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Jie\Documents\Soccer_Interactive_Table_2020\"/>
    </mc:Choice>
  </mc:AlternateContent>
  <xr:revisionPtr revIDLastSave="0" documentId="13_ncr:1_{BA85F5BE-13A4-4DBF-913A-5C582C4911C2}" xr6:coauthVersionLast="47" xr6:coauthVersionMax="47" xr10:uidLastSave="{00000000-0000-0000-0000-000000000000}"/>
  <bookViews>
    <workbookView xWindow="4110" yWindow="3300" windowWidth="29040" windowHeight="17520" xr2:uid="{2F5067AF-4A19-43FC-B645-4279C03391A1}"/>
  </bookViews>
  <sheets>
    <sheet name="Dashboard" sheetId="1" r:id="rId1"/>
    <sheet name="Deduction" sheetId="15" r:id="rId2"/>
    <sheet name="fixtures_tmp" sheetId="13" state="hidden" r:id="rId3"/>
    <sheet name="Sheet5" sheetId="14" state="veryHidden" r:id="rId4"/>
    <sheet name="fixtures" sheetId="17" r:id="rId5"/>
    <sheet name="Table" sheetId="18" r:id="rId6"/>
    <sheet name="Predicted_Table" sheetId="4" r:id="rId7"/>
    <sheet name="SPI" sheetId="16" r:id="rId8"/>
    <sheet name="spi_global_rankings" sheetId="12" r:id="rId9"/>
    <sheet name="Fixtures_by_Clubs" sheetId="7" r:id="rId10"/>
    <sheet name="Fixtures_by_Date" sheetId="8" r:id="rId11"/>
  </sheets>
  <functionGroups builtInGroupCount="19"/>
  <definedNames>
    <definedName name="_xlnm._FilterDatabase" localSheetId="4" hidden="1">fixtures!$A$1:$AZ$386</definedName>
    <definedName name="_xlnm._FilterDatabase" localSheetId="10" hidden="1">Fixtures_by_Date!$A$1:$M$564</definedName>
    <definedName name="ExternalData_1" localSheetId="2" hidden="1">fixtures_tmp!$A$1:$Q$381</definedName>
    <definedName name="ExternalData_1" localSheetId="8" hidden="1">spi_global_rankings!$A$1:$G$644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7" i="14" l="1"/>
  <c r="P17" i="14"/>
  <c r="O17" i="14"/>
  <c r="K17" i="14"/>
  <c r="J17" i="14"/>
  <c r="I17" i="14"/>
  <c r="I14" i="14"/>
  <c r="J14" i="14"/>
  <c r="K14" i="14"/>
  <c r="O14" i="14"/>
  <c r="P14" i="14"/>
  <c r="Q14" i="14"/>
  <c r="I8" i="14"/>
  <c r="J8" i="14"/>
  <c r="K8" i="14"/>
  <c r="O8" i="14"/>
  <c r="P8" i="14"/>
  <c r="Q8" i="14"/>
  <c r="I15" i="14"/>
  <c r="J15" i="14"/>
  <c r="K15" i="14"/>
  <c r="O15" i="14"/>
  <c r="P15" i="14"/>
  <c r="Q15" i="14"/>
  <c r="AE381" i="17"/>
  <c r="AD381" i="17"/>
  <c r="AC381" i="17"/>
  <c r="AE380" i="17"/>
  <c r="AD380" i="17"/>
  <c r="AC380" i="17"/>
  <c r="S380" i="17"/>
  <c r="R380" i="17" s="1"/>
  <c r="AE379" i="17"/>
  <c r="AD379" i="17"/>
  <c r="AC379" i="17"/>
  <c r="S379" i="17"/>
  <c r="R379" i="17" s="1"/>
  <c r="AE378" i="17"/>
  <c r="AD378" i="17"/>
  <c r="AC378" i="17"/>
  <c r="S378" i="17"/>
  <c r="R378" i="17" s="1"/>
  <c r="AE377" i="17"/>
  <c r="AD377" i="17"/>
  <c r="AC377" i="17"/>
  <c r="S377" i="17"/>
  <c r="R377" i="17"/>
  <c r="AE376" i="17"/>
  <c r="AD376" i="17"/>
  <c r="AC376" i="17"/>
  <c r="AE375" i="17"/>
  <c r="AD375" i="17"/>
  <c r="AC375" i="17"/>
  <c r="AE374" i="17"/>
  <c r="AD374" i="17"/>
  <c r="AC374" i="17"/>
  <c r="S374" i="17"/>
  <c r="R374" i="17"/>
  <c r="AE373" i="17"/>
  <c r="AD373" i="17"/>
  <c r="AC373" i="17"/>
  <c r="AE372" i="17"/>
  <c r="AD372" i="17"/>
  <c r="AC372" i="17"/>
  <c r="S372" i="17"/>
  <c r="R372" i="17"/>
  <c r="AE371" i="17"/>
  <c r="AD371" i="17"/>
  <c r="AC371" i="17"/>
  <c r="S371" i="17"/>
  <c r="R371" i="17"/>
  <c r="AE370" i="17"/>
  <c r="AD370" i="17"/>
  <c r="AC370" i="17"/>
  <c r="AE369" i="17"/>
  <c r="AD369" i="17"/>
  <c r="AC369" i="17"/>
  <c r="S369" i="17"/>
  <c r="R369" i="17"/>
  <c r="AE368" i="17"/>
  <c r="AD368" i="17"/>
  <c r="AC368" i="17"/>
  <c r="AE367" i="17"/>
  <c r="AD367" i="17"/>
  <c r="AC367" i="17"/>
  <c r="S367" i="17"/>
  <c r="R367" i="17"/>
  <c r="AE366" i="17"/>
  <c r="AD366" i="17"/>
  <c r="AC366" i="17"/>
  <c r="R366" i="17"/>
  <c r="S366" i="17" s="1"/>
  <c r="AE365" i="17"/>
  <c r="AD365" i="17"/>
  <c r="AC365" i="17"/>
  <c r="S365" i="17"/>
  <c r="R365" i="17"/>
  <c r="AE364" i="17"/>
  <c r="AD364" i="17"/>
  <c r="AC364" i="17"/>
  <c r="R364" i="17"/>
  <c r="S364" i="17" s="1"/>
  <c r="AE363" i="17"/>
  <c r="AD363" i="17"/>
  <c r="AC363" i="17"/>
  <c r="S363" i="17"/>
  <c r="R363" i="17" s="1"/>
  <c r="AE362" i="17"/>
  <c r="AD362" i="17"/>
  <c r="AC362" i="17"/>
  <c r="S362" i="17"/>
  <c r="R362" i="17"/>
  <c r="AE361" i="17"/>
  <c r="AD361" i="17"/>
  <c r="AC361" i="17"/>
  <c r="S361" i="17"/>
  <c r="R361" i="17" s="1"/>
  <c r="AE360" i="17"/>
  <c r="AD360" i="17"/>
  <c r="AC360" i="17"/>
  <c r="S360" i="17"/>
  <c r="R360" i="17" s="1"/>
  <c r="AE359" i="17"/>
  <c r="AD359" i="17"/>
  <c r="AC359" i="17"/>
  <c r="S359" i="17"/>
  <c r="R359" i="17"/>
  <c r="AE358" i="17"/>
  <c r="AD358" i="17"/>
  <c r="AC358" i="17"/>
  <c r="S358" i="17"/>
  <c r="R358" i="17" s="1"/>
  <c r="AE357" i="17"/>
  <c r="AD357" i="17"/>
  <c r="AC357" i="17"/>
  <c r="S357" i="17"/>
  <c r="R357" i="17"/>
  <c r="AE356" i="17"/>
  <c r="AD356" i="17"/>
  <c r="AC356" i="17"/>
  <c r="S356" i="17"/>
  <c r="R356" i="17"/>
  <c r="AE355" i="17"/>
  <c r="AD355" i="17"/>
  <c r="AC355" i="17"/>
  <c r="S355" i="17"/>
  <c r="R355" i="17" s="1"/>
  <c r="AE354" i="17"/>
  <c r="AD354" i="17"/>
  <c r="AC354" i="17"/>
  <c r="S354" i="17"/>
  <c r="R354" i="17"/>
  <c r="AE353" i="17"/>
  <c r="AD353" i="17"/>
  <c r="AC353" i="17"/>
  <c r="S353" i="17"/>
  <c r="R353" i="17" s="1"/>
  <c r="AE352" i="17"/>
  <c r="AD352" i="17"/>
  <c r="AC352" i="17"/>
  <c r="S352" i="17"/>
  <c r="R352" i="17" s="1"/>
  <c r="AE351" i="17"/>
  <c r="AD351" i="17"/>
  <c r="AC351" i="17"/>
  <c r="S351" i="17"/>
  <c r="R351" i="17" s="1"/>
  <c r="AE350" i="17"/>
  <c r="AD350" i="17"/>
  <c r="AC350" i="17"/>
  <c r="R350" i="17"/>
  <c r="S350" i="17" s="1"/>
  <c r="AE349" i="17"/>
  <c r="AD349" i="17"/>
  <c r="AC349" i="17"/>
  <c r="S349" i="17"/>
  <c r="R349" i="17"/>
  <c r="AE348" i="17"/>
  <c r="AD348" i="17"/>
  <c r="AC348" i="17"/>
  <c r="S348" i="17"/>
  <c r="R348" i="17" s="1"/>
  <c r="AE347" i="17"/>
  <c r="AD347" i="17"/>
  <c r="AC347" i="17"/>
  <c r="S347" i="17"/>
  <c r="R347" i="17"/>
  <c r="AE346" i="17"/>
  <c r="AD346" i="17"/>
  <c r="AC346" i="17"/>
  <c r="S346" i="17"/>
  <c r="R346" i="17"/>
  <c r="AE345" i="17"/>
  <c r="AD345" i="17"/>
  <c r="AC345" i="17"/>
  <c r="S345" i="17"/>
  <c r="R345" i="17"/>
  <c r="AE344" i="17"/>
  <c r="AD344" i="17"/>
  <c r="AC344" i="17"/>
  <c r="AE343" i="17"/>
  <c r="AD343" i="17"/>
  <c r="AC343" i="17"/>
  <c r="S343" i="17"/>
  <c r="R343" i="17"/>
  <c r="AE342" i="17"/>
  <c r="AD342" i="17"/>
  <c r="AC342" i="17"/>
  <c r="S342" i="17"/>
  <c r="R342" i="17"/>
  <c r="AE341" i="17"/>
  <c r="AD341" i="17"/>
  <c r="AC341" i="17"/>
  <c r="S341" i="17"/>
  <c r="R341" i="17" s="1"/>
  <c r="AE340" i="17"/>
  <c r="AD340" i="17"/>
  <c r="AC340" i="17"/>
  <c r="S340" i="17"/>
  <c r="R340" i="17" s="1"/>
  <c r="AE339" i="17"/>
  <c r="AD339" i="17"/>
  <c r="AC339" i="17"/>
  <c r="R339" i="17"/>
  <c r="S339" i="17" s="1"/>
  <c r="AE338" i="17"/>
  <c r="AD338" i="17"/>
  <c r="AC338" i="17"/>
  <c r="AE337" i="17"/>
  <c r="AD337" i="17"/>
  <c r="AC337" i="17"/>
  <c r="S337" i="17"/>
  <c r="R337" i="17"/>
  <c r="AE336" i="17"/>
  <c r="AD336" i="17"/>
  <c r="AC336" i="17"/>
  <c r="S336" i="17"/>
  <c r="R336" i="17" s="1"/>
  <c r="AE335" i="17"/>
  <c r="AD335" i="17"/>
  <c r="AC335" i="17"/>
  <c r="S335" i="17"/>
  <c r="R335" i="17" s="1"/>
  <c r="AE334" i="17"/>
  <c r="AD334" i="17"/>
  <c r="AC334" i="17"/>
  <c r="AE333" i="17"/>
  <c r="AD333" i="17"/>
  <c r="AC333" i="17"/>
  <c r="R333" i="17"/>
  <c r="S333" i="17" s="1"/>
  <c r="AE332" i="17"/>
  <c r="AD332" i="17"/>
  <c r="AC332" i="17"/>
  <c r="R332" i="17"/>
  <c r="S332" i="17" s="1"/>
  <c r="AE331" i="17"/>
  <c r="AD331" i="17"/>
  <c r="AC331" i="17"/>
  <c r="S331" i="17"/>
  <c r="R331" i="17"/>
  <c r="AE330" i="17"/>
  <c r="AD330" i="17"/>
  <c r="AC330" i="17"/>
  <c r="S330" i="17"/>
  <c r="R330" i="17" s="1"/>
  <c r="AE329" i="17"/>
  <c r="AD329" i="17"/>
  <c r="AC329" i="17"/>
  <c r="S329" i="17"/>
  <c r="R329" i="17"/>
  <c r="AE328" i="17"/>
  <c r="AD328" i="17"/>
  <c r="AC328" i="17"/>
  <c r="R328" i="17"/>
  <c r="S328" i="17" s="1"/>
  <c r="AE327" i="17"/>
  <c r="AD327" i="17"/>
  <c r="AC327" i="17"/>
  <c r="AE326" i="17"/>
  <c r="AD326" i="17"/>
  <c r="AC326" i="17"/>
  <c r="R326" i="17"/>
  <c r="S326" i="17" s="1"/>
  <c r="AE325" i="17"/>
  <c r="AD325" i="17"/>
  <c r="AC325" i="17"/>
  <c r="S325" i="17"/>
  <c r="R325" i="17"/>
  <c r="AE324" i="17"/>
  <c r="AD324" i="17"/>
  <c r="AC324" i="17"/>
  <c r="S324" i="17"/>
  <c r="R324" i="17"/>
  <c r="AE323" i="17"/>
  <c r="AD323" i="17"/>
  <c r="AC323" i="17"/>
  <c r="S323" i="17"/>
  <c r="R323" i="17" s="1"/>
  <c r="AE322" i="17"/>
  <c r="AD322" i="17"/>
  <c r="AC322" i="17"/>
  <c r="S322" i="17"/>
  <c r="R322" i="17"/>
  <c r="AE321" i="17"/>
  <c r="AD321" i="17"/>
  <c r="AC321" i="17"/>
  <c r="AE320" i="17"/>
  <c r="AD320" i="17"/>
  <c r="AC320" i="17"/>
  <c r="AE319" i="17"/>
  <c r="AD319" i="17"/>
  <c r="AC319" i="17"/>
  <c r="S319" i="17"/>
  <c r="R319" i="17" s="1"/>
  <c r="AE318" i="17"/>
  <c r="AD318" i="17"/>
  <c r="AC318" i="17"/>
  <c r="S318" i="17"/>
  <c r="R318" i="17" s="1"/>
  <c r="AE317" i="17"/>
  <c r="AD317" i="17"/>
  <c r="AC317" i="17"/>
  <c r="R317" i="17"/>
  <c r="S317" i="17" s="1"/>
  <c r="AE316" i="17"/>
  <c r="AD316" i="17"/>
  <c r="AC316" i="17"/>
  <c r="AE315" i="17"/>
  <c r="AD315" i="17"/>
  <c r="AC315" i="17"/>
  <c r="S315" i="17"/>
  <c r="R315" i="17"/>
  <c r="AE314" i="17"/>
  <c r="AD314" i="17"/>
  <c r="AC314" i="17"/>
  <c r="S314" i="17"/>
  <c r="R314" i="17"/>
  <c r="AE313" i="17"/>
  <c r="AD313" i="17"/>
  <c r="AC313" i="17"/>
  <c r="S313" i="17"/>
  <c r="R313" i="17" s="1"/>
  <c r="AE312" i="17"/>
  <c r="AD312" i="17"/>
  <c r="AC312" i="17"/>
  <c r="S312" i="17"/>
  <c r="R312" i="17"/>
  <c r="AE311" i="17"/>
  <c r="AD311" i="17"/>
  <c r="AC311" i="17"/>
  <c r="S311" i="17"/>
  <c r="R311" i="17"/>
  <c r="AE310" i="17"/>
  <c r="AD310" i="17"/>
  <c r="AC310" i="17"/>
  <c r="S310" i="17"/>
  <c r="R310" i="17"/>
  <c r="AE309" i="17"/>
  <c r="AD309" i="17"/>
  <c r="AC309" i="17"/>
  <c r="S309" i="17"/>
  <c r="R309" i="17"/>
  <c r="AE308" i="17"/>
  <c r="AD308" i="17"/>
  <c r="AC308" i="17"/>
  <c r="S308" i="17"/>
  <c r="R308" i="17"/>
  <c r="AE307" i="17"/>
  <c r="AD307" i="17"/>
  <c r="AC307" i="17"/>
  <c r="S307" i="17"/>
  <c r="R307" i="17" s="1"/>
  <c r="AE306" i="17"/>
  <c r="AD306" i="17"/>
  <c r="AC306" i="17"/>
  <c r="S306" i="17"/>
  <c r="R306" i="17"/>
  <c r="AE305" i="17"/>
  <c r="AD305" i="17"/>
  <c r="AC305" i="17"/>
  <c r="S305" i="17"/>
  <c r="R305" i="17" s="1"/>
  <c r="AE304" i="17"/>
  <c r="AD304" i="17"/>
  <c r="AC304" i="17"/>
  <c r="R304" i="17"/>
  <c r="S304" i="17" s="1"/>
  <c r="AE303" i="17"/>
  <c r="AD303" i="17"/>
  <c r="AC303" i="17"/>
  <c r="S303" i="17"/>
  <c r="R303" i="17"/>
  <c r="AE302" i="17"/>
  <c r="AD302" i="17"/>
  <c r="AC302" i="17"/>
  <c r="AE301" i="17"/>
  <c r="AD301" i="17"/>
  <c r="AC301" i="17"/>
  <c r="S301" i="17"/>
  <c r="R301" i="17"/>
  <c r="AE300" i="17"/>
  <c r="AD300" i="17"/>
  <c r="AC300" i="17"/>
  <c r="S300" i="17"/>
  <c r="R300" i="17"/>
  <c r="AE299" i="17"/>
  <c r="AD299" i="17"/>
  <c r="AC299" i="17"/>
  <c r="S299" i="17"/>
  <c r="R299" i="17" s="1"/>
  <c r="AE298" i="17"/>
  <c r="AD298" i="17"/>
  <c r="AC298" i="17"/>
  <c r="S298" i="17"/>
  <c r="R298" i="17"/>
  <c r="AE297" i="17"/>
  <c r="AD297" i="17"/>
  <c r="AC297" i="17"/>
  <c r="S297" i="17"/>
  <c r="R297" i="17"/>
  <c r="AE296" i="17"/>
  <c r="AD296" i="17"/>
  <c r="AC296" i="17"/>
  <c r="R296" i="17"/>
  <c r="S296" i="17" s="1"/>
  <c r="AE295" i="17"/>
  <c r="AD295" i="17"/>
  <c r="AC295" i="17"/>
  <c r="S295" i="17"/>
  <c r="R295" i="17"/>
  <c r="AE294" i="17"/>
  <c r="AD294" i="17"/>
  <c r="AC294" i="17"/>
  <c r="S294" i="17"/>
  <c r="R294" i="17" s="1"/>
  <c r="AE293" i="17"/>
  <c r="AD293" i="17"/>
  <c r="AC293" i="17"/>
  <c r="AE292" i="17"/>
  <c r="AD292" i="17"/>
  <c r="AC292" i="17"/>
  <c r="S292" i="17"/>
  <c r="R292" i="17"/>
  <c r="AE291" i="17"/>
  <c r="AD291" i="17"/>
  <c r="AC291" i="17"/>
  <c r="S291" i="17"/>
  <c r="R291" i="17" s="1"/>
  <c r="AE290" i="17"/>
  <c r="AD290" i="17"/>
  <c r="AC290" i="17"/>
  <c r="S290" i="17"/>
  <c r="R290" i="17" s="1"/>
  <c r="AE289" i="17"/>
  <c r="AD289" i="17"/>
  <c r="AC289" i="17"/>
  <c r="S289" i="17"/>
  <c r="R289" i="17"/>
  <c r="AE288" i="17"/>
  <c r="AD288" i="17"/>
  <c r="AC288" i="17"/>
  <c r="R288" i="17"/>
  <c r="S288" i="17" s="1"/>
  <c r="AE287" i="17"/>
  <c r="AD287" i="17"/>
  <c r="AC287" i="17"/>
  <c r="R287" i="17"/>
  <c r="S287" i="17" s="1"/>
  <c r="AE286" i="17"/>
  <c r="AD286" i="17"/>
  <c r="AC286" i="17"/>
  <c r="S286" i="17"/>
  <c r="R286" i="17"/>
  <c r="AE285" i="17"/>
  <c r="AD285" i="17"/>
  <c r="AC285" i="17"/>
  <c r="AE284" i="17"/>
  <c r="AD284" i="17"/>
  <c r="AC284" i="17"/>
  <c r="R284" i="17"/>
  <c r="S284" i="17" s="1"/>
  <c r="AE283" i="17"/>
  <c r="AD283" i="17"/>
  <c r="AC283" i="17"/>
  <c r="S283" i="17"/>
  <c r="R283" i="17"/>
  <c r="AE282" i="17"/>
  <c r="AD282" i="17"/>
  <c r="AC282" i="17"/>
  <c r="S282" i="17"/>
  <c r="R282" i="17"/>
  <c r="AE281" i="17"/>
  <c r="AD281" i="17"/>
  <c r="AC281" i="17"/>
  <c r="R281" i="17"/>
  <c r="S281" i="17" s="1"/>
  <c r="AE280" i="17"/>
  <c r="AD280" i="17"/>
  <c r="AC280" i="17"/>
  <c r="AE279" i="17"/>
  <c r="AD279" i="17"/>
  <c r="AC279" i="17"/>
  <c r="S279" i="17"/>
  <c r="R279" i="17"/>
  <c r="AE278" i="17"/>
  <c r="AD278" i="17"/>
  <c r="AC278" i="17"/>
  <c r="R278" i="17"/>
  <c r="S278" i="17" s="1"/>
  <c r="AE277" i="17"/>
  <c r="AD277" i="17"/>
  <c r="AC277" i="17"/>
  <c r="S277" i="17"/>
  <c r="R277" i="17"/>
  <c r="AE276" i="17"/>
  <c r="AD276" i="17"/>
  <c r="AC276" i="17"/>
  <c r="S276" i="17"/>
  <c r="R276" i="17" s="1"/>
  <c r="AE275" i="17"/>
  <c r="AD275" i="17"/>
  <c r="AC275" i="17"/>
  <c r="S275" i="17"/>
  <c r="R275" i="17"/>
  <c r="AE274" i="17"/>
  <c r="AD274" i="17"/>
  <c r="AC274" i="17"/>
  <c r="R274" i="17"/>
  <c r="S274" i="17" s="1"/>
  <c r="AE273" i="17"/>
  <c r="AD273" i="17"/>
  <c r="AC273" i="17"/>
  <c r="S273" i="17"/>
  <c r="R273" i="17"/>
  <c r="AE272" i="17"/>
  <c r="AD272" i="17"/>
  <c r="AC272" i="17"/>
  <c r="R272" i="17"/>
  <c r="S272" i="17" s="1"/>
  <c r="AE271" i="17"/>
  <c r="AD271" i="17"/>
  <c r="AC271" i="17"/>
  <c r="S271" i="17"/>
  <c r="R271" i="17"/>
  <c r="AE270" i="17"/>
  <c r="AD270" i="17"/>
  <c r="AC270" i="17"/>
  <c r="S270" i="17"/>
  <c r="R270" i="17"/>
  <c r="AE269" i="17"/>
  <c r="AD269" i="17"/>
  <c r="AC269" i="17"/>
  <c r="AE268" i="17"/>
  <c r="AD268" i="17"/>
  <c r="AC268" i="17"/>
  <c r="S268" i="17"/>
  <c r="R268" i="17" s="1"/>
  <c r="AE267" i="17"/>
  <c r="AD267" i="17"/>
  <c r="AC267" i="17"/>
  <c r="S267" i="17"/>
  <c r="R267" i="17" s="1"/>
  <c r="AE266" i="17"/>
  <c r="AD266" i="17"/>
  <c r="AC266" i="17"/>
  <c r="R266" i="17"/>
  <c r="S266" i="17" s="1"/>
  <c r="AE265" i="17"/>
  <c r="AD265" i="17"/>
  <c r="AC265" i="17"/>
  <c r="AE264" i="17"/>
  <c r="AD264" i="17"/>
  <c r="AC264" i="17"/>
  <c r="R264" i="17"/>
  <c r="S264" i="17" s="1"/>
  <c r="AE263" i="17"/>
  <c r="AD263" i="17"/>
  <c r="AC263" i="17"/>
  <c r="S263" i="17"/>
  <c r="R263" i="17"/>
  <c r="AE262" i="17"/>
  <c r="AD262" i="17"/>
  <c r="AC262" i="17"/>
  <c r="S262" i="17"/>
  <c r="R262" i="17"/>
  <c r="AE261" i="17"/>
  <c r="AD261" i="17"/>
  <c r="AC261" i="17"/>
  <c r="S261" i="17"/>
  <c r="R261" i="17" s="1"/>
  <c r="AE260" i="17"/>
  <c r="AD260" i="17"/>
  <c r="AC260" i="17"/>
  <c r="S260" i="17"/>
  <c r="R260" i="17"/>
  <c r="AE259" i="17"/>
  <c r="AD259" i="17"/>
  <c r="AC259" i="17"/>
  <c r="R259" i="17"/>
  <c r="S259" i="17" s="1"/>
  <c r="AE258" i="17"/>
  <c r="AD258" i="17"/>
  <c r="AC258" i="17"/>
  <c r="R258" i="17"/>
  <c r="S258" i="17" s="1"/>
  <c r="AE257" i="17"/>
  <c r="AD257" i="17"/>
  <c r="AC257" i="17"/>
  <c r="S257" i="17"/>
  <c r="R257" i="17"/>
  <c r="AE256" i="17"/>
  <c r="AD256" i="17"/>
  <c r="AC256" i="17"/>
  <c r="R256" i="17"/>
  <c r="S256" i="17" s="1"/>
  <c r="AE255" i="17"/>
  <c r="AD255" i="17"/>
  <c r="AC255" i="17"/>
  <c r="R255" i="17"/>
  <c r="S255" i="17" s="1"/>
  <c r="AE254" i="17"/>
  <c r="AD254" i="17"/>
  <c r="AC254" i="17"/>
  <c r="S254" i="17"/>
  <c r="R254" i="17"/>
  <c r="AE253" i="17"/>
  <c r="AD253" i="17"/>
  <c r="AC253" i="17"/>
  <c r="S253" i="17"/>
  <c r="R253" i="17"/>
  <c r="AE252" i="17"/>
  <c r="AD252" i="17"/>
  <c r="AC252" i="17"/>
  <c r="S252" i="17"/>
  <c r="R252" i="17" s="1"/>
  <c r="AE251" i="17"/>
  <c r="AD251" i="17"/>
  <c r="AC251" i="17"/>
  <c r="S251" i="17"/>
  <c r="R251" i="17"/>
  <c r="AE250" i="17"/>
  <c r="AD250" i="17"/>
  <c r="AC250" i="17"/>
  <c r="S250" i="17"/>
  <c r="R250" i="17"/>
  <c r="AE249" i="17"/>
  <c r="AD249" i="17"/>
  <c r="AC249" i="17"/>
  <c r="S249" i="17"/>
  <c r="R249" i="17" s="1"/>
  <c r="AE248" i="17"/>
  <c r="AD248" i="17"/>
  <c r="AC248" i="17"/>
  <c r="S248" i="17"/>
  <c r="R248" i="17"/>
  <c r="AE247" i="17"/>
  <c r="AD247" i="17"/>
  <c r="AC247" i="17"/>
  <c r="S247" i="17"/>
  <c r="R247" i="17"/>
  <c r="AE246" i="17"/>
  <c r="AD246" i="17"/>
  <c r="AC246" i="17"/>
  <c r="S246" i="17"/>
  <c r="R246" i="17" s="1"/>
  <c r="AE245" i="17"/>
  <c r="AD245" i="17"/>
  <c r="AC245" i="17"/>
  <c r="AE244" i="17"/>
  <c r="AD244" i="17"/>
  <c r="AC244" i="17"/>
  <c r="S244" i="17"/>
  <c r="R244" i="17" s="1"/>
  <c r="AE243" i="17"/>
  <c r="AD243" i="17"/>
  <c r="AC243" i="17"/>
  <c r="R243" i="17"/>
  <c r="S243" i="17" s="1"/>
  <c r="AE242" i="17"/>
  <c r="AD242" i="17"/>
  <c r="AC242" i="17"/>
  <c r="S242" i="17"/>
  <c r="R242" i="17"/>
  <c r="AE241" i="17"/>
  <c r="AD241" i="17"/>
  <c r="AC241" i="17"/>
  <c r="S241" i="17"/>
  <c r="R241" i="17" s="1"/>
  <c r="AE240" i="17"/>
  <c r="AD240" i="17"/>
  <c r="AC240" i="17"/>
  <c r="AE239" i="17"/>
  <c r="AD239" i="17"/>
  <c r="AC239" i="17"/>
  <c r="S239" i="17"/>
  <c r="R239" i="17"/>
  <c r="AE238" i="17"/>
  <c r="AD238" i="17"/>
  <c r="AC238" i="17"/>
  <c r="S238" i="17"/>
  <c r="R238" i="17"/>
  <c r="AE237" i="17"/>
  <c r="AD237" i="17"/>
  <c r="AC237" i="17"/>
  <c r="S237" i="17"/>
  <c r="R237" i="17"/>
  <c r="AE236" i="17"/>
  <c r="AD236" i="17"/>
  <c r="AC236" i="17"/>
  <c r="AE235" i="17"/>
  <c r="AD235" i="17"/>
  <c r="AC235" i="17"/>
  <c r="S235" i="17"/>
  <c r="R235" i="17" s="1"/>
  <c r="AE234" i="17"/>
  <c r="AD234" i="17"/>
  <c r="AC234" i="17"/>
  <c r="AE233" i="17"/>
  <c r="AD233" i="17"/>
  <c r="AC233" i="17"/>
  <c r="S233" i="17"/>
  <c r="R233" i="17"/>
  <c r="AE232" i="17"/>
  <c r="AD232" i="17"/>
  <c r="AC232" i="17"/>
  <c r="S232" i="17"/>
  <c r="R232" i="17"/>
  <c r="AE231" i="17"/>
  <c r="AD231" i="17"/>
  <c r="AC231" i="17"/>
  <c r="S231" i="17"/>
  <c r="R231" i="17"/>
  <c r="AE230" i="17"/>
  <c r="AD230" i="17"/>
  <c r="AC230" i="17"/>
  <c r="S230" i="17"/>
  <c r="R230" i="17"/>
  <c r="AE229" i="17"/>
  <c r="AD229" i="17"/>
  <c r="AC229" i="17"/>
  <c r="R229" i="17"/>
  <c r="S229" i="17" s="1"/>
  <c r="AE228" i="17"/>
  <c r="AD228" i="17"/>
  <c r="AC228" i="17"/>
  <c r="AE227" i="17"/>
  <c r="AD227" i="17"/>
  <c r="AC227" i="17"/>
  <c r="S227" i="17"/>
  <c r="R227" i="17"/>
  <c r="AE226" i="17"/>
  <c r="AD226" i="17"/>
  <c r="AC226" i="17"/>
  <c r="S226" i="17"/>
  <c r="R226" i="17"/>
  <c r="AE225" i="17"/>
  <c r="AD225" i="17"/>
  <c r="AC225" i="17"/>
  <c r="AE224" i="17"/>
  <c r="AD224" i="17"/>
  <c r="AC224" i="17"/>
  <c r="R224" i="17"/>
  <c r="S224" i="17" s="1"/>
  <c r="AE223" i="17"/>
  <c r="AD223" i="17"/>
  <c r="AC223" i="17"/>
  <c r="S223" i="17"/>
  <c r="R223" i="17"/>
  <c r="AE222" i="17"/>
  <c r="AD222" i="17"/>
  <c r="AC222" i="17"/>
  <c r="S222" i="17"/>
  <c r="R222" i="17"/>
  <c r="AE221" i="17"/>
  <c r="AD221" i="17"/>
  <c r="AC221" i="17"/>
  <c r="R221" i="17"/>
  <c r="S221" i="17" s="1"/>
  <c r="AE220" i="17"/>
  <c r="AD220" i="17"/>
  <c r="AC220" i="17"/>
  <c r="S220" i="17"/>
  <c r="R220" i="17" s="1"/>
  <c r="AE219" i="17"/>
  <c r="AD219" i="17"/>
  <c r="AC219" i="17"/>
  <c r="S219" i="17"/>
  <c r="R219" i="17"/>
  <c r="AE218" i="17"/>
  <c r="AD218" i="17"/>
  <c r="AC218" i="17"/>
  <c r="R218" i="17"/>
  <c r="S218" i="17" s="1"/>
  <c r="AE217" i="17"/>
  <c r="AD217" i="17"/>
  <c r="AC217" i="17"/>
  <c r="R217" i="17"/>
  <c r="S217" i="17" s="1"/>
  <c r="AE216" i="17"/>
  <c r="AD216" i="17"/>
  <c r="AC216" i="17"/>
  <c r="AE215" i="17"/>
  <c r="AD215" i="17"/>
  <c r="AC215" i="17"/>
  <c r="AE214" i="17"/>
  <c r="AD214" i="17"/>
  <c r="AC214" i="17"/>
  <c r="S214" i="17"/>
  <c r="R214" i="17"/>
  <c r="AE213" i="17"/>
  <c r="AD213" i="17"/>
  <c r="AC213" i="17"/>
  <c r="S213" i="17"/>
  <c r="R213" i="17" s="1"/>
  <c r="AE212" i="17"/>
  <c r="AD212" i="17"/>
  <c r="AC212" i="17"/>
  <c r="S212" i="17"/>
  <c r="R212" i="17" s="1"/>
  <c r="AE211" i="17"/>
  <c r="AD211" i="17"/>
  <c r="AC211" i="17"/>
  <c r="R211" i="17"/>
  <c r="S211" i="17" s="1"/>
  <c r="AE210" i="17"/>
  <c r="AD210" i="17"/>
  <c r="AC210" i="17"/>
  <c r="AE209" i="17"/>
  <c r="AD209" i="17"/>
  <c r="AC209" i="17"/>
  <c r="S209" i="17"/>
  <c r="R209" i="17"/>
  <c r="AE208" i="17"/>
  <c r="AD208" i="17"/>
  <c r="AC208" i="17"/>
  <c r="R208" i="17"/>
  <c r="S208" i="17" s="1"/>
  <c r="AE207" i="17"/>
  <c r="AD207" i="17"/>
  <c r="AC207" i="17"/>
  <c r="S207" i="17"/>
  <c r="R207" i="17"/>
  <c r="AE206" i="17"/>
  <c r="AD206" i="17"/>
  <c r="AC206" i="17"/>
  <c r="R206" i="17"/>
  <c r="S206" i="17" s="1"/>
  <c r="AE205" i="17"/>
  <c r="AD205" i="17"/>
  <c r="AC205" i="17"/>
  <c r="S205" i="17"/>
  <c r="R205" i="17" s="1"/>
  <c r="AE204" i="17"/>
  <c r="AD204" i="17"/>
  <c r="AC204" i="17"/>
  <c r="R204" i="17"/>
  <c r="S204" i="17" s="1"/>
  <c r="AE203" i="17"/>
  <c r="AD203" i="17"/>
  <c r="AC203" i="17"/>
  <c r="S203" i="17"/>
  <c r="R203" i="17"/>
  <c r="AE202" i="17"/>
  <c r="AD202" i="17"/>
  <c r="AC202" i="17"/>
  <c r="AE201" i="17"/>
  <c r="AD201" i="17"/>
  <c r="AC201" i="17"/>
  <c r="AE200" i="17"/>
  <c r="AD200" i="17"/>
  <c r="AC200" i="17"/>
  <c r="S200" i="17"/>
  <c r="R200" i="17"/>
  <c r="AE199" i="17"/>
  <c r="AD199" i="17"/>
  <c r="AC199" i="17"/>
  <c r="R199" i="17"/>
  <c r="S199" i="17" s="1"/>
  <c r="AE198" i="17"/>
  <c r="AD198" i="17"/>
  <c r="AC198" i="17"/>
  <c r="AE197" i="17"/>
  <c r="AD197" i="17"/>
  <c r="AC197" i="17"/>
  <c r="S197" i="17"/>
  <c r="R197" i="17" s="1"/>
  <c r="AE196" i="17"/>
  <c r="AD196" i="17"/>
  <c r="AC196" i="17"/>
  <c r="R196" i="17"/>
  <c r="S196" i="17" s="1"/>
  <c r="AE195" i="17"/>
  <c r="AD195" i="17"/>
  <c r="AC195" i="17"/>
  <c r="S195" i="17"/>
  <c r="R195" i="17"/>
  <c r="AE194" i="17"/>
  <c r="AD194" i="17"/>
  <c r="AC194" i="17"/>
  <c r="AE193" i="17"/>
  <c r="AD193" i="17"/>
  <c r="AC193" i="17"/>
  <c r="S193" i="17"/>
  <c r="R193" i="17" s="1"/>
  <c r="AE192" i="17"/>
  <c r="AD192" i="17"/>
  <c r="AC192" i="17"/>
  <c r="S192" i="17"/>
  <c r="R192" i="17"/>
  <c r="AE191" i="17"/>
  <c r="AD191" i="17"/>
  <c r="AC191" i="17"/>
  <c r="AE190" i="17"/>
  <c r="AD190" i="17"/>
  <c r="AC190" i="17"/>
  <c r="S190" i="17"/>
  <c r="R190" i="17" s="1"/>
  <c r="AE189" i="17"/>
  <c r="AD189" i="17"/>
  <c r="AC189" i="17"/>
  <c r="S189" i="17"/>
  <c r="R189" i="17"/>
  <c r="AE188" i="17"/>
  <c r="AD188" i="17"/>
  <c r="AC188" i="17"/>
  <c r="S188" i="17"/>
  <c r="R188" i="17" s="1"/>
  <c r="AE187" i="17"/>
  <c r="AD187" i="17"/>
  <c r="AC187" i="17"/>
  <c r="S187" i="17"/>
  <c r="R187" i="17" s="1"/>
  <c r="AE186" i="17"/>
  <c r="AD186" i="17"/>
  <c r="AC186" i="17"/>
  <c r="S186" i="17"/>
  <c r="R186" i="17" s="1"/>
  <c r="AE185" i="17"/>
  <c r="AD185" i="17"/>
  <c r="AC185" i="17"/>
  <c r="R185" i="17"/>
  <c r="S185" i="17" s="1"/>
  <c r="AE184" i="17"/>
  <c r="AD184" i="17"/>
  <c r="AC184" i="17"/>
  <c r="R184" i="17"/>
  <c r="S184" i="17" s="1"/>
  <c r="AE183" i="17"/>
  <c r="AD183" i="17"/>
  <c r="AC183" i="17"/>
  <c r="S183" i="17"/>
  <c r="R183" i="17"/>
  <c r="AE182" i="17"/>
  <c r="AD182" i="17"/>
  <c r="AC182" i="17"/>
  <c r="S182" i="17"/>
  <c r="R182" i="17"/>
  <c r="AE181" i="17"/>
  <c r="AD181" i="17"/>
  <c r="AC181" i="17"/>
  <c r="R181" i="17"/>
  <c r="S181" i="17" s="1"/>
  <c r="AE180" i="17"/>
  <c r="AD180" i="17"/>
  <c r="AC180" i="17"/>
  <c r="R180" i="17"/>
  <c r="S180" i="17" s="1"/>
  <c r="AE179" i="17"/>
  <c r="AD179" i="17"/>
  <c r="AC179" i="17"/>
  <c r="S179" i="17"/>
  <c r="R179" i="17"/>
  <c r="AE178" i="17"/>
  <c r="AD178" i="17"/>
  <c r="AC178" i="17"/>
  <c r="R178" i="17"/>
  <c r="S178" i="17" s="1"/>
  <c r="AE177" i="17"/>
  <c r="AD177" i="17"/>
  <c r="AC177" i="17"/>
  <c r="S177" i="17"/>
  <c r="R177" i="17" s="1"/>
  <c r="AE176" i="17"/>
  <c r="AD176" i="17"/>
  <c r="AC176" i="17"/>
  <c r="R176" i="17"/>
  <c r="S176" i="17" s="1"/>
  <c r="AE175" i="17"/>
  <c r="AD175" i="17"/>
  <c r="AC175" i="17"/>
  <c r="S175" i="17"/>
  <c r="R175" i="17"/>
  <c r="AE174" i="17"/>
  <c r="AD174" i="17"/>
  <c r="AC174" i="17"/>
  <c r="AE173" i="17"/>
  <c r="AD173" i="17"/>
  <c r="AC173" i="17"/>
  <c r="AE172" i="17"/>
  <c r="AD172" i="17"/>
  <c r="AC172" i="17"/>
  <c r="S172" i="17"/>
  <c r="R172" i="17"/>
  <c r="AE171" i="17"/>
  <c r="AD171" i="17"/>
  <c r="AC171" i="17"/>
  <c r="AE170" i="17"/>
  <c r="AD170" i="17"/>
  <c r="AC170" i="17"/>
  <c r="S170" i="17"/>
  <c r="R170" i="17"/>
  <c r="AE169" i="17"/>
  <c r="AD169" i="17"/>
  <c r="AC169" i="17"/>
  <c r="S169" i="17"/>
  <c r="R169" i="17" s="1"/>
  <c r="AE168" i="17"/>
  <c r="AD168" i="17"/>
  <c r="AC168" i="17"/>
  <c r="S168" i="17"/>
  <c r="R168" i="17"/>
  <c r="AE167" i="17"/>
  <c r="AD167" i="17"/>
  <c r="AC167" i="17"/>
  <c r="S167" i="17"/>
  <c r="R167" i="17"/>
  <c r="AE166" i="17"/>
  <c r="AD166" i="17"/>
  <c r="AC166" i="17"/>
  <c r="S166" i="17"/>
  <c r="R166" i="17" s="1"/>
  <c r="AE165" i="17"/>
  <c r="AD165" i="17"/>
  <c r="AC165" i="17"/>
  <c r="S165" i="17"/>
  <c r="R165" i="17"/>
  <c r="AE164" i="17"/>
  <c r="AD164" i="17"/>
  <c r="AC164" i="17"/>
  <c r="S164" i="17"/>
  <c r="R164" i="17"/>
  <c r="AE163" i="17"/>
  <c r="AD163" i="17"/>
  <c r="AC163" i="17"/>
  <c r="S163" i="17"/>
  <c r="R163" i="17" s="1"/>
  <c r="AE162" i="17"/>
  <c r="AD162" i="17"/>
  <c r="AC162" i="17"/>
  <c r="S162" i="17"/>
  <c r="R162" i="17" s="1"/>
  <c r="AE161" i="17"/>
  <c r="AD161" i="17"/>
  <c r="AC161" i="17"/>
  <c r="S161" i="17"/>
  <c r="R161" i="17"/>
  <c r="AE160" i="17"/>
  <c r="AD160" i="17"/>
  <c r="AC160" i="17"/>
  <c r="AE159" i="17"/>
  <c r="AD159" i="17"/>
  <c r="AC159" i="17"/>
  <c r="S159" i="17"/>
  <c r="R159" i="17"/>
  <c r="AE158" i="17"/>
  <c r="AD158" i="17"/>
  <c r="AC158" i="17"/>
  <c r="R158" i="17"/>
  <c r="S158" i="17" s="1"/>
  <c r="AE157" i="17"/>
  <c r="AD157" i="17"/>
  <c r="AC157" i="17"/>
  <c r="S157" i="17"/>
  <c r="R157" i="17"/>
  <c r="AE156" i="17"/>
  <c r="AD156" i="17"/>
  <c r="AC156" i="17"/>
  <c r="R156" i="17"/>
  <c r="S156" i="17" s="1"/>
  <c r="AE155" i="17"/>
  <c r="AD155" i="17"/>
  <c r="AC155" i="17"/>
  <c r="S155" i="17"/>
  <c r="R155" i="17" s="1"/>
  <c r="AE154" i="17"/>
  <c r="AD154" i="17"/>
  <c r="AC154" i="17"/>
  <c r="S154" i="17"/>
  <c r="R154" i="17"/>
  <c r="AE153" i="17"/>
  <c r="AD153" i="17"/>
  <c r="AC153" i="17"/>
  <c r="S153" i="17"/>
  <c r="R153" i="17"/>
  <c r="AE152" i="17"/>
  <c r="AD152" i="17"/>
  <c r="AC152" i="17"/>
  <c r="S152" i="17"/>
  <c r="R152" i="17"/>
  <c r="AE151" i="17"/>
  <c r="AD151" i="17"/>
  <c r="AC151" i="17"/>
  <c r="AE150" i="17"/>
  <c r="AD150" i="17"/>
  <c r="AC150" i="17"/>
  <c r="S150" i="17"/>
  <c r="R150" i="17" s="1"/>
  <c r="AE149" i="17"/>
  <c r="AD149" i="17"/>
  <c r="AC149" i="17"/>
  <c r="S149" i="17"/>
  <c r="R149" i="17" s="1"/>
  <c r="AE148" i="17"/>
  <c r="AD148" i="17"/>
  <c r="AC148" i="17"/>
  <c r="AE147" i="17"/>
  <c r="AD147" i="17"/>
  <c r="AC147" i="17"/>
  <c r="S147" i="17"/>
  <c r="R147" i="17" s="1"/>
  <c r="AE146" i="17"/>
  <c r="AD146" i="17"/>
  <c r="AC146" i="17"/>
  <c r="AE145" i="17"/>
  <c r="AD145" i="17"/>
  <c r="AC145" i="17"/>
  <c r="S145" i="17"/>
  <c r="R145" i="17" s="1"/>
  <c r="AE144" i="17"/>
  <c r="AD144" i="17"/>
  <c r="AC144" i="17"/>
  <c r="AE143" i="17"/>
  <c r="AD143" i="17"/>
  <c r="AC143" i="17"/>
  <c r="AE142" i="17"/>
  <c r="AD142" i="17"/>
  <c r="AC142" i="17"/>
  <c r="AE141" i="17"/>
  <c r="AD141" i="17"/>
  <c r="AC141" i="17"/>
  <c r="S141" i="17"/>
  <c r="R141" i="17"/>
  <c r="AE140" i="17"/>
  <c r="AD140" i="17"/>
  <c r="AC140" i="17"/>
  <c r="AE139" i="17"/>
  <c r="AD139" i="17"/>
  <c r="AC139" i="17"/>
  <c r="AE138" i="17"/>
  <c r="AD138" i="17"/>
  <c r="AC138" i="17"/>
  <c r="S138" i="17"/>
  <c r="R138" i="17"/>
  <c r="AE137" i="17"/>
  <c r="AD137" i="17"/>
  <c r="AC137" i="17"/>
  <c r="S137" i="17"/>
  <c r="R137" i="17" s="1"/>
  <c r="AE136" i="17"/>
  <c r="AD136" i="17"/>
  <c r="AC136" i="17"/>
  <c r="S136" i="17"/>
  <c r="R136" i="17"/>
  <c r="AE135" i="17"/>
  <c r="AD135" i="17"/>
  <c r="AC135" i="17"/>
  <c r="S135" i="17"/>
  <c r="R135" i="17"/>
  <c r="AE134" i="17"/>
  <c r="AD134" i="17"/>
  <c r="AC134" i="17"/>
  <c r="AE133" i="17"/>
  <c r="AD133" i="17"/>
  <c r="AC133" i="17"/>
  <c r="S133" i="17"/>
  <c r="R133" i="17"/>
  <c r="AE132" i="17"/>
  <c r="AD132" i="17"/>
  <c r="AC132" i="17"/>
  <c r="S132" i="17"/>
  <c r="R132" i="17"/>
  <c r="AE131" i="17"/>
  <c r="AD131" i="17"/>
  <c r="AC131" i="17"/>
  <c r="S131" i="17"/>
  <c r="R131" i="17"/>
  <c r="AE130" i="17"/>
  <c r="AD130" i="17"/>
  <c r="AC130" i="17"/>
  <c r="R130" i="17"/>
  <c r="S130" i="17" s="1"/>
  <c r="AE129" i="17"/>
  <c r="AD129" i="17"/>
  <c r="AC129" i="17"/>
  <c r="AE128" i="17"/>
  <c r="AD128" i="17"/>
  <c r="AC128" i="17"/>
  <c r="R128" i="17"/>
  <c r="S128" i="17" s="1"/>
  <c r="AE127" i="17"/>
  <c r="AD127" i="17"/>
  <c r="AC127" i="17"/>
  <c r="S127" i="17"/>
  <c r="R127" i="17"/>
  <c r="AE126" i="17"/>
  <c r="AD126" i="17"/>
  <c r="AC126" i="17"/>
  <c r="S126" i="17"/>
  <c r="R126" i="17"/>
  <c r="AE125" i="17"/>
  <c r="AD125" i="17"/>
  <c r="AC125" i="17"/>
  <c r="S125" i="17"/>
  <c r="R125" i="17"/>
  <c r="AE124" i="17"/>
  <c r="AD124" i="17"/>
  <c r="AC124" i="17"/>
  <c r="R124" i="17"/>
  <c r="S124" i="17" s="1"/>
  <c r="AE123" i="17"/>
  <c r="AD123" i="17"/>
  <c r="AC123" i="17"/>
  <c r="AE122" i="17"/>
  <c r="AD122" i="17"/>
  <c r="AC122" i="17"/>
  <c r="AE121" i="17"/>
  <c r="AD121" i="17"/>
  <c r="AC121" i="17"/>
  <c r="S121" i="17"/>
  <c r="R121" i="17" s="1"/>
  <c r="AE120" i="17"/>
  <c r="AD120" i="17"/>
  <c r="AC120" i="17"/>
  <c r="S120" i="17"/>
  <c r="R120" i="17"/>
  <c r="AE119" i="17"/>
  <c r="AD119" i="17"/>
  <c r="AC119" i="17"/>
  <c r="S119" i="17"/>
  <c r="R119" i="17"/>
  <c r="AE118" i="17"/>
  <c r="AD118" i="17"/>
  <c r="AC118" i="17"/>
  <c r="AE117" i="17"/>
  <c r="AD117" i="17"/>
  <c r="AC117" i="17"/>
  <c r="S117" i="17"/>
  <c r="R117" i="17"/>
  <c r="AE116" i="17"/>
  <c r="AD116" i="17"/>
  <c r="AC116" i="17"/>
  <c r="S116" i="17"/>
  <c r="R116" i="17"/>
  <c r="AE115" i="17"/>
  <c r="AD115" i="17"/>
  <c r="AC115" i="17"/>
  <c r="S115" i="17"/>
  <c r="R115" i="17"/>
  <c r="AE114" i="17"/>
  <c r="AD114" i="17"/>
  <c r="AC114" i="17"/>
  <c r="S114" i="17"/>
  <c r="R114" i="17"/>
  <c r="AE113" i="17"/>
  <c r="AD113" i="17"/>
  <c r="AC113" i="17"/>
  <c r="R113" i="17"/>
  <c r="S113" i="17" s="1"/>
  <c r="AE112" i="17"/>
  <c r="AD112" i="17"/>
  <c r="AC112" i="17"/>
  <c r="AE111" i="17"/>
  <c r="AD111" i="17"/>
  <c r="AC111" i="17"/>
  <c r="S111" i="17"/>
  <c r="R111" i="17" s="1"/>
  <c r="AE110" i="17"/>
  <c r="AD110" i="17"/>
  <c r="AC110" i="17"/>
  <c r="AE109" i="17"/>
  <c r="AD109" i="17"/>
  <c r="AC109" i="17"/>
  <c r="R109" i="17"/>
  <c r="S109" i="17" s="1"/>
  <c r="AE108" i="17"/>
  <c r="AD108" i="17"/>
  <c r="AC108" i="17"/>
  <c r="AE107" i="17"/>
  <c r="AD107" i="17"/>
  <c r="AC107" i="17"/>
  <c r="R107" i="17"/>
  <c r="S107" i="17" s="1"/>
  <c r="AE106" i="17"/>
  <c r="AD106" i="17"/>
  <c r="AC106" i="17"/>
  <c r="AE105" i="17"/>
  <c r="AD105" i="17"/>
  <c r="AC105" i="17"/>
  <c r="S105" i="17"/>
  <c r="R105" i="17"/>
  <c r="AE104" i="17"/>
  <c r="AD104" i="17"/>
  <c r="AC104" i="17"/>
  <c r="AE103" i="17"/>
  <c r="AD103" i="17"/>
  <c r="AC103" i="17"/>
  <c r="R103" i="17"/>
  <c r="S103" i="17" s="1"/>
  <c r="AE102" i="17"/>
  <c r="AD102" i="17"/>
  <c r="AC102" i="17"/>
  <c r="R102" i="17"/>
  <c r="S102" i="17" s="1"/>
  <c r="AE101" i="17"/>
  <c r="AD101" i="17"/>
  <c r="AC101" i="17"/>
  <c r="R101" i="17"/>
  <c r="S101" i="17" s="1"/>
  <c r="AE100" i="17"/>
  <c r="AD100" i="17"/>
  <c r="AC100" i="17"/>
  <c r="R100" i="17"/>
  <c r="S100" i="17" s="1"/>
  <c r="AE99" i="17"/>
  <c r="AD99" i="17"/>
  <c r="AC99" i="17"/>
  <c r="R99" i="17"/>
  <c r="S99" i="17" s="1"/>
  <c r="AE98" i="17"/>
  <c r="AD98" i="17"/>
  <c r="AC98" i="17"/>
  <c r="S98" i="17"/>
  <c r="R98" i="17"/>
  <c r="AE97" i="17"/>
  <c r="AD97" i="17"/>
  <c r="AC97" i="17"/>
  <c r="AE96" i="17"/>
  <c r="AD96" i="17"/>
  <c r="AC96" i="17"/>
  <c r="AE95" i="17"/>
  <c r="AD95" i="17"/>
  <c r="AC95" i="17"/>
  <c r="S95" i="17"/>
  <c r="R95" i="17"/>
  <c r="AE94" i="17"/>
  <c r="AD94" i="17"/>
  <c r="AC94" i="17"/>
  <c r="S94" i="17"/>
  <c r="R94" i="17"/>
  <c r="AE93" i="17"/>
  <c r="AD93" i="17"/>
  <c r="AC93" i="17"/>
  <c r="AE92" i="17"/>
  <c r="AD92" i="17"/>
  <c r="AC92" i="17"/>
  <c r="R92" i="17"/>
  <c r="S92" i="17" s="1"/>
  <c r="AE91" i="17"/>
  <c r="AD91" i="17"/>
  <c r="AC91" i="17"/>
  <c r="S91" i="17"/>
  <c r="R91" i="17" s="1"/>
  <c r="AE90" i="17"/>
  <c r="AD90" i="17"/>
  <c r="AC90" i="17"/>
  <c r="S90" i="17"/>
  <c r="R90" i="17"/>
  <c r="AE89" i="17"/>
  <c r="AD89" i="17"/>
  <c r="AC89" i="17"/>
  <c r="S89" i="17"/>
  <c r="R89" i="17"/>
  <c r="AE88" i="17"/>
  <c r="AD88" i="17"/>
  <c r="AC88" i="17"/>
  <c r="S88" i="17"/>
  <c r="R88" i="17" s="1"/>
  <c r="AE87" i="17"/>
  <c r="AD87" i="17"/>
  <c r="AC87" i="17"/>
  <c r="S87" i="17"/>
  <c r="R87" i="17" s="1"/>
  <c r="AE86" i="17"/>
  <c r="AD86" i="17"/>
  <c r="AC86" i="17"/>
  <c r="R86" i="17"/>
  <c r="S86" i="17" s="1"/>
  <c r="AE85" i="17"/>
  <c r="AD85" i="17"/>
  <c r="AC85" i="17"/>
  <c r="S85" i="17"/>
  <c r="R85" i="17"/>
  <c r="AE84" i="17"/>
  <c r="AD84" i="17"/>
  <c r="AC84" i="17"/>
  <c r="AE83" i="17"/>
  <c r="AD83" i="17"/>
  <c r="AC83" i="17"/>
  <c r="R83" i="17"/>
  <c r="S83" i="17" s="1"/>
  <c r="AE82" i="17"/>
  <c r="AD82" i="17"/>
  <c r="AC82" i="17"/>
  <c r="AE81" i="17"/>
  <c r="AD81" i="17"/>
  <c r="AC81" i="17"/>
  <c r="AE80" i="17"/>
  <c r="AD80" i="17"/>
  <c r="AC80" i="17"/>
  <c r="R80" i="17"/>
  <c r="S80" i="17" s="1"/>
  <c r="AE79" i="17"/>
  <c r="AD79" i="17"/>
  <c r="AC79" i="17"/>
  <c r="S79" i="17"/>
  <c r="R79" i="17"/>
  <c r="AE78" i="17"/>
  <c r="AD78" i="17"/>
  <c r="AC78" i="17"/>
  <c r="AE77" i="17"/>
  <c r="AD77" i="17"/>
  <c r="AC77" i="17"/>
  <c r="S77" i="17"/>
  <c r="R77" i="17"/>
  <c r="AE76" i="17"/>
  <c r="AD76" i="17"/>
  <c r="AC76" i="17"/>
  <c r="S76" i="17"/>
  <c r="R76" i="17"/>
  <c r="AE75" i="17"/>
  <c r="AD75" i="17"/>
  <c r="AC75" i="17"/>
  <c r="R75" i="17"/>
  <c r="S75" i="17" s="1"/>
  <c r="AE74" i="17"/>
  <c r="AD74" i="17"/>
  <c r="AC74" i="17"/>
  <c r="S74" i="17"/>
  <c r="R74" i="17"/>
  <c r="AE73" i="17"/>
  <c r="AD73" i="17"/>
  <c r="AC73" i="17"/>
  <c r="S73" i="17"/>
  <c r="R73" i="17"/>
  <c r="AE72" i="17"/>
  <c r="AD72" i="17"/>
  <c r="AC72" i="17"/>
  <c r="R72" i="17"/>
  <c r="S72" i="17" s="1"/>
  <c r="AE71" i="17"/>
  <c r="AD71" i="17"/>
  <c r="AC71" i="17"/>
  <c r="R71" i="17"/>
  <c r="S71" i="17" s="1"/>
  <c r="AE70" i="17"/>
  <c r="AD70" i="17"/>
  <c r="AC70" i="17"/>
  <c r="AE69" i="17"/>
  <c r="AD69" i="17"/>
  <c r="AC69" i="17"/>
  <c r="S69" i="17"/>
  <c r="R69" i="17" s="1"/>
  <c r="AE68" i="17"/>
  <c r="AD68" i="17"/>
  <c r="AC68" i="17"/>
  <c r="S68" i="17"/>
  <c r="R68" i="17" s="1"/>
  <c r="AE67" i="17"/>
  <c r="AD67" i="17"/>
  <c r="AC67" i="17"/>
  <c r="AE66" i="17"/>
  <c r="AD66" i="17"/>
  <c r="AC66" i="17"/>
  <c r="S66" i="17"/>
  <c r="R66" i="17"/>
  <c r="AE65" i="17"/>
  <c r="AD65" i="17"/>
  <c r="AC65" i="17"/>
  <c r="R65" i="17"/>
  <c r="S65" i="17" s="1"/>
  <c r="AE64" i="17"/>
  <c r="AD64" i="17"/>
  <c r="AC64" i="17"/>
  <c r="S64" i="17"/>
  <c r="R64" i="17"/>
  <c r="AE63" i="17"/>
  <c r="AD63" i="17"/>
  <c r="AC63" i="17"/>
  <c r="S63" i="17"/>
  <c r="R63" i="17" s="1"/>
  <c r="AE62" i="17"/>
  <c r="AD62" i="17"/>
  <c r="AC62" i="17"/>
  <c r="AE61" i="17"/>
  <c r="AD61" i="17"/>
  <c r="AC61" i="17"/>
  <c r="R61" i="17"/>
  <c r="S61" i="17" s="1"/>
  <c r="AE60" i="17"/>
  <c r="AD60" i="17"/>
  <c r="AC60" i="17"/>
  <c r="S60" i="17"/>
  <c r="R60" i="17" s="1"/>
  <c r="AE59" i="17"/>
  <c r="AD59" i="17"/>
  <c r="AC59" i="17"/>
  <c r="R59" i="17"/>
  <c r="S59" i="17" s="1"/>
  <c r="AE58" i="17"/>
  <c r="AD58" i="17"/>
  <c r="AC58" i="17"/>
  <c r="AE57" i="17"/>
  <c r="AD57" i="17"/>
  <c r="AC57" i="17"/>
  <c r="R57" i="17"/>
  <c r="S57" i="17" s="1"/>
  <c r="AE56" i="17"/>
  <c r="AD56" i="17"/>
  <c r="AC56" i="17"/>
  <c r="S56" i="17"/>
  <c r="R56" i="17"/>
  <c r="AE55" i="17"/>
  <c r="AD55" i="17"/>
  <c r="AC55" i="17"/>
  <c r="S55" i="17"/>
  <c r="R55" i="17"/>
  <c r="AE54" i="17"/>
  <c r="AD54" i="17"/>
  <c r="AC54" i="17"/>
  <c r="R54" i="17"/>
  <c r="S54" i="17" s="1"/>
  <c r="AE53" i="17"/>
  <c r="AD53" i="17"/>
  <c r="AC53" i="17"/>
  <c r="S53" i="17"/>
  <c r="R53" i="17"/>
  <c r="AE52" i="17"/>
  <c r="AD52" i="17"/>
  <c r="AC52" i="17"/>
  <c r="S52" i="17"/>
  <c r="R52" i="17"/>
  <c r="AE51" i="17"/>
  <c r="AD51" i="17"/>
  <c r="AC51" i="17"/>
  <c r="S51" i="17"/>
  <c r="R51" i="17"/>
  <c r="AE50" i="17"/>
  <c r="AD50" i="17"/>
  <c r="AC50" i="17"/>
  <c r="AE49" i="17"/>
  <c r="AD49" i="17"/>
  <c r="AC49" i="17"/>
  <c r="S49" i="17"/>
  <c r="R49" i="17" s="1"/>
  <c r="AE48" i="17"/>
  <c r="AD48" i="17"/>
  <c r="AC48" i="17"/>
  <c r="R48" i="17"/>
  <c r="S48" i="17" s="1"/>
  <c r="AE47" i="17"/>
  <c r="AD47" i="17"/>
  <c r="AC47" i="17"/>
  <c r="R47" i="17"/>
  <c r="S47" i="17" s="1"/>
  <c r="AE46" i="17"/>
  <c r="AD46" i="17"/>
  <c r="AC46" i="17"/>
  <c r="R46" i="17"/>
  <c r="S46" i="17" s="1"/>
  <c r="AE45" i="17"/>
  <c r="AD45" i="17"/>
  <c r="AC45" i="17"/>
  <c r="R45" i="17"/>
  <c r="S45" i="17" s="1"/>
  <c r="AE44" i="17"/>
  <c r="AD44" i="17"/>
  <c r="AC44" i="17"/>
  <c r="AE43" i="17"/>
  <c r="AD43" i="17"/>
  <c r="AC43" i="17"/>
  <c r="AE42" i="17"/>
  <c r="AD42" i="17"/>
  <c r="AC42" i="17"/>
  <c r="AE41" i="17"/>
  <c r="AD41" i="17"/>
  <c r="AC41" i="17"/>
  <c r="S41" i="17"/>
  <c r="R41" i="17"/>
  <c r="AE40" i="17"/>
  <c r="AD40" i="17"/>
  <c r="AC40" i="17"/>
  <c r="S40" i="17"/>
  <c r="R40" i="17"/>
  <c r="AE39" i="17"/>
  <c r="AD39" i="17"/>
  <c r="AC39" i="17"/>
  <c r="S39" i="17"/>
  <c r="R39" i="17"/>
  <c r="AE38" i="17"/>
  <c r="AD38" i="17"/>
  <c r="AC38" i="17"/>
  <c r="R38" i="17"/>
  <c r="S38" i="17" s="1"/>
  <c r="AE37" i="17"/>
  <c r="AD37" i="17"/>
  <c r="AC37" i="17"/>
  <c r="R37" i="17"/>
  <c r="S37" i="17" s="1"/>
  <c r="AE36" i="17"/>
  <c r="AD36" i="17"/>
  <c r="AC36" i="17"/>
  <c r="S36" i="17"/>
  <c r="R36" i="17"/>
  <c r="AE35" i="17"/>
  <c r="AD35" i="17"/>
  <c r="AC35" i="17"/>
  <c r="S35" i="17"/>
  <c r="R35" i="17" s="1"/>
  <c r="AE34" i="17"/>
  <c r="AD34" i="17"/>
  <c r="AC34" i="17"/>
  <c r="S34" i="17"/>
  <c r="R34" i="17"/>
  <c r="AE33" i="17"/>
  <c r="AD33" i="17"/>
  <c r="AC33" i="17"/>
  <c r="S33" i="17"/>
  <c r="R33" i="17" s="1"/>
  <c r="AE32" i="17"/>
  <c r="AD32" i="17"/>
  <c r="AC32" i="17"/>
  <c r="R32" i="17"/>
  <c r="S32" i="17" s="1"/>
  <c r="AE31" i="17"/>
  <c r="AD31" i="17"/>
  <c r="AC31" i="17"/>
  <c r="R31" i="17"/>
  <c r="S31" i="17" s="1"/>
  <c r="AE30" i="17"/>
  <c r="AD30" i="17"/>
  <c r="AC30" i="17"/>
  <c r="S30" i="17"/>
  <c r="R30" i="17" s="1"/>
  <c r="AE29" i="17"/>
  <c r="AD29" i="17"/>
  <c r="AC29" i="17"/>
  <c r="AE28" i="17"/>
  <c r="AD28" i="17"/>
  <c r="AC28" i="17"/>
  <c r="S28" i="17"/>
  <c r="R28" i="17" s="1"/>
  <c r="AE27" i="17"/>
  <c r="AD27" i="17"/>
  <c r="AC27" i="17"/>
  <c r="R27" i="17"/>
  <c r="S27" i="17" s="1"/>
  <c r="AE26" i="17"/>
  <c r="AD26" i="17"/>
  <c r="AC26" i="17"/>
  <c r="S26" i="17"/>
  <c r="R26" i="17"/>
  <c r="AE25" i="17"/>
  <c r="AD25" i="17"/>
  <c r="AC25" i="17"/>
  <c r="AE24" i="17"/>
  <c r="AD24" i="17"/>
  <c r="AC24" i="17"/>
  <c r="S24" i="17"/>
  <c r="R24" i="17"/>
  <c r="AE23" i="17"/>
  <c r="AD23" i="17"/>
  <c r="AC23" i="17"/>
  <c r="S23" i="17"/>
  <c r="R23" i="17"/>
  <c r="AE22" i="17"/>
  <c r="AD22" i="17"/>
  <c r="AC22" i="17"/>
  <c r="R22" i="17"/>
  <c r="S22" i="17" s="1"/>
  <c r="AE21" i="17"/>
  <c r="AD21" i="17"/>
  <c r="AC21" i="17"/>
  <c r="S21" i="17"/>
  <c r="R21" i="17"/>
  <c r="AE20" i="17"/>
  <c r="AD20" i="17"/>
  <c r="AC20" i="17"/>
  <c r="S20" i="17"/>
  <c r="R20" i="17"/>
  <c r="AE19" i="17"/>
  <c r="AD19" i="17"/>
  <c r="AC19" i="17"/>
  <c r="R19" i="17"/>
  <c r="S19" i="17" s="1"/>
  <c r="AE18" i="17"/>
  <c r="AD18" i="17"/>
  <c r="AC18" i="17"/>
  <c r="AE17" i="17"/>
  <c r="AD17" i="17"/>
  <c r="AC17" i="17"/>
  <c r="S17" i="17"/>
  <c r="R17" i="17"/>
  <c r="AE16" i="17"/>
  <c r="AD16" i="17"/>
  <c r="AC16" i="17"/>
  <c r="R16" i="17"/>
  <c r="S16" i="17" s="1"/>
  <c r="AE15" i="17"/>
  <c r="AD15" i="17"/>
  <c r="AC15" i="17"/>
  <c r="R15" i="17"/>
  <c r="S15" i="17" s="1"/>
  <c r="AE14" i="17"/>
  <c r="AD14" i="17"/>
  <c r="AC14" i="17"/>
  <c r="S14" i="17"/>
  <c r="R14" i="17"/>
  <c r="AE13" i="17"/>
  <c r="AD13" i="17"/>
  <c r="AC13" i="17"/>
  <c r="S13" i="17"/>
  <c r="R13" i="17" s="1"/>
  <c r="AE12" i="17"/>
  <c r="AD12" i="17"/>
  <c r="AC12" i="17"/>
  <c r="AE11" i="17"/>
  <c r="AD11" i="17"/>
  <c r="AC11" i="17"/>
  <c r="S11" i="17"/>
  <c r="R11" i="17"/>
  <c r="AE10" i="17"/>
  <c r="AD10" i="17"/>
  <c r="AC10" i="17"/>
  <c r="S10" i="17"/>
  <c r="R10" i="17"/>
  <c r="AE9" i="17"/>
  <c r="AD9" i="17"/>
  <c r="AC9" i="17"/>
  <c r="R9" i="17"/>
  <c r="S9" i="17" s="1"/>
  <c r="AE8" i="17"/>
  <c r="AD8" i="17"/>
  <c r="AC8" i="17"/>
  <c r="S8" i="17"/>
  <c r="R8" i="17"/>
  <c r="AE7" i="17"/>
  <c r="AD7" i="17"/>
  <c r="AC7" i="17"/>
  <c r="S7" i="17"/>
  <c r="R7" i="17"/>
  <c r="AE6" i="17"/>
  <c r="AD6" i="17"/>
  <c r="AC6" i="17"/>
  <c r="R6" i="17"/>
  <c r="S6" i="17" s="1"/>
  <c r="AE5" i="17"/>
  <c r="AD5" i="17"/>
  <c r="AC5" i="17"/>
  <c r="S5" i="17"/>
  <c r="R5" i="17"/>
  <c r="AE4" i="17"/>
  <c r="AD4" i="17"/>
  <c r="AC4" i="17"/>
  <c r="S4" i="17"/>
  <c r="R4" i="17"/>
  <c r="AE3" i="17"/>
  <c r="AD3" i="17"/>
  <c r="AC3" i="17"/>
  <c r="R3" i="17"/>
  <c r="S3" i="17" s="1"/>
  <c r="AE2" i="17"/>
  <c r="AD2" i="17"/>
  <c r="AC2" i="17"/>
  <c r="R2" i="17"/>
  <c r="S2" i="17" s="1"/>
  <c r="G23" i="16" l="1"/>
  <c r="F23" i="16"/>
  <c r="D23" i="16"/>
  <c r="C23" i="16"/>
  <c r="Q25" i="14" l="1"/>
  <c r="P25" i="14"/>
  <c r="O25" i="14"/>
  <c r="K25" i="14"/>
  <c r="J25" i="14"/>
  <c r="I25" i="14"/>
  <c r="Q24" i="14"/>
  <c r="P24" i="14"/>
  <c r="O24" i="14"/>
  <c r="K24" i="14"/>
  <c r="J24" i="14"/>
  <c r="I24" i="14"/>
  <c r="Q23" i="14"/>
  <c r="P23" i="14"/>
  <c r="O23" i="14"/>
  <c r="K23" i="14"/>
  <c r="J23" i="14"/>
  <c r="I23" i="14"/>
  <c r="Q22" i="14"/>
  <c r="P22" i="14"/>
  <c r="O22" i="14"/>
  <c r="K22" i="14"/>
  <c r="J22" i="14"/>
  <c r="I22" i="14"/>
  <c r="Q21" i="14"/>
  <c r="P21" i="14"/>
  <c r="O21" i="14"/>
  <c r="K21" i="14"/>
  <c r="J21" i="14"/>
  <c r="I21" i="14"/>
  <c r="Q19" i="14"/>
  <c r="P19" i="14"/>
  <c r="O19" i="14"/>
  <c r="K19" i="14"/>
  <c r="J19" i="14"/>
  <c r="I19" i="14"/>
  <c r="Q20" i="14"/>
  <c r="P20" i="14"/>
  <c r="O20" i="14"/>
  <c r="K20" i="14"/>
  <c r="J20" i="14"/>
  <c r="I20" i="14"/>
  <c r="Q18" i="14"/>
  <c r="P18" i="14"/>
  <c r="O18" i="14"/>
  <c r="K18" i="14"/>
  <c r="J18" i="14"/>
  <c r="I18" i="14"/>
  <c r="Q16" i="14"/>
  <c r="P16" i="14"/>
  <c r="O16" i="14"/>
  <c r="K16" i="14"/>
  <c r="J16" i="14"/>
  <c r="I16" i="14"/>
  <c r="AN15" i="14"/>
  <c r="AM15" i="14"/>
  <c r="AL15" i="14"/>
  <c r="AH15" i="14"/>
  <c r="AG15" i="14"/>
  <c r="AF15" i="14"/>
  <c r="Q13" i="14"/>
  <c r="P13" i="14"/>
  <c r="O13" i="14"/>
  <c r="K13" i="14"/>
  <c r="J13" i="14"/>
  <c r="I13" i="14"/>
  <c r="AN14" i="14"/>
  <c r="AM14" i="14"/>
  <c r="AL14" i="14"/>
  <c r="AH14" i="14"/>
  <c r="AG14" i="14"/>
  <c r="AF14" i="14"/>
  <c r="Q12" i="14"/>
  <c r="P12" i="14"/>
  <c r="O12" i="14"/>
  <c r="K12" i="14"/>
  <c r="J12" i="14"/>
  <c r="I12" i="14"/>
  <c r="AN13" i="14"/>
  <c r="AM13" i="14"/>
  <c r="AL13" i="14"/>
  <c r="AH13" i="14"/>
  <c r="AG13" i="14"/>
  <c r="AF13" i="14"/>
  <c r="Q11" i="14"/>
  <c r="P11" i="14"/>
  <c r="O11" i="14"/>
  <c r="K11" i="14"/>
  <c r="J11" i="14"/>
  <c r="I11" i="14"/>
  <c r="AN12" i="14"/>
  <c r="AM12" i="14"/>
  <c r="AL12" i="14"/>
  <c r="AH12" i="14"/>
  <c r="AG12" i="14"/>
  <c r="AF12" i="14"/>
  <c r="AN11" i="14"/>
  <c r="AM11" i="14"/>
  <c r="AL11" i="14"/>
  <c r="AH11" i="14"/>
  <c r="AG11" i="14"/>
  <c r="AF11" i="14"/>
  <c r="Q10" i="14"/>
  <c r="P10" i="14"/>
  <c r="O10" i="14"/>
  <c r="K10" i="14"/>
  <c r="J10" i="14"/>
  <c r="I10" i="14"/>
  <c r="AN10" i="14"/>
  <c r="AM10" i="14"/>
  <c r="AL10" i="14"/>
  <c r="AH10" i="14"/>
  <c r="AG10" i="14"/>
  <c r="AF10" i="14"/>
  <c r="Q9" i="14"/>
  <c r="P9" i="14"/>
  <c r="O9" i="14"/>
  <c r="K9" i="14"/>
  <c r="J9" i="14"/>
  <c r="I9" i="14"/>
  <c r="AN9" i="14"/>
  <c r="AM9" i="14"/>
  <c r="AL9" i="14"/>
  <c r="AH9" i="14"/>
  <c r="AG9" i="14"/>
  <c r="AF9" i="14"/>
  <c r="AN8" i="14"/>
  <c r="AM8" i="14"/>
  <c r="AL8" i="14"/>
  <c r="AH8" i="14"/>
  <c r="AG8" i="14"/>
  <c r="AF8" i="14"/>
  <c r="Q7" i="14"/>
  <c r="P7" i="14"/>
  <c r="O7" i="14"/>
  <c r="K7" i="14"/>
  <c r="J7" i="14"/>
  <c r="I7" i="14"/>
  <c r="AN7" i="14"/>
  <c r="AM7" i="14"/>
  <c r="AL7" i="14"/>
  <c r="AH7" i="14"/>
  <c r="AG7" i="14"/>
  <c r="AF7" i="14"/>
  <c r="AN6" i="14"/>
  <c r="AM6" i="14"/>
  <c r="AL6" i="14"/>
  <c r="AH6" i="14"/>
  <c r="AG6" i="14"/>
  <c r="AF6" i="14"/>
  <c r="Q6" i="14"/>
  <c r="P6" i="14"/>
  <c r="O6" i="14"/>
  <c r="K6" i="14"/>
  <c r="J6" i="14"/>
  <c r="I6" i="14"/>
  <c r="EK9" i="4" l="1"/>
  <c r="Q9" i="4"/>
  <c r="P9" i="4"/>
  <c r="O9" i="4"/>
  <c r="EK8" i="4"/>
  <c r="Q8" i="4"/>
  <c r="P8" i="4"/>
  <c r="O8" i="4"/>
  <c r="EK20" i="4"/>
  <c r="Q20" i="4"/>
  <c r="P20" i="4"/>
  <c r="O20" i="4"/>
  <c r="EK14" i="4"/>
  <c r="Q14" i="4"/>
  <c r="P14" i="4"/>
  <c r="O14" i="4"/>
  <c r="EK18" i="4"/>
  <c r="Q18" i="4"/>
  <c r="P18" i="4"/>
  <c r="O18" i="4"/>
  <c r="EK12" i="4"/>
  <c r="Q12" i="4"/>
  <c r="P12" i="4"/>
  <c r="O12" i="4"/>
  <c r="EK13" i="4"/>
  <c r="Q13" i="4"/>
  <c r="P13" i="4"/>
  <c r="O13" i="4"/>
  <c r="EK15" i="4"/>
  <c r="Q15" i="4"/>
  <c r="P15" i="4"/>
  <c r="O15" i="4"/>
  <c r="EK16" i="4"/>
  <c r="Q16" i="4"/>
  <c r="P16" i="4"/>
  <c r="O16" i="4"/>
  <c r="EK2" i="4"/>
  <c r="Q2" i="4"/>
  <c r="P2" i="4"/>
  <c r="O2" i="4"/>
  <c r="EK3" i="4"/>
  <c r="Q3" i="4"/>
  <c r="P3" i="4"/>
  <c r="O3" i="4"/>
  <c r="EK7" i="4"/>
  <c r="Q7" i="4"/>
  <c r="P7" i="4"/>
  <c r="O7" i="4"/>
  <c r="EK4" i="4"/>
  <c r="Q4" i="4"/>
  <c r="P4" i="4"/>
  <c r="O4" i="4"/>
  <c r="EK19" i="4"/>
  <c r="Q19" i="4"/>
  <c r="P19" i="4"/>
  <c r="O19" i="4"/>
  <c r="EK21" i="4"/>
  <c r="Q21" i="4"/>
  <c r="P21" i="4"/>
  <c r="O21" i="4"/>
  <c r="EK11" i="4"/>
  <c r="Q11" i="4"/>
  <c r="P11" i="4"/>
  <c r="O11" i="4"/>
  <c r="EK17" i="4"/>
  <c r="Q17" i="4"/>
  <c r="P17" i="4"/>
  <c r="O17" i="4"/>
  <c r="EK10" i="4"/>
  <c r="Q10" i="4"/>
  <c r="P10" i="4"/>
  <c r="O10" i="4"/>
  <c r="EK6" i="4"/>
  <c r="Q6" i="4"/>
  <c r="P6" i="4"/>
  <c r="O6" i="4"/>
  <c r="EK5" i="4"/>
  <c r="Q5" i="4"/>
  <c r="P5" i="4"/>
  <c r="O5" i="4"/>
  <c r="H45" i="1" a="1"/>
  <c r="H45" i="1" s="1"/>
  <c r="S269" i="17" l="1"/>
  <c r="R269" i="17" s="1"/>
  <c r="S376" i="17" l="1"/>
  <c r="R376" i="17"/>
  <c r="R373" i="17" l="1"/>
  <c r="S373" i="17" s="1"/>
  <c r="S198" i="17"/>
  <c r="R198" i="17" s="1"/>
  <c r="R106" i="17"/>
  <c r="S106" i="17" s="1"/>
  <c r="R96" i="17"/>
  <c r="S96" i="17" s="1"/>
  <c r="R225" i="17"/>
  <c r="S225" i="17" s="1"/>
  <c r="R293" i="17"/>
  <c r="S293" i="17" s="1"/>
  <c r="S321" i="17"/>
  <c r="R321" i="17" s="1"/>
  <c r="S234" i="17"/>
  <c r="R234" i="17"/>
  <c r="S112" i="17"/>
  <c r="R112" i="17" s="1"/>
  <c r="S139" i="17"/>
  <c r="R139" i="17" s="1"/>
  <c r="S104" i="17"/>
  <c r="R104" i="17" s="1"/>
  <c r="S191" i="17"/>
  <c r="R191" i="17"/>
  <c r="R210" i="17"/>
  <c r="S210" i="17"/>
  <c r="S194" i="17"/>
  <c r="R194" i="17" s="1"/>
  <c r="S327" i="17"/>
  <c r="R327" i="17"/>
  <c r="R160" i="17"/>
  <c r="S160" i="17" s="1"/>
  <c r="S82" i="17"/>
  <c r="R82" i="17"/>
  <c r="S43" i="17" l="1"/>
  <c r="R43" i="17" s="1"/>
  <c r="R334" i="17"/>
  <c r="S334" i="17" s="1"/>
  <c r="S140" i="17"/>
  <c r="R140" i="17" s="1"/>
  <c r="R236" i="17"/>
  <c r="S236" i="17" s="1"/>
  <c r="S370" i="17"/>
  <c r="R370" i="17" s="1"/>
  <c r="R67" i="17" l="1"/>
  <c r="S67" i="17" s="1"/>
  <c r="S143" i="17"/>
  <c r="R143" i="17" s="1"/>
  <c r="S108" i="17"/>
  <c r="R108" i="17" s="1"/>
  <c r="R78" i="17"/>
  <c r="S78" i="17" s="1"/>
  <c r="R29" i="17"/>
  <c r="S29" i="17" s="1"/>
  <c r="S123" i="17"/>
  <c r="R123" i="17" s="1"/>
  <c r="R280" i="17"/>
  <c r="S280" i="17" s="1"/>
  <c r="R285" i="17"/>
  <c r="S285" i="17" s="1"/>
  <c r="S118" i="17"/>
  <c r="R118" i="17" s="1"/>
  <c r="R144" i="17"/>
  <c r="S144" i="17" s="1"/>
  <c r="S44" i="17"/>
  <c r="R44" i="17" s="1"/>
  <c r="R93" i="17"/>
  <c r="S93" i="17" s="1"/>
  <c r="R58" i="17"/>
  <c r="S58" i="17" s="1"/>
  <c r="R25" i="17"/>
  <c r="S25" i="17" s="1"/>
  <c r="S134" i="17"/>
  <c r="R134" i="17"/>
  <c r="S18" i="17"/>
  <c r="R18" i="17" s="1"/>
  <c r="R84" i="17" l="1"/>
  <c r="S84" i="17" s="1"/>
  <c r="S265" i="17"/>
  <c r="R265" i="17" s="1"/>
  <c r="R201" i="17"/>
  <c r="S201" i="17" s="1"/>
  <c r="R302" i="17"/>
  <c r="S302" i="17" s="1"/>
  <c r="S344" i="17"/>
  <c r="R344" i="17" s="1"/>
  <c r="S122" i="17"/>
  <c r="R122" i="17"/>
  <c r="R129" i="17" l="1"/>
  <c r="S129" i="17"/>
  <c r="R174" i="17"/>
  <c r="S174" i="17"/>
  <c r="S316" i="17"/>
  <c r="R316" i="17"/>
  <c r="R42" i="17" l="1"/>
  <c r="S42" i="17" s="1"/>
  <c r="S368" i="17"/>
  <c r="R368" i="17" s="1"/>
  <c r="S12" i="17"/>
  <c r="R12" i="17"/>
  <c r="R320" i="17"/>
  <c r="S320" i="17" s="1"/>
  <c r="R240" i="17"/>
  <c r="S240" i="17" s="1"/>
  <c r="S171" i="17"/>
  <c r="R171" i="17"/>
  <c r="R375" i="17"/>
  <c r="S375" i="17"/>
  <c r="S202" i="17"/>
  <c r="R202" i="17" s="1"/>
  <c r="R142" i="17"/>
  <c r="S142" i="17" s="1"/>
  <c r="R245" i="17"/>
  <c r="S245" i="17" s="1"/>
  <c r="S50" i="17"/>
  <c r="R50" i="17"/>
  <c r="S70" i="17"/>
  <c r="R70" i="17" s="1"/>
  <c r="R215" i="17"/>
  <c r="S215" i="17"/>
  <c r="S148" i="17"/>
  <c r="R148" i="17" s="1"/>
  <c r="S62" i="17"/>
  <c r="R62" i="17"/>
  <c r="R173" i="17"/>
  <c r="S173" i="17" s="1"/>
  <c r="R228" i="17"/>
  <c r="S228" i="17" s="1"/>
  <c r="R97" i="17"/>
  <c r="S97" i="17"/>
  <c r="S146" i="17" l="1"/>
  <c r="R146" i="17" s="1"/>
  <c r="S110" i="17"/>
  <c r="R110" i="17" s="1"/>
  <c r="R216" i="17"/>
  <c r="S216" i="17" s="1"/>
  <c r="S338" i="17"/>
  <c r="R338" i="17"/>
  <c r="S81" i="17"/>
  <c r="R81" i="17"/>
  <c r="R381" i="17"/>
  <c r="S381" i="17" s="1"/>
  <c r="S151" i="17"/>
  <c r="R151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53A632-2E93-4E31-993C-1DD4BB1A6336}" keepAlive="1" name="Connection" type="5" refreshedVersion="8" deleted="1" background="1" saveData="1">
    <dbPr connection="" command=""/>
  </connection>
  <connection id="2" xr16:uid="{17D01579-5712-4CF6-81D2-BA1942707558}" keepAlive="1" name="Query - output_SA" description="Connection to the 'output_SA' query in the workbook." type="5" refreshedVersion="8" saveData="1">
    <dbPr connection="Provider=Microsoft.Mashup.OleDb.1;Data Source=$Workbook$;Location=output_SA;Extended Properties=&quot;&quot;" command="SELECT * FROM [output_S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<sst xmlns="http://schemas.openxmlformats.org/spreadsheetml/2006/main" count="11504" uniqueCount="1477">
  <si>
    <t>Time Zone</t>
  </si>
  <si>
    <t>Europe Western</t>
  </si>
  <si>
    <t>US Eastern</t>
  </si>
  <si>
    <t>Enable Macro when prompted.</t>
  </si>
  <si>
    <t>$A$2</t>
  </si>
  <si>
    <t>Picture 5</t>
  </si>
  <si>
    <t>US Central</t>
  </si>
  <si>
    <t xml:space="preserve">Select your time zone in Cell D1 on "Dashboard" tab. </t>
  </si>
  <si>
    <t>$A$3</t>
  </si>
  <si>
    <t>Picture 6</t>
  </si>
  <si>
    <t>US Mountain</t>
  </si>
  <si>
    <t>Type in scores in "fixtures" tab.  You can only "guess" the scores of unfinished fixtures.</t>
  </si>
  <si>
    <t>$A$4</t>
  </si>
  <si>
    <t>Picture 7</t>
  </si>
  <si>
    <t>Burnley</t>
  </si>
  <si>
    <t>US Pacific</t>
  </si>
  <si>
    <t>Definition of buttons:</t>
  </si>
  <si>
    <t>$A$5</t>
  </si>
  <si>
    <t>Picture 8</t>
  </si>
  <si>
    <t xml:space="preserve">"Update All Without Auto Fill":  Updates league table with the scores that are already in the "fixtures" tab.  </t>
  </si>
  <si>
    <t>$A$6</t>
  </si>
  <si>
    <t>Picture 9</t>
  </si>
  <si>
    <t>Number of Repeat Runs:</t>
  </si>
  <si>
    <t>Europe Central</t>
  </si>
  <si>
    <t xml:space="preserve">"Update All With Auto Fill":  Automatically fills in the scores in the "fixtures" tab and then updates league table.  It will not change the scores that have been manually entered.  </t>
  </si>
  <si>
    <t>$A$7</t>
  </si>
  <si>
    <t>Picture 10</t>
  </si>
  <si>
    <t>Everton</t>
  </si>
  <si>
    <t>Europe Eastern</t>
  </si>
  <si>
    <t>"Predict League Table":  Starts Monte Carlo Simulation of the 2018/19 season.  Specify number of runs in cell "E8". Results will be shown in "Predicted_Table" Tab.</t>
  </si>
  <si>
    <t>$A$8</t>
  </si>
  <si>
    <t>Picture 11</t>
  </si>
  <si>
    <t>Europe Moscow</t>
  </si>
  <si>
    <t xml:space="preserve">In most cases, 250 runs will yield a result that is within +/-2 points to the 10,000 run results. </t>
  </si>
  <si>
    <t>$A$9</t>
  </si>
  <si>
    <t>Picture 12</t>
  </si>
  <si>
    <t xml:space="preserve"> I suggest you start with a small run first to figure out how much time is needed and then proceed with a larger number of runs.  You may stop the run at any time.  </t>
  </si>
  <si>
    <t>$A$10</t>
  </si>
  <si>
    <t>Picture 13</t>
  </si>
  <si>
    <t xml:space="preserve">The results up to the stop point will be written to the "Predicted_Table" tab.  As always, manually entered scores are final and will NOT be changed during simulation. </t>
  </si>
  <si>
    <t>$A$11</t>
  </si>
  <si>
    <t>Picture 14</t>
  </si>
  <si>
    <t>Click on one of the above three buttons on "Dashboard" or "Table" tab.  The spreadsheets will update.</t>
  </si>
  <si>
    <t>$A$12</t>
  </si>
  <si>
    <t>Picture 15</t>
  </si>
  <si>
    <t>Save the spreadsheet when you are done.  Make sure to save in Excel macro (*.xlsm) format.</t>
  </si>
  <si>
    <t>$A$13</t>
  </si>
  <si>
    <t>Picture 16</t>
  </si>
  <si>
    <t>Man Utd</t>
  </si>
  <si>
    <t>Thank you and good luck on your favorite Premier League teams!</t>
  </si>
  <si>
    <t>$A$14</t>
  </si>
  <si>
    <t>Picture 17</t>
  </si>
  <si>
    <t xml:space="preserve"> Fixture date and time are subject to change.</t>
  </si>
  <si>
    <t>$A$15</t>
  </si>
  <si>
    <t>Picture 18</t>
  </si>
  <si>
    <t>Sheffield Utd</t>
  </si>
  <si>
    <t>$A$16</t>
  </si>
  <si>
    <t>Picture 19</t>
  </si>
  <si>
    <t>$A$17</t>
  </si>
  <si>
    <t>Picture 20</t>
  </si>
  <si>
    <t>$A$18</t>
  </si>
  <si>
    <t>Picture 21</t>
  </si>
  <si>
    <t>$A$19</t>
  </si>
  <si>
    <t>Picture 22</t>
  </si>
  <si>
    <t>$A$20</t>
  </si>
  <si>
    <t>Picture 23</t>
  </si>
  <si>
    <t>$A$21</t>
  </si>
  <si>
    <t>Useful links:</t>
  </si>
  <si>
    <t>https://projects.fivethirtyeight.com/soccer-predictions/premier-league/</t>
  </si>
  <si>
    <t>Curreent Path</t>
  </si>
  <si>
    <t>Match Date</t>
  </si>
  <si>
    <t>Match Time(EST)</t>
  </si>
  <si>
    <t>Fixture</t>
  </si>
  <si>
    <t>Stadium</t>
  </si>
  <si>
    <t>Home Team</t>
  </si>
  <si>
    <t>Home Goal</t>
  </si>
  <si>
    <t>Away Goal</t>
  </si>
  <si>
    <t>Away Team</t>
  </si>
  <si>
    <t>Last Update Time</t>
  </si>
  <si>
    <t>Stage</t>
  </si>
  <si>
    <t>Status</t>
  </si>
  <si>
    <t>Note4</t>
  </si>
  <si>
    <t>Projected Home Goal</t>
  </si>
  <si>
    <t>Projected Away Goal</t>
  </si>
  <si>
    <t>Win %</t>
  </si>
  <si>
    <t>Draw %</t>
  </si>
  <si>
    <t>Loss %</t>
  </si>
  <si>
    <t>Guess Home</t>
  </si>
  <si>
    <t>Guess Away</t>
  </si>
  <si>
    <t>Dice Home</t>
  </si>
  <si>
    <t>Dice Away</t>
  </si>
  <si>
    <t>REGULAR_SEASON</t>
  </si>
  <si>
    <t>Bramall Lane</t>
  </si>
  <si>
    <t>Rank</t>
  </si>
  <si>
    <t>Team</t>
  </si>
  <si>
    <t>MP</t>
  </si>
  <si>
    <t>Won</t>
  </si>
  <si>
    <t>Drawn</t>
  </si>
  <si>
    <t>Lost</t>
  </si>
  <si>
    <t>GF</t>
  </si>
  <si>
    <t>GA</t>
  </si>
  <si>
    <t>GD</t>
  </si>
  <si>
    <t>Points</t>
  </si>
  <si>
    <t>Form</t>
  </si>
  <si>
    <t>Next Game</t>
  </si>
  <si>
    <t>A</t>
  </si>
  <si>
    <t>H</t>
  </si>
  <si>
    <t xml:space="preserve">    </t>
  </si>
  <si>
    <t>OFF</t>
  </si>
  <si>
    <t>DEF</t>
  </si>
  <si>
    <t>SAF</t>
  </si>
  <si>
    <t>Win League</t>
  </si>
  <si>
    <t>Top 4</t>
  </si>
  <si>
    <t>Relegated</t>
  </si>
  <si>
    <t>Win</t>
  </si>
  <si>
    <t>Total MC Runs:</t>
  </si>
  <si>
    <t>Run Time:</t>
  </si>
  <si>
    <t>min</t>
  </si>
  <si>
    <t>sec</t>
  </si>
  <si>
    <t>Offense SPI</t>
  </si>
  <si>
    <t>Defense SPI</t>
  </si>
  <si>
    <t>SPI Adjustment Factor</t>
  </si>
  <si>
    <t>Updated Off_SPI</t>
  </si>
  <si>
    <t>Updated Def_SPI</t>
  </si>
  <si>
    <t>Note:</t>
  </si>
  <si>
    <t xml:space="preserve">1. Week 0 SPI (Soccer Performance Index) values were updated on Aug 14, 2018.  </t>
  </si>
  <si>
    <t>Picture 4</t>
  </si>
  <si>
    <t>2. Use the "Download SPI from fivethiertyeight.com" button to add most updated SPI values in "Updated Off_SPI" and "Updated Def_SPI" Columns.</t>
  </si>
  <si>
    <t xml:space="preserve">   The updated SPI values will be used  from that match week and forward to calculate "Predicted Scores" and "Guessed Scores".</t>
  </si>
  <si>
    <t>3. SPI Adjustment Factor (SAF) is a number between -15 to +15.</t>
  </si>
  <si>
    <t>4. A positive SPI Adjustment Factor boots the team's strength.</t>
  </si>
  <si>
    <t>5. A negative SPI Adjustment Factor weakens the team.</t>
  </si>
  <si>
    <t>6. When SPI Adjustment Factor is zero, it has no effect on the team.</t>
  </si>
  <si>
    <t xml:space="preserve">5. A moderate SAF (-5 to +5) is recommended, if you wish to deviate from SPI and change a team’s performance. </t>
  </si>
  <si>
    <t>https://projects.fivethirtyeight.com/soccer-api/club/spi_global_rankings.csv</t>
  </si>
  <si>
    <t>SPI Week</t>
  </si>
  <si>
    <t>League Average SPI</t>
  </si>
  <si>
    <t>September</t>
  </si>
  <si>
    <t>Sun</t>
  </si>
  <si>
    <t>October</t>
  </si>
  <si>
    <t>November</t>
  </si>
  <si>
    <t>December</t>
  </si>
  <si>
    <t>Wed</t>
  </si>
  <si>
    <t>January</t>
  </si>
  <si>
    <t>February</t>
  </si>
  <si>
    <t>March</t>
  </si>
  <si>
    <t>April</t>
  </si>
  <si>
    <t>May</t>
  </si>
  <si>
    <t>Primary Color</t>
  </si>
  <si>
    <t>Secondary Color</t>
  </si>
  <si>
    <t>R</t>
  </si>
  <si>
    <t>G</t>
  </si>
  <si>
    <t>B</t>
  </si>
  <si>
    <t>Cell Name</t>
  </si>
  <si>
    <t>Picture Name</t>
  </si>
  <si>
    <t>Arsenal FC</t>
  </si>
  <si>
    <t>Picture 1</t>
  </si>
  <si>
    <t>August</t>
  </si>
  <si>
    <t>Aston Villa FC</t>
  </si>
  <si>
    <t>Brighton &amp; Hove Albion FC</t>
  </si>
  <si>
    <t>Picture 2</t>
  </si>
  <si>
    <t>Burnley FC</t>
  </si>
  <si>
    <t>Picture 3</t>
  </si>
  <si>
    <t>Chelsea FC</t>
  </si>
  <si>
    <t>Crystal Palace FC</t>
  </si>
  <si>
    <t>#000000</t>
  </si>
  <si>
    <t>Everton FC</t>
  </si>
  <si>
    <t>Fulham FC</t>
  </si>
  <si>
    <t>Leeds United AFC</t>
  </si>
  <si>
    <t>#ffffff</t>
  </si>
  <si>
    <t>Leicester City FC</t>
  </si>
  <si>
    <t>Liverpool FC</t>
  </si>
  <si>
    <t>Manchester City FC</t>
  </si>
  <si>
    <t>Manchester United FC</t>
  </si>
  <si>
    <t>Newcastle United FC</t>
  </si>
  <si>
    <t>Sheffield United FC</t>
  </si>
  <si>
    <t>Southampton FC</t>
  </si>
  <si>
    <t>Tottenham Hotspur FC</t>
  </si>
  <si>
    <t>$A$22</t>
  </si>
  <si>
    <t>West Bromwich Albion FC</t>
  </si>
  <si>
    <t>$A$23</t>
  </si>
  <si>
    <t>West Ham United FC</t>
  </si>
  <si>
    <t>$A$24</t>
  </si>
  <si>
    <t>Wolverhampton Wanderers FC</t>
  </si>
  <si>
    <t>$A$25</t>
  </si>
  <si>
    <t>September 15, Sun</t>
  </si>
  <si>
    <t>Bournemouth</t>
  </si>
  <si>
    <t>:</t>
  </si>
  <si>
    <t>Vitality Stadium</t>
  </si>
  <si>
    <t>AC Milan</t>
  </si>
  <si>
    <t>AS Roma</t>
  </si>
  <si>
    <t>Atalanta</t>
  </si>
  <si>
    <t>Bologna</t>
  </si>
  <si>
    <t>Cagliari</t>
  </si>
  <si>
    <t>Fiorentina</t>
  </si>
  <si>
    <t>Genoa</t>
  </si>
  <si>
    <t>Hellas Verona</t>
  </si>
  <si>
    <t>Inter</t>
  </si>
  <si>
    <t>Juventus</t>
  </si>
  <si>
    <t>Lazio</t>
  </si>
  <si>
    <t>Milan</t>
  </si>
  <si>
    <t>Napoli</t>
  </si>
  <si>
    <t>Roma</t>
  </si>
  <si>
    <t>Sampdoria</t>
  </si>
  <si>
    <t>Sassuolo</t>
  </si>
  <si>
    <t>Spezia</t>
  </si>
  <si>
    <t>Torino</t>
  </si>
  <si>
    <t>Udinese</t>
  </si>
  <si>
    <t>ATA</t>
  </si>
  <si>
    <t>BOL</t>
  </si>
  <si>
    <t>FIO</t>
  </si>
  <si>
    <t>VER</t>
  </si>
  <si>
    <t>INT</t>
  </si>
  <si>
    <t>JUV</t>
  </si>
  <si>
    <t>LAZ</t>
  </si>
  <si>
    <t>MIL</t>
  </si>
  <si>
    <t>NAP</t>
  </si>
  <si>
    <t>ROM</t>
  </si>
  <si>
    <t>SAM</t>
  </si>
  <si>
    <t>SAS</t>
  </si>
  <si>
    <t>SPE</t>
  </si>
  <si>
    <t>TOR</t>
  </si>
  <si>
    <t>UDI</t>
  </si>
  <si>
    <t>Internazionale</t>
  </si>
  <si>
    <t>Verona</t>
  </si>
  <si>
    <t>Empoli</t>
  </si>
  <si>
    <t>Salernitana</t>
  </si>
  <si>
    <t>F.B.C Unione Venezia</t>
  </si>
  <si>
    <t>Match Day</t>
  </si>
  <si>
    <t>MatchDate</t>
  </si>
  <si>
    <t>Match Time(WET)</t>
  </si>
  <si>
    <t>Match Time(CET)</t>
  </si>
  <si>
    <t>Match Time(EET)</t>
  </si>
  <si>
    <t>Match Time(MSK)</t>
  </si>
  <si>
    <t>State</t>
  </si>
  <si>
    <t>Allianz Stadium</t>
  </si>
  <si>
    <t>Dacia Arena</t>
  </si>
  <si>
    <t>#252a2e</t>
  </si>
  <si>
    <t>#1b63b2</t>
  </si>
  <si>
    <t>#c01918</t>
  </si>
  <si>
    <t>#9e2736</t>
  </si>
  <si>
    <t>#022539</t>
  </si>
  <si>
    <t>#153857</t>
  </si>
  <si>
    <t>#32044a</t>
  </si>
  <si>
    <t>#de3411</t>
  </si>
  <si>
    <t>#0e2c6c</t>
  </si>
  <si>
    <t>#fcd40a</t>
  </si>
  <si>
    <t>#2e72c3</t>
  </si>
  <si>
    <t>#13161f</t>
  </si>
  <si>
    <t>#86d6f9</t>
  </si>
  <si>
    <t>#91adc6</t>
  </si>
  <si>
    <t>#ca190b</t>
  </si>
  <si>
    <t>#288dcd</t>
  </si>
  <si>
    <t>#0d2d59</t>
  </si>
  <si>
    <t>#f7d30a</t>
  </si>
  <si>
    <t>#9a112b</t>
  </si>
  <si>
    <t>#f9bc06</t>
  </si>
  <si>
    <t>#1f3d69</t>
  </si>
  <si>
    <t>#152139</t>
  </si>
  <si>
    <t>#00865b</t>
  </si>
  <si>
    <t>#030303</t>
  </si>
  <si>
    <t>#b29d5b</t>
  </si>
  <si>
    <t>#711f1e</t>
  </si>
  <si>
    <t>#fefefe</t>
  </si>
  <si>
    <t>#1d1d1b</t>
  </si>
  <si>
    <t>#ececec</t>
  </si>
  <si>
    <t>Match Day 1</t>
  </si>
  <si>
    <t>Match Day 2</t>
  </si>
  <si>
    <t>Match Day 3</t>
  </si>
  <si>
    <t>Match Day 4</t>
  </si>
  <si>
    <t>Match Day 5</t>
  </si>
  <si>
    <t>Match Day 6</t>
  </si>
  <si>
    <t>Match Day 7</t>
  </si>
  <si>
    <t>Match Day 8</t>
  </si>
  <si>
    <t>Match Day 9</t>
  </si>
  <si>
    <t>Match Day 10</t>
  </si>
  <si>
    <t>Match Day 11</t>
  </si>
  <si>
    <t>Match Day 12</t>
  </si>
  <si>
    <t>Match Day 13</t>
  </si>
  <si>
    <t>Match Day 14</t>
  </si>
  <si>
    <t>Match Day 15</t>
  </si>
  <si>
    <t>Match Day 16</t>
  </si>
  <si>
    <t>Match Day 17</t>
  </si>
  <si>
    <t>Match Day 18</t>
  </si>
  <si>
    <t>Match Day 19</t>
  </si>
  <si>
    <t>Match Day 20</t>
  </si>
  <si>
    <t>Match Day 21</t>
  </si>
  <si>
    <t>Match Day 22</t>
  </si>
  <si>
    <t>Match Day 23</t>
  </si>
  <si>
    <t>Match Day 24</t>
  </si>
  <si>
    <t>Match Day 25</t>
  </si>
  <si>
    <t>Match Day 26</t>
  </si>
  <si>
    <t>Match Day 27</t>
  </si>
  <si>
    <t>Match Day 28</t>
  </si>
  <si>
    <t>Match Day 29</t>
  </si>
  <si>
    <t>Match Day 30</t>
  </si>
  <si>
    <t>Match Day 31</t>
  </si>
  <si>
    <t>Match Day 32</t>
  </si>
  <si>
    <t>Match Day 33</t>
  </si>
  <si>
    <t>Match Day 34</t>
  </si>
  <si>
    <t>Match Day 35</t>
  </si>
  <si>
    <t>Match Day 36</t>
  </si>
  <si>
    <t>Match Day 37</t>
  </si>
  <si>
    <t>Match Day 38</t>
  </si>
  <si>
    <t>l</t>
  </si>
  <si>
    <t>Sat</t>
  </si>
  <si>
    <t>Mon</t>
  </si>
  <si>
    <t>Fri</t>
  </si>
  <si>
    <t>Match Time(US EST)</t>
  </si>
  <si>
    <t>Match Time(US CST)</t>
  </si>
  <si>
    <t>Match Time(US MST)</t>
  </si>
  <si>
    <t>Match Time(US PST)</t>
  </si>
  <si>
    <t>Updated on:</t>
  </si>
  <si>
    <t>Updated On:</t>
  </si>
  <si>
    <t>Thu</t>
  </si>
  <si>
    <t>Europe Central Time</t>
  </si>
  <si>
    <t>#1a5293</t>
  </si>
  <si>
    <t>#01121d</t>
  </si>
  <si>
    <t>#5c1618</t>
  </si>
  <si>
    <t>#8f4337</t>
  </si>
  <si>
    <t>https://www.excel4soccer.com/</t>
  </si>
  <si>
    <t>Roma vs Fiorentina</t>
  </si>
  <si>
    <t>Olimpico</t>
  </si>
  <si>
    <t>Bologna vs Sampdoria</t>
  </si>
  <si>
    <t>Renato Dall'Ara</t>
  </si>
  <si>
    <t>Empoli vs Lazio</t>
  </si>
  <si>
    <t>Carlo Castellani</t>
  </si>
  <si>
    <t>Hellas Verona vs Salernitana</t>
  </si>
  <si>
    <t>Marcantonio Bentegodi</t>
  </si>
  <si>
    <t>Giuseppe Meazza</t>
  </si>
  <si>
    <t>Diego Armando Maradona</t>
  </si>
  <si>
    <t>Sassuolo vs Milan</t>
  </si>
  <si>
    <t>Luigi Ferraris</t>
  </si>
  <si>
    <t>Torino vs Atalanta</t>
  </si>
  <si>
    <t>Olimpico Grande Torino</t>
  </si>
  <si>
    <t>Udinese vs Juventus</t>
  </si>
  <si>
    <t>Atalanta vs Bologna</t>
  </si>
  <si>
    <t>Gewiss Stadium</t>
  </si>
  <si>
    <t>Fiorentina vs Torino</t>
  </si>
  <si>
    <t>Artemio Franchi</t>
  </si>
  <si>
    <t>Hellas Verona vs Inter</t>
  </si>
  <si>
    <t>Juventus vs Empoli</t>
  </si>
  <si>
    <t>Lazio vs Spezia</t>
  </si>
  <si>
    <t>Sampdoria vs Roma</t>
  </si>
  <si>
    <t>Arechi</t>
  </si>
  <si>
    <t>Salernitana vs Sassuolo</t>
  </si>
  <si>
    <t>MAPEI Stadium - CittÃ  del Tricolore</t>
  </si>
  <si>
    <t>Milan vs Lazio</t>
  </si>
  <si>
    <t>Roma vs Salernitana</t>
  </si>
  <si>
    <t>Atalanta vs Fiorentina</t>
  </si>
  <si>
    <t>Bologna vs Hellas Verona</t>
  </si>
  <si>
    <t>Napoli vs Juventus</t>
  </si>
  <si>
    <t>Sassuolo vs Inter</t>
  </si>
  <si>
    <t>Spezia vs Udinese</t>
  </si>
  <si>
    <t>Alberto Picco</t>
  </si>
  <si>
    <t>Torino vs Sampdoria</t>
  </si>
  <si>
    <t>Empoli vs Sassuolo</t>
  </si>
  <si>
    <t>Hellas Verona vs Roma</t>
  </si>
  <si>
    <t>Inter vs Bologna</t>
  </si>
  <si>
    <t>Juventus vs Milan</t>
  </si>
  <si>
    <t>Sampdoria vs Atalanta</t>
  </si>
  <si>
    <t>Salernitana vs Torino</t>
  </si>
  <si>
    <t>Udinese vs Napoli</t>
  </si>
  <si>
    <t>Roma vs Udinese</t>
  </si>
  <si>
    <t>Atalanta vs Salernitana</t>
  </si>
  <si>
    <t>Fiorentina vs Inter</t>
  </si>
  <si>
    <t>Sampdoria vs Hellas Verona</t>
  </si>
  <si>
    <t>Sassuolo vs Napoli</t>
  </si>
  <si>
    <t>Spezia vs Juventus</t>
  </si>
  <si>
    <t>Torino vs Lazio</t>
  </si>
  <si>
    <t>Empoli vs Bologna</t>
  </si>
  <si>
    <t>Inter vs Atalanta</t>
  </si>
  <si>
    <t>Juventus vs Sassuolo</t>
  </si>
  <si>
    <t>Lazio vs Roma</t>
  </si>
  <si>
    <t>Salernitana vs Sampdoria</t>
  </si>
  <si>
    <t>Spezia vs Milan</t>
  </si>
  <si>
    <t>Udinese vs Fiorentina</t>
  </si>
  <si>
    <t>Roma vs Empoli</t>
  </si>
  <si>
    <t>Atalanta vs Milan</t>
  </si>
  <si>
    <t>Bologna vs Lazio</t>
  </si>
  <si>
    <t>Fiorentina vs Napoli</t>
  </si>
  <si>
    <t>Hellas Verona vs Spezia</t>
  </si>
  <si>
    <t>Sassuolo vs Udinese</t>
  </si>
  <si>
    <t>Salernitana vs Inter</t>
  </si>
  <si>
    <t>Torino vs Juventus</t>
  </si>
  <si>
    <t>Milan vs Hellas Verona</t>
  </si>
  <si>
    <t>Empoli vs Atalanta</t>
  </si>
  <si>
    <t>Juventus vs Roma</t>
  </si>
  <si>
    <t>Lazio vs Inter</t>
  </si>
  <si>
    <t>Napoli vs Torino</t>
  </si>
  <si>
    <t>Spezia vs Sampdoria</t>
  </si>
  <si>
    <t>Udinese vs Bologna</t>
  </si>
  <si>
    <t>Roma vs Napoli</t>
  </si>
  <si>
    <t>Atalanta vs Udinese</t>
  </si>
  <si>
    <t>Bologna vs Milan</t>
  </si>
  <si>
    <t>Hellas Verona vs Lazio</t>
  </si>
  <si>
    <t>Inter vs Juventus</t>
  </si>
  <si>
    <t>Sampdoria vs Empoli</t>
  </si>
  <si>
    <t>Sassuolo vs Spezia</t>
  </si>
  <si>
    <t>Milan vs Torino</t>
  </si>
  <si>
    <t>Empoli vs Inter</t>
  </si>
  <si>
    <t>Juventus vs Salernitana</t>
  </si>
  <si>
    <t>Lazio vs Fiorentina</t>
  </si>
  <si>
    <t>Napoli vs Bologna</t>
  </si>
  <si>
    <t>Sassuolo vs Atalanta</t>
  </si>
  <si>
    <t>Udinese vs Hellas Verona</t>
  </si>
  <si>
    <t>Roma vs Milan</t>
  </si>
  <si>
    <t>Atalanta vs Lazio</t>
  </si>
  <si>
    <t>Fiorentina vs Spezia</t>
  </si>
  <si>
    <t>Hellas Verona vs Juventus</t>
  </si>
  <si>
    <t>Inter vs Udinese</t>
  </si>
  <si>
    <t>Sampdoria vs Napoli</t>
  </si>
  <si>
    <t>Salernitana vs Empoli</t>
  </si>
  <si>
    <t>Torino vs Sassuolo</t>
  </si>
  <si>
    <t>Milan vs Inter</t>
  </si>
  <si>
    <t>Juventus vs Fiorentina</t>
  </si>
  <si>
    <t>Lazio vs Sampdoria</t>
  </si>
  <si>
    <t>Napoli vs Hellas Verona</t>
  </si>
  <si>
    <t>Sassuolo vs Bologna</t>
  </si>
  <si>
    <t>Spezia vs Torino</t>
  </si>
  <si>
    <t>Udinese vs Salernitana</t>
  </si>
  <si>
    <t>Atalanta vs Spezia</t>
  </si>
  <si>
    <t>Fiorentina vs Milan</t>
  </si>
  <si>
    <t>Hellas Verona vs Empoli</t>
  </si>
  <si>
    <t>Inter vs Napoli</t>
  </si>
  <si>
    <t>Lazio vs Juventus</t>
  </si>
  <si>
    <t>Sampdoria vs Sassuolo</t>
  </si>
  <si>
    <t>Torino vs Udinese</t>
  </si>
  <si>
    <t>Milan vs Salernitana</t>
  </si>
  <si>
    <t>Roma vs Torino</t>
  </si>
  <si>
    <t>Empoli vs Fiorentina</t>
  </si>
  <si>
    <t>Juventus vs Atalanta</t>
  </si>
  <si>
    <t>Napoli vs Lazio</t>
  </si>
  <si>
    <t>Sassuolo vs Hellas Verona</t>
  </si>
  <si>
    <t>Spezia vs Bologna</t>
  </si>
  <si>
    <t>Bologna vs Roma</t>
  </si>
  <si>
    <t>Fiorentina vs Sassuolo</t>
  </si>
  <si>
    <t>Inter vs Spezia</t>
  </si>
  <si>
    <t>Lazio vs Udinese</t>
  </si>
  <si>
    <t>Sampdoria vs Juventus</t>
  </si>
  <si>
    <t>Salernitana vs Napoli</t>
  </si>
  <si>
    <t>Torino vs Empoli</t>
  </si>
  <si>
    <t>Milan vs Sampdoria</t>
  </si>
  <si>
    <t>Roma vs Inter</t>
  </si>
  <si>
    <t>Bologna vs Fiorentina</t>
  </si>
  <si>
    <t>Empoli vs Udinese</t>
  </si>
  <si>
    <t>Napoli vs Atalanta</t>
  </si>
  <si>
    <t>Sassuolo vs Lazio</t>
  </si>
  <si>
    <t>Spezia vs Salernitana</t>
  </si>
  <si>
    <t>Roma vs Spezia</t>
  </si>
  <si>
    <t>Fiorentina vs Sampdoria</t>
  </si>
  <si>
    <t>Hellas Verona vs Atalanta</t>
  </si>
  <si>
    <t>Napoli vs Empoli</t>
  </si>
  <si>
    <t>Salernitana vs Lazio</t>
  </si>
  <si>
    <t>Torino vs Bologna</t>
  </si>
  <si>
    <t>Udinese vs Milan</t>
  </si>
  <si>
    <t>Milan vs Napoli</t>
  </si>
  <si>
    <t>Atalanta vs Roma</t>
  </si>
  <si>
    <t>Bologna vs Juventus</t>
  </si>
  <si>
    <t>Fiorentina vs Salernitana</t>
  </si>
  <si>
    <t>Sampdoria vs Inter</t>
  </si>
  <si>
    <t>Spezia vs Empoli</t>
  </si>
  <si>
    <t>Torino vs Hellas Verona</t>
  </si>
  <si>
    <t>Roma vs Sassuolo</t>
  </si>
  <si>
    <t>Empoli vs Milan</t>
  </si>
  <si>
    <t>Hellas Verona vs Fiorentina</t>
  </si>
  <si>
    <t>Inter vs Torino</t>
  </si>
  <si>
    <t>Napoli vs Spezia</t>
  </si>
  <si>
    <t>Salernitana vs Bologna</t>
  </si>
  <si>
    <t>Udinese vs Sampdoria</t>
  </si>
  <si>
    <t>Milan vs Roma</t>
  </si>
  <si>
    <t>Atalanta vs Torino</t>
  </si>
  <si>
    <t>Bologna vs Inter</t>
  </si>
  <si>
    <t>Fiorentina vs Udinese</t>
  </si>
  <si>
    <t>Juventus vs Napoli</t>
  </si>
  <si>
    <t>Lazio vs Empoli</t>
  </si>
  <si>
    <t>Spezia vs Hellas Verona</t>
  </si>
  <si>
    <t>Roma vs Juventus</t>
  </si>
  <si>
    <t>Empoli vs Salernitana</t>
  </si>
  <si>
    <t>Hellas Verona vs Sampdoria</t>
  </si>
  <si>
    <t>Inter vs Lazio</t>
  </si>
  <si>
    <t>Napoli vs Sassuolo</t>
  </si>
  <si>
    <t>Torino vs Fiorentina</t>
  </si>
  <si>
    <t>Udinese vs Atalanta</t>
  </si>
  <si>
    <t>Milan vs Spezia</t>
  </si>
  <si>
    <t>Atalanta vs Inter</t>
  </si>
  <si>
    <t>Bologna vs Napoli</t>
  </si>
  <si>
    <t>Juventus vs Udinese</t>
  </si>
  <si>
    <t>Sampdoria vs Lazio</t>
  </si>
  <si>
    <t>Sassuolo vs Torino</t>
  </si>
  <si>
    <t>Salernitana vs Hellas Verona</t>
  </si>
  <si>
    <t>Milan vs Juventus</t>
  </si>
  <si>
    <t>Empoli vs Roma</t>
  </si>
  <si>
    <t>Hellas Verona vs Bologna</t>
  </si>
  <si>
    <t>Lazio vs Atalanta</t>
  </si>
  <si>
    <t>Napoli vs Sampdoria</t>
  </si>
  <si>
    <t>Spezia vs Sassuolo</t>
  </si>
  <si>
    <t>Torino vs Salernitana</t>
  </si>
  <si>
    <t>Bologna vs Empoli</t>
  </si>
  <si>
    <t>Fiorentina vs Lazio</t>
  </si>
  <si>
    <t>Inter vs Milan</t>
  </si>
  <si>
    <t>Juventus vs Hellas Verona</t>
  </si>
  <si>
    <t>Sampdoria vs Spezia</t>
  </si>
  <si>
    <t>Sassuolo vs Salernitana</t>
  </si>
  <si>
    <t>Udinese vs Torino</t>
  </si>
  <si>
    <t>Milan vs Sassuolo</t>
  </si>
  <si>
    <t>Atalanta vs Juventus</t>
  </si>
  <si>
    <t>Hellas Verona vs Udinese</t>
  </si>
  <si>
    <t>Lazio vs Bologna</t>
  </si>
  <si>
    <t>Napoli vs Inter</t>
  </si>
  <si>
    <t>Salernitana vs Roma</t>
  </si>
  <si>
    <t>Spezia vs Fiorentina</t>
  </si>
  <si>
    <t>Roma vs Hellas Verona</t>
  </si>
  <si>
    <t>Bologna vs Spezia</t>
  </si>
  <si>
    <t>Fiorentina vs Atalanta</t>
  </si>
  <si>
    <t>Inter vs Salernitana</t>
  </si>
  <si>
    <t>Juventus vs Torino</t>
  </si>
  <si>
    <t>Sampdoria vs Milan</t>
  </si>
  <si>
    <t>Sassuolo vs Empoli</t>
  </si>
  <si>
    <t>Udinese vs Lazio</t>
  </si>
  <si>
    <t>Milan vs Udinese</t>
  </si>
  <si>
    <t>Atalanta vs Sassuolo</t>
  </si>
  <si>
    <t>Empoli vs Juventus</t>
  </si>
  <si>
    <t>Lazio vs Napoli</t>
  </si>
  <si>
    <t>Sampdoria vs Bologna</t>
  </si>
  <si>
    <t>Salernitana vs Fiorentina</t>
  </si>
  <si>
    <t>Spezia vs Roma</t>
  </si>
  <si>
    <t>Roma vs Atalanta</t>
  </si>
  <si>
    <t>Bologna vs Torino</t>
  </si>
  <si>
    <t>Fiorentina vs Hellas Verona</t>
  </si>
  <si>
    <t>Inter vs Sampdoria</t>
  </si>
  <si>
    <t>Juventus vs Spezia</t>
  </si>
  <si>
    <t>Napoli vs Milan</t>
  </si>
  <si>
    <t>Udinese vs Sassuolo</t>
  </si>
  <si>
    <t>Milan vs Empoli</t>
  </si>
  <si>
    <t>Fiorentina vs Bologna</t>
  </si>
  <si>
    <t>Hellas Verona vs Napoli</t>
  </si>
  <si>
    <t>Sampdoria vs Salernitana</t>
  </si>
  <si>
    <t>Sassuolo vs Juventus</t>
  </si>
  <si>
    <t>Torino vs Inter</t>
  </si>
  <si>
    <t>Udinese vs Roma</t>
  </si>
  <si>
    <t>Roma vs Lazio</t>
  </si>
  <si>
    <t>Bologna vs Atalanta</t>
  </si>
  <si>
    <t>Empoli vs Hellas Verona</t>
  </si>
  <si>
    <t>Inter vs Fiorentina</t>
  </si>
  <si>
    <t>Juventus vs Sampdoria</t>
  </si>
  <si>
    <t>Napoli vs Udinese</t>
  </si>
  <si>
    <t>Salernitana vs Spezia</t>
  </si>
  <si>
    <t>Milan vs Bologna</t>
  </si>
  <si>
    <t>Atalanta vs Napoli</t>
  </si>
  <si>
    <t>Fiorentina vs Empoli</t>
  </si>
  <si>
    <t>Juventus vs Inter</t>
  </si>
  <si>
    <t>Lazio vs Salernitana</t>
  </si>
  <si>
    <t>Sampdoria vs Torino</t>
  </si>
  <si>
    <t>Sassuolo vs Roma</t>
  </si>
  <si>
    <t>Roma vs Sampdoria</t>
  </si>
  <si>
    <t>Bologna vs Sassuolo</t>
  </si>
  <si>
    <t>Empoli vs Spezia</t>
  </si>
  <si>
    <t>Inter vs Hellas Verona</t>
  </si>
  <si>
    <t>Napoli vs Fiorentina</t>
  </si>
  <si>
    <t>Salernitana vs Atalanta</t>
  </si>
  <si>
    <t>Torino vs Milan</t>
  </si>
  <si>
    <t>Atalanta vs Hellas Verona</t>
  </si>
  <si>
    <t>Juventus vs Bologna</t>
  </si>
  <si>
    <t>Lazio vs Torino</t>
  </si>
  <si>
    <t>Napoli vs Roma</t>
  </si>
  <si>
    <t>Sassuolo vs Sampdoria</t>
  </si>
  <si>
    <t>Spezia vs Inter</t>
  </si>
  <si>
    <t>Udinese vs Empoli</t>
  </si>
  <si>
    <t>Bologna vs Udinese</t>
  </si>
  <si>
    <t>Empoli vs Napoli</t>
  </si>
  <si>
    <t>Hellas Verona vs Sassuolo</t>
  </si>
  <si>
    <t>Inter vs Roma</t>
  </si>
  <si>
    <t>Lazio vs Milan</t>
  </si>
  <si>
    <t>Sampdoria vs Fiorentina</t>
  </si>
  <si>
    <t>Salernitana vs Juventus</t>
  </si>
  <si>
    <t>Torino vs Spezia</t>
  </si>
  <si>
    <t>Milan vs Fiorentina</t>
  </si>
  <si>
    <t>Roma vs Bologna</t>
  </si>
  <si>
    <t>Atalanta vs Sampdoria</t>
  </si>
  <si>
    <t>Empoli vs Torino</t>
  </si>
  <si>
    <t>Napoli vs Salernitana</t>
  </si>
  <si>
    <t>Spezia vs Lazio</t>
  </si>
  <si>
    <t>Udinese vs Inter</t>
  </si>
  <si>
    <t>Fiorentina vs Roma</t>
  </si>
  <si>
    <t>Hellas Verona vs Milan</t>
  </si>
  <si>
    <t>Inter vs Empoli</t>
  </si>
  <si>
    <t>Lazio vs Sassuolo</t>
  </si>
  <si>
    <t>Salernitana vs Udinese</t>
  </si>
  <si>
    <t>Spezia vs Atalanta</t>
  </si>
  <si>
    <t>Torino vs Napoli</t>
  </si>
  <si>
    <t>Milan vs Atalanta</t>
  </si>
  <si>
    <t>Bologna vs Salernitana</t>
  </si>
  <si>
    <t>Empoli vs Sampdoria</t>
  </si>
  <si>
    <t>Hellas Verona vs Torino</t>
  </si>
  <si>
    <t>Juventus vs Lazio</t>
  </si>
  <si>
    <t>Sassuolo vs Fiorentina</t>
  </si>
  <si>
    <t>Udinese vs Spezia</t>
  </si>
  <si>
    <t>Atalanta vs Empoli</t>
  </si>
  <si>
    <t>Fiorentina vs Juventus</t>
  </si>
  <si>
    <t>Inter vs Sassuolo</t>
  </si>
  <si>
    <t>Lazio vs Hellas Verona</t>
  </si>
  <si>
    <t>Sampdoria vs Udinese</t>
  </si>
  <si>
    <t>Salernitana vs Milan</t>
  </si>
  <si>
    <t>Spezia vs Napoli</t>
  </si>
  <si>
    <t>Torino vs Roma</t>
  </si>
  <si>
    <t>Likely Home Goal</t>
  </si>
  <si>
    <t>Likely Away Goal</t>
  </si>
  <si>
    <t>Day 1 SPI:</t>
  </si>
  <si>
    <t>Tue</t>
  </si>
  <si>
    <t>Clubs</t>
  </si>
  <si>
    <t>Penalty Points Imposed by League</t>
  </si>
  <si>
    <t>ITA.1</t>
  </si>
  <si>
    <t>rank</t>
  </si>
  <si>
    <t>prev_rank</t>
  </si>
  <si>
    <t>name</t>
  </si>
  <si>
    <t>league</t>
  </si>
  <si>
    <t>off</t>
  </si>
  <si>
    <t>def</t>
  </si>
  <si>
    <t>spi</t>
  </si>
  <si>
    <t>Liverpool</t>
  </si>
  <si>
    <t>Barclays Premier League</t>
  </si>
  <si>
    <t>Manchester City</t>
  </si>
  <si>
    <t>Bayern Munich</t>
  </si>
  <si>
    <t>German Bundesliga</t>
  </si>
  <si>
    <t>Chelsea</t>
  </si>
  <si>
    <t>Real Madrid</t>
  </si>
  <si>
    <t>Spanish Primera Division</t>
  </si>
  <si>
    <t>Ajax</t>
  </si>
  <si>
    <t>Dutch Eredivisie</t>
  </si>
  <si>
    <t>Paris Saint-Germain</t>
  </si>
  <si>
    <t>French Ligue 1</t>
  </si>
  <si>
    <t>Barcelona</t>
  </si>
  <si>
    <t>Arsenal</t>
  </si>
  <si>
    <t>Italy Serie A</t>
  </si>
  <si>
    <t>RB Leipzig</t>
  </si>
  <si>
    <t>Tottenham Hotspur</t>
  </si>
  <si>
    <t>Borussia Dortmund</t>
  </si>
  <si>
    <t>FC Porto</t>
  </si>
  <si>
    <t>Portuguese Liga</t>
  </si>
  <si>
    <t>FC Salzburg</t>
  </si>
  <si>
    <t>Austrian T-Mobile Bundesliga</t>
  </si>
  <si>
    <t>Villarreal</t>
  </si>
  <si>
    <t>Atletico Madrid</t>
  </si>
  <si>
    <t>Sporting CP</t>
  </si>
  <si>
    <t>Brighton and Hove Albion</t>
  </si>
  <si>
    <t>Bayer Leverkusen</t>
  </si>
  <si>
    <t>Aston Villa</t>
  </si>
  <si>
    <t>Manchester United</t>
  </si>
  <si>
    <t>Athletic Bilbao</t>
  </si>
  <si>
    <t>Benfica</t>
  </si>
  <si>
    <t>Crystal Palace</t>
  </si>
  <si>
    <t>Feyenoord</t>
  </si>
  <si>
    <t>Real Sociedad</t>
  </si>
  <si>
    <t>Lyon</t>
  </si>
  <si>
    <t>Real Betis</t>
  </si>
  <si>
    <t>AS Monaco</t>
  </si>
  <si>
    <t>1. FC Union Berlin</t>
  </si>
  <si>
    <t>Mainz</t>
  </si>
  <si>
    <t>Celta Vigo</t>
  </si>
  <si>
    <t>PSV</t>
  </si>
  <si>
    <t>FC Cologne</t>
  </si>
  <si>
    <t>West Ham United</t>
  </si>
  <si>
    <t>Zenit St Petersburg</t>
  </si>
  <si>
    <t>Russian Premier Liga</t>
  </si>
  <si>
    <t>Stade Rennes</t>
  </si>
  <si>
    <t>Brentford</t>
  </si>
  <si>
    <t>Strasbourg</t>
  </si>
  <si>
    <t>Sevilla FC</t>
  </si>
  <si>
    <t>SC Freiburg</t>
  </si>
  <si>
    <t>TSG Hoffenheim</t>
  </si>
  <si>
    <t>Getafe</t>
  </si>
  <si>
    <t>Newcastle</t>
  </si>
  <si>
    <t>Leicester City</t>
  </si>
  <si>
    <t>Rayo Vallecano</t>
  </si>
  <si>
    <t>VfL Wolfsburg</t>
  </si>
  <si>
    <t>Celtic</t>
  </si>
  <si>
    <t>Scottish Premiership</t>
  </si>
  <si>
    <t>Borussia Monchengladbach</t>
  </si>
  <si>
    <t>Eintracht Frankfurt</t>
  </si>
  <si>
    <t>Wolverhampton</t>
  </si>
  <si>
    <t>Marseille</t>
  </si>
  <si>
    <t>Osasuna</t>
  </si>
  <si>
    <t>Valencia</t>
  </si>
  <si>
    <t>Lille</t>
  </si>
  <si>
    <t>Rangers</t>
  </si>
  <si>
    <t>Flamengo</t>
  </si>
  <si>
    <t>Brasileiro SÃ©rie A</t>
  </si>
  <si>
    <t>Fulham</t>
  </si>
  <si>
    <t>English League Championship</t>
  </si>
  <si>
    <t>Southampton</t>
  </si>
  <si>
    <t>Dinamo Zagreb</t>
  </si>
  <si>
    <t>UEFA Europa League</t>
  </si>
  <si>
    <t>Levante</t>
  </si>
  <si>
    <t>AZ</t>
  </si>
  <si>
    <t>Nice</t>
  </si>
  <si>
    <t>Slavia Prague</t>
  </si>
  <si>
    <t>UEFA Europa Conference League</t>
  </si>
  <si>
    <t>VfL Bochum</t>
  </si>
  <si>
    <t>Palmeiras</t>
  </si>
  <si>
    <t>Braga</t>
  </si>
  <si>
    <t>FC Twente</t>
  </si>
  <si>
    <t>Shakhtar Donetsk</t>
  </si>
  <si>
    <t>UEFA Champions League</t>
  </si>
  <si>
    <t>Cadiz</t>
  </si>
  <si>
    <t>Club Brugge</t>
  </si>
  <si>
    <t>Belgian Jupiler League</t>
  </si>
  <si>
    <t>VfB Stuttgart</t>
  </si>
  <si>
    <t>Lens</t>
  </si>
  <si>
    <t>Leeds United</t>
  </si>
  <si>
    <t>Atletico Mineiro</t>
  </si>
  <si>
    <t>Elche</t>
  </si>
  <si>
    <t>Espanyol</t>
  </si>
  <si>
    <t>FC Augsburg</t>
  </si>
  <si>
    <t>Monterrey</t>
  </si>
  <si>
    <t>Genk</t>
  </si>
  <si>
    <t>Mallorca</t>
  </si>
  <si>
    <t>River Plate</t>
  </si>
  <si>
    <t>Argentina Primera Division</t>
  </si>
  <si>
    <t>Club AmÃ©rica</t>
  </si>
  <si>
    <t>FC Utrecht</t>
  </si>
  <si>
    <t>Olympiacos</t>
  </si>
  <si>
    <t>Greek Super League</t>
  </si>
  <si>
    <t>Nantes</t>
  </si>
  <si>
    <t>Tigres UANL</t>
  </si>
  <si>
    <t>KAA Gent</t>
  </si>
  <si>
    <t>Fenerbahce</t>
  </si>
  <si>
    <t>Turkish Turkcell Super Lig</t>
  </si>
  <si>
    <t>Reims</t>
  </si>
  <si>
    <t>Anderlecht</t>
  </si>
  <si>
    <t>Dynamo Kiev</t>
  </si>
  <si>
    <t>Hertha Berlin</t>
  </si>
  <si>
    <t>Union Saint Gilloise</t>
  </si>
  <si>
    <t>AlavÃ©s</t>
  </si>
  <si>
    <t>Watford</t>
  </si>
  <si>
    <t>AFC Bournemouth</t>
  </si>
  <si>
    <t>SÃ£o Paulo</t>
  </si>
  <si>
    <t>Trabzonspor</t>
  </si>
  <si>
    <t>FC Copenhagen</t>
  </si>
  <si>
    <t>Danish SAS-Ligaen</t>
  </si>
  <si>
    <t>Bodo/Glimt</t>
  </si>
  <si>
    <t>Norwegian Tippeligaen</t>
  </si>
  <si>
    <t>Nottingham Forest</t>
  </si>
  <si>
    <t>Brest</t>
  </si>
  <si>
    <t>Red Star Belgrade</t>
  </si>
  <si>
    <t>Pachuca</t>
  </si>
  <si>
    <t>FC Midtjylland</t>
  </si>
  <si>
    <t>Boca Juniors</t>
  </si>
  <si>
    <t>Vitesse</t>
  </si>
  <si>
    <t>Toulouse</t>
  </si>
  <si>
    <t>French Ligue 2</t>
  </si>
  <si>
    <t>New York City FC</t>
  </si>
  <si>
    <t>Major League Soccer</t>
  </si>
  <si>
    <t>Sochi</t>
  </si>
  <si>
    <t>Guimaraes</t>
  </si>
  <si>
    <t>Young Boys</t>
  </si>
  <si>
    <t>Swiss Raiffeisen Super League</t>
  </si>
  <si>
    <t>SK Sturm Graz</t>
  </si>
  <si>
    <t>Gil Vicente</t>
  </si>
  <si>
    <t>Troyes</t>
  </si>
  <si>
    <t>Los Angeles FC</t>
  </si>
  <si>
    <t>Granada</t>
  </si>
  <si>
    <t>Corinthians</t>
  </si>
  <si>
    <t>Ferencvaros</t>
  </si>
  <si>
    <t>FC Krasnodar</t>
  </si>
  <si>
    <t>Kawasaki Frontale</t>
  </si>
  <si>
    <t>Japanese J League</t>
  </si>
  <si>
    <t>Bragantino</t>
  </si>
  <si>
    <t>Montpellier</t>
  </si>
  <si>
    <t>CSKA Moscow</t>
  </si>
  <si>
    <t>FC Zurich</t>
  </si>
  <si>
    <t>Angers</t>
  </si>
  <si>
    <t>Internacional</t>
  </si>
  <si>
    <t>Sheffield United</t>
  </si>
  <si>
    <t>Famalicao</t>
  </si>
  <si>
    <t>Cruz Azul</t>
  </si>
  <si>
    <t>Lorient</t>
  </si>
  <si>
    <t>Norwich City</t>
  </si>
  <si>
    <t>Basel</t>
  </si>
  <si>
    <t>SpVgg Greuther FÃ¼rth</t>
  </si>
  <si>
    <t>PAOK Salonika</t>
  </si>
  <si>
    <t>Spartak Moscow</t>
  </si>
  <si>
    <t>Dinamo Moscow</t>
  </si>
  <si>
    <t>Atlas</t>
  </si>
  <si>
    <t>Fluminense</t>
  </si>
  <si>
    <t>Molde</t>
  </si>
  <si>
    <t>Clermont Foot</t>
  </si>
  <si>
    <t>Yokohama F. Marinos</t>
  </si>
  <si>
    <t>FK Partizan Belgrade</t>
  </si>
  <si>
    <t>Santos Laguna</t>
  </si>
  <si>
    <t>Rapid Vienna</t>
  </si>
  <si>
    <t>Istanbul Basaksehir</t>
  </si>
  <si>
    <t>Kashima Antlers</t>
  </si>
  <si>
    <t>AtlÃ©tico Paranaense</t>
  </si>
  <si>
    <t>Antwerp</t>
  </si>
  <si>
    <t>New York Red Bulls</t>
  </si>
  <si>
    <t>Coventry City</t>
  </si>
  <si>
    <t>Defensa y Justicia</t>
  </si>
  <si>
    <t>Silkeborg</t>
  </si>
  <si>
    <t>Guadalajara</t>
  </si>
  <si>
    <t>Santa Clara</t>
  </si>
  <si>
    <t>Middlesbrough</t>
  </si>
  <si>
    <t>Arminia Bielefeld</t>
  </si>
  <si>
    <t>Santos</t>
  </si>
  <si>
    <t>St Gallen</t>
  </si>
  <si>
    <t>Hamburg SV</t>
  </si>
  <si>
    <t>German 2. Bundesliga</t>
  </si>
  <si>
    <t>Schalke 04</t>
  </si>
  <si>
    <t>Fortaleza</t>
  </si>
  <si>
    <t>St Etienne</t>
  </si>
  <si>
    <t>LASK Linz</t>
  </si>
  <si>
    <t>FC Sheriff Tiraspol</t>
  </si>
  <si>
    <t>Kasimpasa</t>
  </si>
  <si>
    <t>Werder Bremen</t>
  </si>
  <si>
    <t>Panathinaikos</t>
  </si>
  <si>
    <t>Krylia Sovetov</t>
  </si>
  <si>
    <t>West Bromwich Albion</t>
  </si>
  <si>
    <t>Philadelphia Union</t>
  </si>
  <si>
    <t>AmÃ©rica Mineiro</t>
  </si>
  <si>
    <t>Puebla</t>
  </si>
  <si>
    <t>FC Groningen</t>
  </si>
  <si>
    <t>Stoke City</t>
  </si>
  <si>
    <t>Velez Sarsfield</t>
  </si>
  <si>
    <t>Blackpool</t>
  </si>
  <si>
    <t>Rostov</t>
  </si>
  <si>
    <t>Besiktas</t>
  </si>
  <si>
    <t>Vizela</t>
  </si>
  <si>
    <t>Millwall</t>
  </si>
  <si>
    <t>Heerenveen</t>
  </si>
  <si>
    <t>Malmo FF</t>
  </si>
  <si>
    <t>Swedish Allsvenskan</t>
  </si>
  <si>
    <t>Rosenborg</t>
  </si>
  <si>
    <t>LeÃ³n</t>
  </si>
  <si>
    <t>St. Truidense</t>
  </si>
  <si>
    <t>FK Qarabag</t>
  </si>
  <si>
    <t>Columbus Crew</t>
  </si>
  <si>
    <t>CearÃ¡</t>
  </si>
  <si>
    <t>Lokomotiv Moscow</t>
  </si>
  <si>
    <t>Boavista</t>
  </si>
  <si>
    <t>Los Angeles Galaxy</t>
  </si>
  <si>
    <t>Galatasaray</t>
  </si>
  <si>
    <t>FK Austria Vienna</t>
  </si>
  <si>
    <t>Maritimo</t>
  </si>
  <si>
    <t>Coritiba</t>
  </si>
  <si>
    <t>Hearts</t>
  </si>
  <si>
    <t>Pacos Ferreira</t>
  </si>
  <si>
    <t>Portimonense</t>
  </si>
  <si>
    <t>SV Darmstadt 98</t>
  </si>
  <si>
    <t>Sporting de Charleroi</t>
  </si>
  <si>
    <t>Viking FK</t>
  </si>
  <si>
    <t>Luton Town</t>
  </si>
  <si>
    <t>Konyaspor</t>
  </si>
  <si>
    <t>New England Revolution</t>
  </si>
  <si>
    <t>Estoril Praia</t>
  </si>
  <si>
    <t>Urawa Red Diamonds</t>
  </si>
  <si>
    <t>AEK Athens</t>
  </si>
  <si>
    <t>Cercle Brugge</t>
  </si>
  <si>
    <t>Pumas Unam</t>
  </si>
  <si>
    <t>Preston North End</t>
  </si>
  <si>
    <t>Estudiantes</t>
  </si>
  <si>
    <t>Huddersfield Town</t>
  </si>
  <si>
    <t>Monza</t>
  </si>
  <si>
    <t>Italy Serie B</t>
  </si>
  <si>
    <t>Blackburn</t>
  </si>
  <si>
    <t>AaB</t>
  </si>
  <si>
    <t>CFR 1907 Cluj</t>
  </si>
  <si>
    <t>Terek Grozny</t>
  </si>
  <si>
    <t>Antalyaspor</t>
  </si>
  <si>
    <t>Argentinos Juniors</t>
  </si>
  <si>
    <t>Guangzhou Evergrande</t>
  </si>
  <si>
    <t>Chinese Super League</t>
  </si>
  <si>
    <t>Hammarby</t>
  </si>
  <si>
    <t>Omonia Nicosia</t>
  </si>
  <si>
    <t>Nashville SC</t>
  </si>
  <si>
    <t>FC Arouca</t>
  </si>
  <si>
    <t>Almeria</t>
  </si>
  <si>
    <t>Spanish Segunda Division</t>
  </si>
  <si>
    <t>AtlÃ©tico San Luis</t>
  </si>
  <si>
    <t>Alanyaspor</t>
  </si>
  <si>
    <t>Sivasspor</t>
  </si>
  <si>
    <t>Seattle Sounders FC</t>
  </si>
  <si>
    <t>Botafogo</t>
  </si>
  <si>
    <t>Girona FC</t>
  </si>
  <si>
    <t>NEC</t>
  </si>
  <si>
    <t>Go Ahead Eagles</t>
  </si>
  <si>
    <t>Ludogorets</t>
  </si>
  <si>
    <t>Talleres de CÃ³rdoba</t>
  </si>
  <si>
    <t>Minnesota United FC</t>
  </si>
  <si>
    <t>Union Santa Fe</t>
  </si>
  <si>
    <t>KV Mechelen</t>
  </si>
  <si>
    <t>Wolfsberger AC</t>
  </si>
  <si>
    <t>Lanus</t>
  </si>
  <si>
    <t>Cardiff City</t>
  </si>
  <si>
    <t>Atlanta United FC</t>
  </si>
  <si>
    <t>MazatlÃ¡n FC</t>
  </si>
  <si>
    <t>Sparta</t>
  </si>
  <si>
    <t>Lecce</t>
  </si>
  <si>
    <t>QuerÃ©taro</t>
  </si>
  <si>
    <t>CA Independiente</t>
  </si>
  <si>
    <t>Cuiaba</t>
  </si>
  <si>
    <t>Lillestrom</t>
  </si>
  <si>
    <t>Metz</t>
  </si>
  <si>
    <t>Necaxa</t>
  </si>
  <si>
    <t>Slovan Bratislava</t>
  </si>
  <si>
    <t>Orlando City SC</t>
  </si>
  <si>
    <t>Queens Park Rangers</t>
  </si>
  <si>
    <t>Fortuna DÃ¼sseldorf</t>
  </si>
  <si>
    <t>FC Dallas</t>
  </si>
  <si>
    <t>Bristol City</t>
  </si>
  <si>
    <t>Auxerre</t>
  </si>
  <si>
    <t>Juventude</t>
  </si>
  <si>
    <t>Banfield</t>
  </si>
  <si>
    <t>Benevento</t>
  </si>
  <si>
    <t>Ural Sverdlovsk Oblast</t>
  </si>
  <si>
    <t>HuracÃ¡n</t>
  </si>
  <si>
    <t>Colorado Rapids</t>
  </si>
  <si>
    <t>Aris Salonika</t>
  </si>
  <si>
    <t>Adana Demirspor</t>
  </si>
  <si>
    <t>AtlÃ©tico Goianiense</t>
  </si>
  <si>
    <t>IF Elfsborg</t>
  </si>
  <si>
    <t>Real Valladolid</t>
  </si>
  <si>
    <t>Brescia</t>
  </si>
  <si>
    <t>Austin FC</t>
  </si>
  <si>
    <t>Derby County</t>
  </si>
  <si>
    <t>FC Khimki</t>
  </si>
  <si>
    <t>Beijing Guoan</t>
  </si>
  <si>
    <t>Randers FC</t>
  </si>
  <si>
    <t>Swansea City</t>
  </si>
  <si>
    <t>Parma</t>
  </si>
  <si>
    <t>Montreal Impact</t>
  </si>
  <si>
    <t>Tijuana</t>
  </si>
  <si>
    <t>RKC</t>
  </si>
  <si>
    <t>Shanghai SIPG</t>
  </si>
  <si>
    <t>Hartberg</t>
  </si>
  <si>
    <t>Central CÃ³rdoba Santiago del Estero</t>
  </si>
  <si>
    <t>Sochaux</t>
  </si>
  <si>
    <t>SC Paderborn</t>
  </si>
  <si>
    <t>GoiÃ¡s</t>
  </si>
  <si>
    <t>Valerenga</t>
  </si>
  <si>
    <t>Brondby</t>
  </si>
  <si>
    <t>AvaÃ­</t>
  </si>
  <si>
    <t>Birmingham</t>
  </si>
  <si>
    <t>Fatih KaragÃ¼mrÃ¼k</t>
  </si>
  <si>
    <t>WSG Swarovski Wattens</t>
  </si>
  <si>
    <t>Gazisehir Gaziantep</t>
  </si>
  <si>
    <t>Rosario Central</t>
  </si>
  <si>
    <t>Cerezo Osaka</t>
  </si>
  <si>
    <t>Vissel Kobe</t>
  </si>
  <si>
    <t>SD Huesca</t>
  </si>
  <si>
    <t>Frosinone</t>
  </si>
  <si>
    <t>Portland Timbers</t>
  </si>
  <si>
    <t>Racing Club</t>
  </si>
  <si>
    <t>Odense BK</t>
  </si>
  <si>
    <t>Caen</t>
  </si>
  <si>
    <t>Ascoli</t>
  </si>
  <si>
    <t>Livingston</t>
  </si>
  <si>
    <t>OH Leuven</t>
  </si>
  <si>
    <t>Sporting Kansas City</t>
  </si>
  <si>
    <t>Dijon FCO</t>
  </si>
  <si>
    <t>KV Kortrijk</t>
  </si>
  <si>
    <t>Cambuur Leeuwarden</t>
  </si>
  <si>
    <t>Paris FC</t>
  </si>
  <si>
    <t>SK Austria Klagenfurt</t>
  </si>
  <si>
    <t>Guingamp</t>
  </si>
  <si>
    <t>Las Palmas</t>
  </si>
  <si>
    <t>Newell's Old Boys</t>
  </si>
  <si>
    <t>Toluca</t>
  </si>
  <si>
    <t>Karlsruher SC</t>
  </si>
  <si>
    <t>Real Oviedo</t>
  </si>
  <si>
    <t>FC St. Pauli</t>
  </si>
  <si>
    <t>Godoy Cruz</t>
  </si>
  <si>
    <t>Gimnasia La Plata</t>
  </si>
  <si>
    <t>Aberdeen</t>
  </si>
  <si>
    <t>Mamelodi Sundowns</t>
  </si>
  <si>
    <t>South African ABSA Premier League</t>
  </si>
  <si>
    <t>Eibar</t>
  </si>
  <si>
    <t>Hull City</t>
  </si>
  <si>
    <t>Cremonese</t>
  </si>
  <si>
    <t>Fortuna Sittard</t>
  </si>
  <si>
    <t>Tenerife</t>
  </si>
  <si>
    <t>Real Salt Lake</t>
  </si>
  <si>
    <t>Melbourne City</t>
  </si>
  <si>
    <t>Australian A-League</t>
  </si>
  <si>
    <t>Djurgardens IF</t>
  </si>
  <si>
    <t>Nagoya Grampus Eight</t>
  </si>
  <si>
    <t>San Lorenzo</t>
  </si>
  <si>
    <t>Holstein Kiel</t>
  </si>
  <si>
    <t>Ross County</t>
  </si>
  <si>
    <t>Hatayspor</t>
  </si>
  <si>
    <t>Chicago Fire</t>
  </si>
  <si>
    <t>FC Nordsjaelland</t>
  </si>
  <si>
    <t>AIK</t>
  </si>
  <si>
    <t>FC Tokyo</t>
  </si>
  <si>
    <t>Dundee Utd</t>
  </si>
  <si>
    <t>Standard Liege</t>
  </si>
  <si>
    <t>Avispa Fukuoka</t>
  </si>
  <si>
    <t>DC United</t>
  </si>
  <si>
    <t>Amiens</t>
  </si>
  <si>
    <t>Hansa Rostock</t>
  </si>
  <si>
    <t>Sanfrecce Hiroshima</t>
  </si>
  <si>
    <t>Viborg</t>
  </si>
  <si>
    <t>Kayserispor</t>
  </si>
  <si>
    <t>Reading</t>
  </si>
  <si>
    <t>Grasshoppers ZÃ¼rich</t>
  </si>
  <si>
    <t>AC Ajaccio</t>
  </si>
  <si>
    <t>Colon Santa Fe</t>
  </si>
  <si>
    <t>1. FC Heidenheim 1846</t>
  </si>
  <si>
    <t>Sheffield Wednesday</t>
  </si>
  <si>
    <t>English League One</t>
  </si>
  <si>
    <t>San Jose Earthquakes</t>
  </si>
  <si>
    <t>Giresunspor</t>
  </si>
  <si>
    <t>Perugia</t>
  </si>
  <si>
    <t>FC JuÃ¡rez</t>
  </si>
  <si>
    <t>AGF Aarhus</t>
  </si>
  <si>
    <t>Hibernian</t>
  </si>
  <si>
    <t>Platense</t>
  </si>
  <si>
    <t>Sagan Tosu</t>
  </si>
  <si>
    <t>Ternana</t>
  </si>
  <si>
    <t>Pisa</t>
  </si>
  <si>
    <t>FK Nizhny Novgorod</t>
  </si>
  <si>
    <t>Ionikos FC</t>
  </si>
  <si>
    <t>FC Luzern</t>
  </si>
  <si>
    <t>Vancouver Whitecaps</t>
  </si>
  <si>
    <t>Hannover 96</t>
  </si>
  <si>
    <t>Milton Keynes Dons</t>
  </si>
  <si>
    <t>FC Cartagena</t>
  </si>
  <si>
    <t>Giannina</t>
  </si>
  <si>
    <t>1. FC NÃ¼rnberg</t>
  </si>
  <si>
    <t>BK Hacken</t>
  </si>
  <si>
    <t>Patronato</t>
  </si>
  <si>
    <t>Jahn Regensburg</t>
  </si>
  <si>
    <t>Nimes</t>
  </si>
  <si>
    <t>KV Oostende</t>
  </si>
  <si>
    <t>Servette</t>
  </si>
  <si>
    <t>SV Ried</t>
  </si>
  <si>
    <t>IFK Goteborg</t>
  </si>
  <si>
    <t>Cittadella</t>
  </si>
  <si>
    <t>IFK Norrkoping</t>
  </si>
  <si>
    <t>Toronto FC</t>
  </si>
  <si>
    <t>Real Zaragoza</t>
  </si>
  <si>
    <t>Jiangsu Suning FC</t>
  </si>
  <si>
    <t>Motherwell</t>
  </si>
  <si>
    <t>FC Sion</t>
  </si>
  <si>
    <t>Mirandes</t>
  </si>
  <si>
    <t>Sarpsborg</t>
  </si>
  <si>
    <t>Sarmiento</t>
  </si>
  <si>
    <t>Shandong Luneng</t>
  </si>
  <si>
    <t>FC Lugano</t>
  </si>
  <si>
    <t>Charlotte FC</t>
  </si>
  <si>
    <t>Sunderland</t>
  </si>
  <si>
    <t>Leganes</t>
  </si>
  <si>
    <t>Consadole Sapporo</t>
  </si>
  <si>
    <t>Barnsley</t>
  </si>
  <si>
    <t>Shimizu S-Pulse</t>
  </si>
  <si>
    <t>Spal</t>
  </si>
  <si>
    <t>OFI Crete</t>
  </si>
  <si>
    <t>UD Ibiza</t>
  </si>
  <si>
    <t>San Antonio FC</t>
  </si>
  <si>
    <t>United Soccer League</t>
  </si>
  <si>
    <t>FC Cincinnati</t>
  </si>
  <si>
    <t>Oxford United</t>
  </si>
  <si>
    <t>Como</t>
  </si>
  <si>
    <t>Ipswich Town</t>
  </si>
  <si>
    <t>Asteras Tripolis</t>
  </si>
  <si>
    <t>Burgos</t>
  </si>
  <si>
    <t>Mjallby</t>
  </si>
  <si>
    <t>Wigan</t>
  </si>
  <si>
    <t>Kashiwa Reysol</t>
  </si>
  <si>
    <t>Portsmouth</t>
  </si>
  <si>
    <t>Sydney FC</t>
  </si>
  <si>
    <t>Bastia</t>
  </si>
  <si>
    <t>Wycombe Wanderers</t>
  </si>
  <si>
    <t>Inter Miami CF</t>
  </si>
  <si>
    <t>Houston Dynamo</t>
  </si>
  <si>
    <t>HJK Helsinki</t>
  </si>
  <si>
    <t>Gamba Osaka</t>
  </si>
  <si>
    <t>Bolton</t>
  </si>
  <si>
    <t>Maccabi Haifa</t>
  </si>
  <si>
    <t>Aalesund</t>
  </si>
  <si>
    <t>SV Zulte Waregem</t>
  </si>
  <si>
    <t>Lugo</t>
  </si>
  <si>
    <t>Grenoble</t>
  </si>
  <si>
    <t>Le Havre</t>
  </si>
  <si>
    <t>Sporting GijÃ³n</t>
  </si>
  <si>
    <t>Volos NFC</t>
  </si>
  <si>
    <t>Odd BK</t>
  </si>
  <si>
    <t>Louisville City FC</t>
  </si>
  <si>
    <t>SD Ponferradina</t>
  </si>
  <si>
    <t>SV Sandhausen</t>
  </si>
  <si>
    <t>Melbourne Victory</t>
  </si>
  <si>
    <t>Arsenal Sarandi</t>
  </si>
  <si>
    <t>Kyoto Purple Sanga</t>
  </si>
  <si>
    <t>AtlÃ©tico TucumÃ¡n</t>
  </si>
  <si>
    <t>Kalmar FF</t>
  </si>
  <si>
    <t>St Mirren</t>
  </si>
  <si>
    <t>Eupen</t>
  </si>
  <si>
    <t>Sandefjord</t>
  </si>
  <si>
    <t>Peterborough United</t>
  </si>
  <si>
    <t>Stromsgodset</t>
  </si>
  <si>
    <t>Pau</t>
  </si>
  <si>
    <t>Niort</t>
  </si>
  <si>
    <t>Atromitos</t>
  </si>
  <si>
    <t>Jubilo Iwata</t>
  </si>
  <si>
    <t>Panetolikos</t>
  </si>
  <si>
    <t>Kristiansund BK</t>
  </si>
  <si>
    <t>St Johnstone</t>
  </si>
  <si>
    <t>Rotherham United</t>
  </si>
  <si>
    <t>MÃ¡laga</t>
  </si>
  <si>
    <t>Aldosivi</t>
  </si>
  <si>
    <t>Arizona United</t>
  </si>
  <si>
    <t>Adelaide United</t>
  </si>
  <si>
    <t>Haugesund</t>
  </si>
  <si>
    <t>Tampa Bay Rowdies</t>
  </si>
  <si>
    <t>Western Sydney FC</t>
  </si>
  <si>
    <t>Newcastle Jets</t>
  </si>
  <si>
    <t>Central Coast Mariners</t>
  </si>
  <si>
    <t>Hamarkamaratene</t>
  </si>
  <si>
    <t>San Diego Loyal SC</t>
  </si>
  <si>
    <t>Tianjin Teda</t>
  </si>
  <si>
    <t>Cashpoint SC Rheindorf Altach</t>
  </si>
  <si>
    <t>Reggina</t>
  </si>
  <si>
    <t>Western United</t>
  </si>
  <si>
    <t>Valenciennes</t>
  </si>
  <si>
    <t>El Paso Locomotive FC</t>
  </si>
  <si>
    <t>Kaizer Chiefs</t>
  </si>
  <si>
    <t>Tromso</t>
  </si>
  <si>
    <t>Plymouth Argyle</t>
  </si>
  <si>
    <t>Shanghai Greenland</t>
  </si>
  <si>
    <t>RFC Seraing</t>
  </si>
  <si>
    <t>Henan Jianye</t>
  </si>
  <si>
    <t>Hebei China Fortune FC</t>
  </si>
  <si>
    <t>Colorado Springs Switchbacks FC</t>
  </si>
  <si>
    <t>Lincoln City</t>
  </si>
  <si>
    <t>Cosenza</t>
  </si>
  <si>
    <t>Varbergs BoIS FC</t>
  </si>
  <si>
    <t>Shonan Bellmare</t>
  </si>
  <si>
    <t>Black Aces</t>
  </si>
  <si>
    <t>Dalian Aerbin</t>
  </si>
  <si>
    <t>Wuhan Zall</t>
  </si>
  <si>
    <t>SuperSport United</t>
  </si>
  <si>
    <t>New Mexico United</t>
  </si>
  <si>
    <t>Rodez</t>
  </si>
  <si>
    <t>Sacramento Republic FC</t>
  </si>
  <si>
    <t>Orlando Pirates</t>
  </si>
  <si>
    <t>Pittsburgh Riverhounds</t>
  </si>
  <si>
    <t>Charlton Athletic</t>
  </si>
  <si>
    <t>Orange County SC</t>
  </si>
  <si>
    <t>Brisbane Roar</t>
  </si>
  <si>
    <t>Guangzhou RF</t>
  </si>
  <si>
    <t>Lamia</t>
  </si>
  <si>
    <t>Macarthur FC</t>
  </si>
  <si>
    <t>Shrewsbury Town</t>
  </si>
  <si>
    <t>IK Sirius</t>
  </si>
  <si>
    <t>US Quevilly</t>
  </si>
  <si>
    <t>Birmingham Legion FC</t>
  </si>
  <si>
    <t>Chongqing Lifan</t>
  </si>
  <si>
    <t>Miami FC</t>
  </si>
  <si>
    <t>Helsingborgs IF</t>
  </si>
  <si>
    <t>Bristol Rovers</t>
  </si>
  <si>
    <t>English League Two</t>
  </si>
  <si>
    <t>Tianjin Quanujian</t>
  </si>
  <si>
    <t>Memphis 901 FC</t>
  </si>
  <si>
    <t>Shenzhen FC</t>
  </si>
  <si>
    <t>Rio Grande Valley FC Toros</t>
  </si>
  <si>
    <t>FK Jerv</t>
  </si>
  <si>
    <t>Cheltenham Town</t>
  </si>
  <si>
    <t>Swindon Town</t>
  </si>
  <si>
    <t>IFK VÃ¤rnamo</t>
  </si>
  <si>
    <t>Wellington Phoenix</t>
  </si>
  <si>
    <t>Oakland Roots</t>
  </si>
  <si>
    <t>Mansfield Town</t>
  </si>
  <si>
    <t>Accrington Stanley</t>
  </si>
  <si>
    <t>Salford City</t>
  </si>
  <si>
    <t>Burton Albion</t>
  </si>
  <si>
    <t>AmaZulu</t>
  </si>
  <si>
    <t>Exeter City</t>
  </si>
  <si>
    <t>Fleetwood Town</t>
  </si>
  <si>
    <t>Cambridge United</t>
  </si>
  <si>
    <t>Stellenbosch FC</t>
  </si>
  <si>
    <t>Golden Arrows</t>
  </si>
  <si>
    <t>Degerfors IF</t>
  </si>
  <si>
    <t>GIF Sundsvall</t>
  </si>
  <si>
    <t>Detroit City FC</t>
  </si>
  <si>
    <t>Northampton Town</t>
  </si>
  <si>
    <t>Leyton Orient</t>
  </si>
  <si>
    <t>Tulsa Roughnecks</t>
  </si>
  <si>
    <t>Port Vale</t>
  </si>
  <si>
    <t>Hartford Athletic</t>
  </si>
  <si>
    <t>Guizhou Renhe</t>
  </si>
  <si>
    <t>Indy Eleven</t>
  </si>
  <si>
    <t>Newport County</t>
  </si>
  <si>
    <t>Sutton United</t>
  </si>
  <si>
    <t>Tshakhuma Tsha Madzivhandila</t>
  </si>
  <si>
    <t>Perth Glory</t>
  </si>
  <si>
    <t>Maritzburg Utd</t>
  </si>
  <si>
    <t>Tranmere Rovers</t>
  </si>
  <si>
    <t>Morecambe</t>
  </si>
  <si>
    <t>Forest Green Rovers</t>
  </si>
  <si>
    <t>Chippa United</t>
  </si>
  <si>
    <t>Sekhukhune United</t>
  </si>
  <si>
    <t>Moroka Swallows</t>
  </si>
  <si>
    <t>LA Galaxy II</t>
  </si>
  <si>
    <t>TS Galaxy</t>
  </si>
  <si>
    <t>Doncaster Rovers</t>
  </si>
  <si>
    <t>AFC Wimbledon</t>
  </si>
  <si>
    <t>Charleston Battery</t>
  </si>
  <si>
    <t>Colchester United</t>
  </si>
  <si>
    <t>Las Vegas Lights FC</t>
  </si>
  <si>
    <t>Gillingham</t>
  </si>
  <si>
    <t>Bradford City</t>
  </si>
  <si>
    <t>Harrogate Town</t>
  </si>
  <si>
    <t>Crawley Town</t>
  </si>
  <si>
    <t>Monterey Bay</t>
  </si>
  <si>
    <t>Rochdale</t>
  </si>
  <si>
    <t>Crewe Alexandra</t>
  </si>
  <si>
    <t>Barrow</t>
  </si>
  <si>
    <t>Walsall</t>
  </si>
  <si>
    <t>Atlanta United 2</t>
  </si>
  <si>
    <t>Carlisle United</t>
  </si>
  <si>
    <t>Loudoun United FC</t>
  </si>
  <si>
    <t>Stevenage</t>
  </si>
  <si>
    <t>Hartlepool</t>
  </si>
  <si>
    <t>New York Red Bulls II</t>
  </si>
  <si>
    <t>#092656</t>
  </si>
  <si>
    <t>#c79e66</t>
  </si>
  <si>
    <t>#c9161b</t>
  </si>
  <si>
    <t>#666666</t>
  </si>
  <si>
    <t>#e21330</t>
  </si>
  <si>
    <t>Serie A 2022-2023</t>
  </si>
  <si>
    <t>Inter vs Cremonese</t>
  </si>
  <si>
    <t>Napoli vs Monza</t>
  </si>
  <si>
    <t>Lecce vs Spezia</t>
  </si>
  <si>
    <t>Udinese vs Monza</t>
  </si>
  <si>
    <t>Cremonese vs Napoli</t>
  </si>
  <si>
    <t>Milan vs Lecce</t>
  </si>
  <si>
    <t>Empoli vs Monza</t>
  </si>
  <si>
    <t>Lecce vs Cremonese</t>
  </si>
  <si>
    <t>Cremonese vs Fiorentina</t>
  </si>
  <si>
    <t>Monza vs Spezia</t>
  </si>
  <si>
    <t>Lazio vs Lecce</t>
  </si>
  <si>
    <t>Bologna vs Cremonese</t>
  </si>
  <si>
    <t>Lecce vs Empoli</t>
  </si>
  <si>
    <t>Milan vs Monza</t>
  </si>
  <si>
    <t>Cremonese vs Hellas Verona</t>
  </si>
  <si>
    <t>Napoli vs Lecce</t>
  </si>
  <si>
    <t>Monza vs Torino</t>
  </si>
  <si>
    <t>Lecce vs Monza</t>
  </si>
  <si>
    <t>Salernitana vs Cremonese</t>
  </si>
  <si>
    <t>Lecce vs Sampdoria</t>
  </si>
  <si>
    <t>Cremonese vs Sassuolo</t>
  </si>
  <si>
    <t>Monza vs Fiorentina</t>
  </si>
  <si>
    <t>Torino vs Cremonese</t>
  </si>
  <si>
    <t>Sassuolo vs Monza</t>
  </si>
  <si>
    <t>Fiorentina vs Lecce</t>
  </si>
  <si>
    <t>Spezia vs Cremonese</t>
  </si>
  <si>
    <t>Monza vs Salernitana</t>
  </si>
  <si>
    <t>Lecce vs Roma</t>
  </si>
  <si>
    <t>Cremonese vs Monza</t>
  </si>
  <si>
    <t>Bologna vs Lecce</t>
  </si>
  <si>
    <t>Empoli vs Cremonese</t>
  </si>
  <si>
    <t>Lecce vs Atalanta</t>
  </si>
  <si>
    <t>Monza vs Roma</t>
  </si>
  <si>
    <t>Sassuolo vs Lecce</t>
  </si>
  <si>
    <t>Bologna vs Monza</t>
  </si>
  <si>
    <t>Cremonese vs Roma</t>
  </si>
  <si>
    <t>Lecce vs Salernitana</t>
  </si>
  <si>
    <t>Monza vs Inter</t>
  </si>
  <si>
    <t>Udinese vs Cremonese</t>
  </si>
  <si>
    <t>Atalanta vs Monza</t>
  </si>
  <si>
    <t>Hellas Verona vs Lecce</t>
  </si>
  <si>
    <t>Cremonese vs Milan</t>
  </si>
  <si>
    <t>Monza vs Hellas Verona</t>
  </si>
  <si>
    <t>Juventus vs Cremonese</t>
  </si>
  <si>
    <t>Lecce vs Torino</t>
  </si>
  <si>
    <t>Cremonese vs Sampdoria</t>
  </si>
  <si>
    <t>Monza vs Juventus</t>
  </si>
  <si>
    <t>Inter vs Lecce</t>
  </si>
  <si>
    <t>Lazio vs Cremonese</t>
  </si>
  <si>
    <t>Lecce vs Udinese</t>
  </si>
  <si>
    <t>Sampdoria vs Monza</t>
  </si>
  <si>
    <t>Cremonese vs Atalanta</t>
  </si>
  <si>
    <t>Juventus vs Lecce</t>
  </si>
  <si>
    <t>Monza vs Lazio</t>
  </si>
  <si>
    <t>Sampdoria vs Lecce</t>
  </si>
  <si>
    <t>Sassuolo vs Cremonese</t>
  </si>
  <si>
    <t>Monza vs Milan</t>
  </si>
  <si>
    <t>Cremonese vs Spezia</t>
  </si>
  <si>
    <t>Lecce vs Bologna</t>
  </si>
  <si>
    <t>Monza vs Empoli</t>
  </si>
  <si>
    <t>Roma vs Lecce</t>
  </si>
  <si>
    <t>Fiorentina vs Cremonese</t>
  </si>
  <si>
    <t>Cremonese vs Udinese</t>
  </si>
  <si>
    <t>Inter vs Monza</t>
  </si>
  <si>
    <t>Lecce vs Fiorentina</t>
  </si>
  <si>
    <t>Roma vs Cremonese</t>
  </si>
  <si>
    <t>Atalanta vs Lecce</t>
  </si>
  <si>
    <t>Monza vs Napoli</t>
  </si>
  <si>
    <t>Torino vs Monza</t>
  </si>
  <si>
    <t>Empoli vs Lecce</t>
  </si>
  <si>
    <t>Cremonese vs Salernitana</t>
  </si>
  <si>
    <t>Monza vs Cremonese</t>
  </si>
  <si>
    <t>Lecce vs Napoli</t>
  </si>
  <si>
    <t>Cremonese vs Inter</t>
  </si>
  <si>
    <t>Torino vs Lecce</t>
  </si>
  <si>
    <t>Hellas Verona vs Monza</t>
  </si>
  <si>
    <t>Lecce vs Lazio</t>
  </si>
  <si>
    <t>Cremonese vs Empoli</t>
  </si>
  <si>
    <t>Monza vs Sassuolo</t>
  </si>
  <si>
    <t>Spezia vs Lecce</t>
  </si>
  <si>
    <t>Atalanta vs Cremonese</t>
  </si>
  <si>
    <t>Lazio vs Monza</t>
  </si>
  <si>
    <t>Cremonese vs Torino</t>
  </si>
  <si>
    <t>Lecce vs Milan</t>
  </si>
  <si>
    <t>Monza vs Sampdoria</t>
  </si>
  <si>
    <t>Spezia vs Monza</t>
  </si>
  <si>
    <t>Udinese vs Lecce</t>
  </si>
  <si>
    <t>Hellas Verona vs Cremonese</t>
  </si>
  <si>
    <t>Lecce vs Juventus</t>
  </si>
  <si>
    <t>Cremonese vs Lazio</t>
  </si>
  <si>
    <t>Monza vs Udinese</t>
  </si>
  <si>
    <t>Milan vs Cremonese</t>
  </si>
  <si>
    <t>Lecce vs Sassuolo</t>
  </si>
  <si>
    <t>Fiorentina vs Monza</t>
  </si>
  <si>
    <t>Monza vs Atalanta</t>
  </si>
  <si>
    <t>Cremonese vs Lecce</t>
  </si>
  <si>
    <t>Lecce vs Hellas Verona</t>
  </si>
  <si>
    <t>Sampdoria vs Cremonese</t>
  </si>
  <si>
    <t>Juventus vs Monza</t>
  </si>
  <si>
    <t>Salernitana vs Monza</t>
  </si>
  <si>
    <t>Cremonese vs Juventus</t>
  </si>
  <si>
    <t>Monza vs Bologna</t>
  </si>
  <si>
    <t>Salernitana vs Lecce</t>
  </si>
  <si>
    <t>Roma vs Monza</t>
  </si>
  <si>
    <t>Napoli vs Cremonese</t>
  </si>
  <si>
    <t>Lecce vs Inter</t>
  </si>
  <si>
    <t>Cremonese vs Bologna</t>
  </si>
  <si>
    <t>Monza vs Lecce</t>
  </si>
  <si>
    <t>Premier League 2022/23</t>
  </si>
  <si>
    <t>Mexican Primera Division Torneo Apertura</t>
  </si>
  <si>
    <t>SCHEDULED</t>
  </si>
  <si>
    <t>Via del Mare</t>
  </si>
  <si>
    <t>U-Power Stadium</t>
  </si>
  <si>
    <t>Giovanni Zini</t>
  </si>
  <si>
    <t>Same</t>
  </si>
  <si>
    <t>Query</t>
  </si>
  <si>
    <t>June</t>
  </si>
  <si>
    <t>August 13, Sat</t>
  </si>
  <si>
    <t>August 14, Sun</t>
  </si>
  <si>
    <t>August 15, Mon</t>
  </si>
  <si>
    <t>August 20, Sat</t>
  </si>
  <si>
    <t>August 21, Sun</t>
  </si>
  <si>
    <t>August 22, Mon</t>
  </si>
  <si>
    <t>August 26, Fri</t>
  </si>
  <si>
    <t>August 27, Sat</t>
  </si>
  <si>
    <t>August 28, Sun</t>
  </si>
  <si>
    <t>August 30, Tue</t>
  </si>
  <si>
    <t>August 31, Wed</t>
  </si>
  <si>
    <t>September 1, Thu</t>
  </si>
  <si>
    <t>September 3, Sat</t>
  </si>
  <si>
    <t>September 4, Sun</t>
  </si>
  <si>
    <t>September 5, Mon</t>
  </si>
  <si>
    <t>September 11, Sun</t>
  </si>
  <si>
    <t>September 18, Sun</t>
  </si>
  <si>
    <t>October 2, Sun</t>
  </si>
  <si>
    <t>October 9, Sun</t>
  </si>
  <si>
    <t>October 16, Sun</t>
  </si>
  <si>
    <t>October 23, Sun</t>
  </si>
  <si>
    <t>October 30, Sun</t>
  </si>
  <si>
    <t>November 6, Sun</t>
  </si>
  <si>
    <t>November 9, Wed</t>
  </si>
  <si>
    <t>November 13, Sun</t>
  </si>
  <si>
    <t>January 4, Wed</t>
  </si>
  <si>
    <t>January 8, Sun</t>
  </si>
  <si>
    <t>January 15, Sun</t>
  </si>
  <si>
    <t>January 22, Sun</t>
  </si>
  <si>
    <t>January 29, Sun</t>
  </si>
  <si>
    <t>February 5, Sun</t>
  </si>
  <si>
    <t>February 12, Sun</t>
  </si>
  <si>
    <t>February 19, Sun</t>
  </si>
  <si>
    <t>February 26, Sun</t>
  </si>
  <si>
    <t>March 5, Sun</t>
  </si>
  <si>
    <t>March 12, Sun</t>
  </si>
  <si>
    <t>March 19, Sun</t>
  </si>
  <si>
    <t>April 2, Sun</t>
  </si>
  <si>
    <t>April 8, Sat</t>
  </si>
  <si>
    <t>April 16, Sun</t>
  </si>
  <si>
    <t>April 23, Sun</t>
  </si>
  <si>
    <t>April 30, Sun</t>
  </si>
  <si>
    <t>May 3, Wed</t>
  </si>
  <si>
    <t>May 7, Sun</t>
  </si>
  <si>
    <t>May 14, Sun</t>
  </si>
  <si>
    <t>May 21, Sun</t>
  </si>
  <si>
    <t>May 28, Sun</t>
  </si>
  <si>
    <t>June 4, Sun</t>
  </si>
  <si>
    <t>Rio Ave</t>
  </si>
  <si>
    <t>FC Volendam</t>
  </si>
  <si>
    <t>Emmen</t>
  </si>
  <si>
    <t>Excelsior</t>
  </si>
  <si>
    <t>Chaves</t>
  </si>
  <si>
    <t>Casa Pia</t>
  </si>
  <si>
    <t>Tigre</t>
  </si>
  <si>
    <t>KVC Westerlo</t>
  </si>
  <si>
    <t>Gazovik Orenburg</t>
  </si>
  <si>
    <t>Kilmarnock</t>
  </si>
  <si>
    <t>Fakel Voronezh</t>
  </si>
  <si>
    <t>Ankaragucu</t>
  </si>
  <si>
    <t>Austria Lustenau</t>
  </si>
  <si>
    <t>Torpedo Moskow</t>
  </si>
  <si>
    <t>AC Horsens</t>
  </si>
  <si>
    <t>Lyngby</t>
  </si>
  <si>
    <t>Istanbulspor</t>
  </si>
  <si>
    <t>Umraniyespor</t>
  </si>
  <si>
    <t>Barracas Central</t>
  </si>
  <si>
    <t>Villarreal B</t>
  </si>
  <si>
    <t>Bari</t>
  </si>
  <si>
    <t>Racing Santander</t>
  </si>
  <si>
    <t>Modena</t>
  </si>
  <si>
    <t>FC Andorra</t>
  </si>
  <si>
    <t>Laval</t>
  </si>
  <si>
    <t>Albacete</t>
  </si>
  <si>
    <t>Annecy</t>
  </si>
  <si>
    <t>Palermo</t>
  </si>
  <si>
    <t>Winterthur</t>
  </si>
  <si>
    <t>Sudtirol</t>
  </si>
  <si>
    <t>1. FC Kaiserslautern</t>
  </si>
  <si>
    <t>1. FC Magdeburg</t>
  </si>
  <si>
    <t>Eintracht Braunschweig</t>
  </si>
  <si>
    <t>Royal AM</t>
  </si>
  <si>
    <t>Richards Bay</t>
  </si>
  <si>
    <t>Stockport County</t>
  </si>
  <si>
    <t>Grimsby Town</t>
  </si>
  <si>
    <t>©2022 excel4soccer.com</t>
  </si>
  <si>
    <t>Bordeaux</t>
  </si>
  <si>
    <t>Levadiakos</t>
  </si>
  <si>
    <t>FULL_TIME</t>
  </si>
  <si>
    <t>W</t>
  </si>
  <si>
    <t>L</t>
  </si>
  <si>
    <t>Total Pts:</t>
  </si>
  <si>
    <t>D</t>
  </si>
  <si>
    <t>SlovÃ¡cko</t>
  </si>
  <si>
    <t>Steaua Bucuresti</t>
  </si>
  <si>
    <t>SC Dnipro-1</t>
  </si>
  <si>
    <t>Viktoria Plzen</t>
  </si>
  <si>
    <t>Hapoel Be'er</t>
  </si>
  <si>
    <t>Lech Poznan</t>
  </si>
  <si>
    <t>Apollon Limassol</t>
  </si>
  <si>
    <t>AEK Larnaca</t>
  </si>
  <si>
    <t>Ballkani</t>
  </si>
  <si>
    <t>Rigas Futbola Skola</t>
  </si>
  <si>
    <t>Zalgiris Vilnius</t>
  </si>
  <si>
    <t>FC Vaduz</t>
  </si>
  <si>
    <t>Pyunik Yerevan</t>
  </si>
  <si>
    <t>Shamrock Rovers</t>
  </si>
  <si>
    <t>September 10, Sat</t>
  </si>
  <si>
    <t>September 12, Mon</t>
  </si>
  <si>
    <t>September 16, Fri</t>
  </si>
  <si>
    <t>September 17, Sat</t>
  </si>
  <si>
    <t>October 1, Sat</t>
  </si>
  <si>
    <t>October 3, Mon</t>
  </si>
  <si>
    <t>October 8, Sat</t>
  </si>
  <si>
    <t>October 10, Mon</t>
  </si>
  <si>
    <t>October 15, Sat</t>
  </si>
  <si>
    <t>October 17, Mon</t>
  </si>
  <si>
    <t>October 21, Fri</t>
  </si>
  <si>
    <t>October 22, Sat</t>
  </si>
  <si>
    <t>October 24, Mon</t>
  </si>
  <si>
    <t>October 29, Sat</t>
  </si>
  <si>
    <t>October 31, Mon</t>
  </si>
  <si>
    <t>November 4, Fri</t>
  </si>
  <si>
    <t>November 5, Sat</t>
  </si>
  <si>
    <t>November 8, Tue</t>
  </si>
  <si>
    <t>November 10, Thu</t>
  </si>
  <si>
    <t>November 11, Fri</t>
  </si>
  <si>
    <t>November 12, Sat</t>
  </si>
  <si>
    <t>Updated on 9/18/2022</t>
  </si>
  <si>
    <t>Time Zone: Europe Central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</si>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</sst>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[$-409]h:mm\ AM/PM;@"/>
    <numFmt numFmtId="165" formatCode="[$-F800]dddd\,\ mmmm\ dd\,\ yyyy"/>
    <numFmt numFmtId="166" formatCode="h:mm;@"/>
    <numFmt numFmtId="167" formatCode="[$-409]m/d/yy\ h:mm\ AM/PM;@"/>
    <numFmt numFmtId="168" formatCode="0.0%"/>
    <numFmt numFmtId="169" formatCode="0.000"/>
    <numFmt numFmtId="170" formatCode="0.0"/>
    <numFmt numFmtId="171" formatCode=";;;"/>
    <numFmt numFmtId="172" formatCode="hh:mm"/>
    <numFmt numFmtId="173" formatCode="mm\-dd\-yy\ h:mm\ AM/PM"/>
    <numFmt numFmtId="174" formatCode="yyyy\-mm\-dd;@"/>
  </numFmts>
  <fonts count="5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rgb="FF0C0C0C"/>
      <name val="Calibri"/>
      <family val="2"/>
      <scheme val="minor"/>
    </font>
    <font>
      <sz val="20"/>
      <color rgb="FFFCFCFC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C0C0C"/>
      <name val="Calibri"/>
      <family val="2"/>
      <scheme val="minor"/>
    </font>
    <font>
      <sz val="10"/>
      <name val="Dusha V5"/>
    </font>
    <font>
      <u/>
      <sz val="14"/>
      <color theme="10"/>
      <name val="Calibri"/>
      <family val="2"/>
      <scheme val="minor"/>
    </font>
    <font>
      <sz val="14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20"/>
      <color rgb="FFFCFCFC"/>
      <name val="Calibri"/>
      <family val="2"/>
      <scheme val="minor"/>
    </font>
    <font>
      <b/>
      <sz val="11"/>
      <color rgb="FFFCFCFC"/>
      <name val="Calibri"/>
      <family val="2"/>
      <scheme val="minor"/>
    </font>
    <font>
      <sz val="10"/>
      <color rgb="FF0C0C0C"/>
      <name val="Calibri"/>
      <family val="2"/>
      <scheme val="minor"/>
    </font>
    <font>
      <b/>
      <sz val="24"/>
      <color rgb="FF0C0C0C"/>
      <name val="Calibri"/>
      <family val="2"/>
      <scheme val="minor"/>
    </font>
    <font>
      <b/>
      <sz val="20"/>
      <color rgb="FF0C0C0C"/>
      <name val="Calibri"/>
      <family val="2"/>
      <scheme val="minor"/>
    </font>
    <font>
      <b/>
      <sz val="11"/>
      <color rgb="FF0C0C0C"/>
      <name val="Calibri"/>
      <family val="2"/>
      <scheme val="minor"/>
    </font>
    <font>
      <sz val="11"/>
      <color rgb="FFFCFCFC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36"/>
      <color rgb="FF0C0C0C"/>
      <name val="Calibri"/>
      <family val="2"/>
      <scheme val="minor"/>
    </font>
    <font>
      <b/>
      <sz val="36"/>
      <color rgb="FFFCFCFC"/>
      <name val="Calibri"/>
      <family val="2"/>
      <scheme val="minor"/>
    </font>
    <font>
      <sz val="20"/>
      <color rgb="FFFCCF60"/>
      <name val="Calibri"/>
      <family val="2"/>
      <scheme val="minor"/>
    </font>
    <font>
      <sz val="20"/>
      <color rgb="FFF19DA3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6"/>
      <color rgb="FF000000"/>
      <name val="Calibri"/>
      <family val="2"/>
    </font>
    <font>
      <sz val="20"/>
      <color rgb="FF000000"/>
      <name val="Calibri"/>
      <family val="2"/>
    </font>
    <font>
      <sz val="28"/>
      <color rgb="FF000000"/>
      <name val="Calibri"/>
      <family val="2"/>
    </font>
    <font>
      <b/>
      <sz val="24"/>
      <color rgb="FFFCFCFC"/>
      <name val="Calibri"/>
      <family val="2"/>
      <scheme val="minor"/>
    </font>
    <font>
      <sz val="20"/>
      <color rgb="FF0D2D59"/>
      <name val="Calibri"/>
      <family val="2"/>
      <scheme val="minor"/>
    </font>
    <font>
      <sz val="10"/>
      <color rgb="FFFCFCFC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2"/>
      <color rgb="FF38003C"/>
      <name val="Calibri"/>
      <family val="2"/>
    </font>
    <font>
      <sz val="11"/>
      <name val="Calibri"/>
      <family val="2"/>
    </font>
    <font>
      <sz val="18"/>
      <color rgb="FF000000"/>
      <name val="Calibri"/>
      <family val="2"/>
    </font>
    <font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0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A4AA"/>
        <bgColor indexed="64"/>
      </patternFill>
    </fill>
    <fill>
      <patternFill patternType="solid">
        <fgColor rgb="FFEC0C1C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3E001F"/>
        <bgColor indexed="64"/>
      </patternFill>
    </fill>
    <fill>
      <patternFill patternType="solid">
        <fgColor rgb="FFB0D5FA"/>
        <bgColor indexed="64"/>
      </patternFill>
    </fill>
    <fill>
      <patternFill patternType="solid">
        <fgColor rgb="FF0A56A3"/>
        <bgColor indexed="64"/>
      </patternFill>
    </fill>
    <fill>
      <patternFill patternType="solid">
        <fgColor rgb="FFE49EBD"/>
        <bgColor indexed="64"/>
      </patternFill>
    </fill>
    <fill>
      <patternFill patternType="solid">
        <fgColor rgb="FF80234C"/>
        <bgColor indexed="64"/>
      </patternFill>
    </fill>
    <fill>
      <patternFill patternType="solid">
        <fgColor rgb="FF8DC0FD"/>
        <bgColor indexed="64"/>
      </patternFill>
    </fill>
    <fill>
      <patternFill patternType="solid">
        <fgColor rgb="FF034694"/>
        <bgColor indexed="64"/>
      </patternFill>
    </fill>
    <fill>
      <patternFill patternType="solid">
        <fgColor rgb="FFC7D9F5"/>
        <bgColor indexed="64"/>
      </patternFill>
    </fill>
    <fill>
      <patternFill patternType="solid">
        <fgColor rgb="FF1B458F"/>
        <bgColor indexed="64"/>
      </patternFill>
    </fill>
    <fill>
      <patternFill patternType="solid">
        <fgColor rgb="FFAAC7FC"/>
        <bgColor indexed="64"/>
      </patternFill>
    </fill>
    <fill>
      <patternFill patternType="solid">
        <fgColor rgb="FF063A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63D89"/>
        <bgColor indexed="64"/>
      </patternFill>
    </fill>
    <fill>
      <patternFill patternType="solid">
        <fgColor rgb="FFBFDAF7"/>
        <bgColor indexed="64"/>
      </patternFill>
    </fill>
    <fill>
      <patternFill patternType="solid">
        <fgColor rgb="FF1358A1"/>
        <bgColor indexed="64"/>
      </patternFill>
    </fill>
    <fill>
      <patternFill patternType="solid">
        <fgColor rgb="FFF19DA3"/>
        <bgColor indexed="64"/>
      </patternFill>
    </fill>
    <fill>
      <patternFill patternType="solid">
        <fgColor rgb="FFE0202C"/>
        <bgColor indexed="64"/>
      </patternFill>
    </fill>
    <fill>
      <patternFill patternType="solid">
        <fgColor rgb="FFB8D7EE"/>
        <bgColor indexed="64"/>
      </patternFill>
    </fill>
    <fill>
      <patternFill patternType="solid">
        <fgColor rgb="FF99C5E7"/>
        <bgColor indexed="64"/>
      </patternFill>
    </fill>
    <fill>
      <patternFill patternType="solid">
        <fgColor rgb="FFF197A1"/>
        <bgColor indexed="64"/>
      </patternFill>
    </fill>
    <fill>
      <patternFill patternType="solid">
        <fgColor rgb="FFDC1F29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1201A"/>
        <bgColor indexed="64"/>
      </patternFill>
    </fill>
    <fill>
      <patternFill patternType="solid">
        <fgColor rgb="FFB10700"/>
        <bgColor indexed="64"/>
      </patternFill>
    </fill>
    <fill>
      <patternFill patternType="solid">
        <fgColor rgb="FFFBB7BC"/>
        <bgColor indexed="64"/>
      </patternFill>
    </fill>
    <fill>
      <patternFill patternType="solid">
        <fgColor rgb="FF98AFE8"/>
        <bgColor indexed="64"/>
      </patternFill>
    </fill>
    <fill>
      <patternFill patternType="solid">
        <fgColor rgb="FF11214B"/>
        <bgColor indexed="64"/>
      </patternFill>
    </fill>
    <fill>
      <patternFill patternType="solid">
        <fgColor rgb="FF0F2A6E"/>
        <bgColor indexed="64"/>
      </patternFill>
    </fill>
    <fill>
      <patternFill patternType="solid">
        <fgColor rgb="FFD77F94"/>
        <bgColor indexed="64"/>
      </patternFill>
    </fill>
    <fill>
      <patternFill patternType="solid">
        <fgColor rgb="FF7A263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8CEEA"/>
        <bgColor indexed="64"/>
      </patternFill>
    </fill>
    <fill>
      <patternFill patternType="solid">
        <fgColor rgb="FF1B63B2"/>
        <bgColor indexed="64"/>
      </patternFill>
    </fill>
    <fill>
      <patternFill patternType="solid">
        <fgColor rgb="FF252A2E"/>
        <bgColor indexed="64"/>
      </patternFill>
    </fill>
    <fill>
      <patternFill patternType="solid">
        <fgColor rgb="FFC01918"/>
        <bgColor indexed="64"/>
      </patternFill>
    </fill>
    <fill>
      <patternFill patternType="solid">
        <fgColor rgb="FF9E2736"/>
        <bgColor indexed="64"/>
      </patternFill>
    </fill>
    <fill>
      <patternFill patternType="solid">
        <fgColor rgb="FF022539"/>
        <bgColor indexed="64"/>
      </patternFill>
    </fill>
    <fill>
      <patternFill patternType="solid">
        <fgColor rgb="FF153857"/>
        <bgColor indexed="64"/>
      </patternFill>
    </fill>
    <fill>
      <patternFill patternType="solid">
        <fgColor rgb="FF32044A"/>
        <bgColor indexed="64"/>
      </patternFill>
    </fill>
    <fill>
      <patternFill patternType="solid">
        <fgColor rgb="FFDE3411"/>
        <bgColor indexed="64"/>
      </patternFill>
    </fill>
    <fill>
      <patternFill patternType="solid">
        <fgColor rgb="FF0E2C6C"/>
        <bgColor indexed="64"/>
      </patternFill>
    </fill>
    <fill>
      <patternFill patternType="solid">
        <fgColor rgb="FFFCD40A"/>
        <bgColor indexed="64"/>
      </patternFill>
    </fill>
    <fill>
      <patternFill patternType="solid">
        <fgColor rgb="FF2E72C3"/>
        <bgColor indexed="64"/>
      </patternFill>
    </fill>
    <fill>
      <patternFill patternType="solid">
        <fgColor rgb="FF13161F"/>
        <bgColor indexed="64"/>
      </patternFill>
    </fill>
    <fill>
      <patternFill patternType="solid">
        <fgColor rgb="FF86D6F9"/>
        <bgColor indexed="64"/>
      </patternFill>
    </fill>
    <fill>
      <patternFill patternType="solid">
        <fgColor rgb="FF91ADC6"/>
        <bgColor indexed="64"/>
      </patternFill>
    </fill>
    <fill>
      <patternFill patternType="solid">
        <fgColor rgb="FFCA190B"/>
        <bgColor indexed="64"/>
      </patternFill>
    </fill>
    <fill>
      <patternFill patternType="solid">
        <fgColor rgb="FF288DCD"/>
        <bgColor indexed="64"/>
      </patternFill>
    </fill>
    <fill>
      <patternFill patternType="solid">
        <fgColor rgb="FF0D2D59"/>
        <bgColor indexed="64"/>
      </patternFill>
    </fill>
    <fill>
      <patternFill patternType="solid">
        <fgColor rgb="FFF7D30A"/>
        <bgColor indexed="64"/>
      </patternFill>
    </fill>
    <fill>
      <patternFill patternType="solid">
        <fgColor rgb="FF9A112B"/>
        <bgColor indexed="64"/>
      </patternFill>
    </fill>
    <fill>
      <patternFill patternType="solid">
        <fgColor rgb="FFF9BC06"/>
        <bgColor indexed="64"/>
      </patternFill>
    </fill>
    <fill>
      <patternFill patternType="solid">
        <fgColor rgb="FF1F3D69"/>
        <bgColor indexed="64"/>
      </patternFill>
    </fill>
    <fill>
      <patternFill patternType="solid">
        <fgColor rgb="FF152139"/>
        <bgColor indexed="64"/>
      </patternFill>
    </fill>
    <fill>
      <patternFill patternType="solid">
        <fgColor rgb="FF00865B"/>
        <bgColor indexed="64"/>
      </patternFill>
    </fill>
    <fill>
      <patternFill patternType="solid">
        <fgColor rgb="FF711F1E"/>
        <bgColor indexed="64"/>
      </patternFill>
    </fill>
    <fill>
      <patternFill patternType="solid">
        <fgColor rgb="FF1D1D1B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B29D5B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113F76"/>
        <bgColor indexed="64"/>
      </patternFill>
    </fill>
    <fill>
      <patternFill patternType="solid">
        <fgColor rgb="FFA9222C"/>
        <bgColor indexed="64"/>
      </patternFill>
    </fill>
    <fill>
      <patternFill patternType="solid">
        <fgColor rgb="FF1D4B7B"/>
        <bgColor indexed="64"/>
      </patternFill>
    </fill>
    <fill>
      <patternFill patternType="solid">
        <fgColor rgb="FF89C8E8"/>
        <bgColor indexed="64"/>
      </patternFill>
    </fill>
    <fill>
      <patternFill patternType="solid">
        <fgColor rgb="FFE3C125"/>
        <bgColor indexed="64"/>
      </patternFill>
    </fill>
    <fill>
      <patternFill patternType="solid">
        <fgColor rgb="FF046860"/>
        <bgColor indexed="64"/>
      </patternFill>
    </fill>
    <fill>
      <patternFill patternType="solid">
        <fgColor rgb="FFB01C22"/>
        <bgColor indexed="64"/>
      </patternFill>
    </fill>
    <fill>
      <patternFill patternType="solid">
        <fgColor rgb="FFF8C307"/>
        <bgColor indexed="64"/>
      </patternFill>
    </fill>
    <fill>
      <patternFill patternType="solid">
        <fgColor rgb="FF626260"/>
        <bgColor indexed="64"/>
      </patternFill>
    </fill>
    <fill>
      <patternFill patternType="solid">
        <fgColor rgb="FF1A5293"/>
        <bgColor indexed="64"/>
      </patternFill>
    </fill>
    <fill>
      <patternFill patternType="solid">
        <fgColor rgb="FF01121D"/>
        <bgColor indexed="64"/>
      </patternFill>
    </fill>
    <fill>
      <patternFill patternType="solid">
        <fgColor rgb="FF5C1618"/>
        <bgColor indexed="64"/>
      </patternFill>
    </fill>
    <fill>
      <patternFill patternType="solid">
        <fgColor rgb="FF8F4337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6D2522"/>
        <bgColor indexed="64"/>
      </patternFill>
    </fill>
    <fill>
      <patternFill patternType="solid">
        <fgColor rgb="FF092656"/>
        <bgColor indexed="64"/>
      </patternFill>
    </fill>
    <fill>
      <patternFill patternType="solid">
        <fgColor rgb="FFC9161B"/>
        <bgColor indexed="64"/>
      </patternFill>
    </fill>
    <fill>
      <patternFill patternType="solid">
        <fgColor rgb="FFE21330"/>
        <bgColor indexed="64"/>
      </patternFill>
    </fill>
    <fill>
      <patternFill patternType="solid">
        <fgColor rgb="FFC79E66"/>
        <bgColor indexed="64"/>
      </patternFill>
    </fill>
    <fill>
      <patternFill patternType="solid">
        <fgColor rgb="FF666666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56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/>
    <xf numFmtId="0" fontId="6" fillId="2" borderId="1" xfId="0" applyFont="1" applyFill="1" applyBorder="1"/>
    <xf numFmtId="0" fontId="6" fillId="2" borderId="2" xfId="0" applyFont="1" applyFill="1" applyBorder="1" applyAlignment="1" applyProtection="1">
      <alignment horizontal="left" indent="1"/>
      <protection locked="0"/>
    </xf>
    <xf numFmtId="14" fontId="5" fillId="0" borderId="0" xfId="0" applyNumberFormat="1" applyFont="1" applyAlignment="1">
      <alignment horizontal="left"/>
    </xf>
    <xf numFmtId="0" fontId="7" fillId="3" borderId="3" xfId="0" applyFont="1" applyFill="1" applyBorder="1"/>
    <xf numFmtId="0" fontId="8" fillId="3" borderId="4" xfId="0" applyFont="1" applyFill="1" applyBorder="1" applyAlignment="1">
      <alignment horizontal="right" indent="1"/>
    </xf>
    <xf numFmtId="0" fontId="9" fillId="0" borderId="0" xfId="0" applyFont="1"/>
    <xf numFmtId="0" fontId="10" fillId="4" borderId="0" xfId="0" applyFont="1" applyFill="1"/>
    <xf numFmtId="0" fontId="11" fillId="5" borderId="0" xfId="0" applyFont="1" applyFill="1"/>
    <xf numFmtId="0" fontId="12" fillId="0" borderId="0" xfId="0" applyFont="1"/>
    <xf numFmtId="0" fontId="6" fillId="0" borderId="0" xfId="0" applyFont="1" applyAlignment="1">
      <alignment horizontal="center"/>
    </xf>
    <xf numFmtId="0" fontId="2" fillId="0" borderId="0" xfId="0" applyFont="1"/>
    <xf numFmtId="0" fontId="13" fillId="3" borderId="5" xfId="0" applyFont="1" applyFill="1" applyBorder="1"/>
    <xf numFmtId="0" fontId="14" fillId="3" borderId="6" xfId="0" applyFont="1" applyFill="1" applyBorder="1" applyAlignment="1">
      <alignment horizontal="left" indent="1"/>
    </xf>
    <xf numFmtId="0" fontId="11" fillId="6" borderId="0" xfId="0" applyFont="1" applyFill="1"/>
    <xf numFmtId="0" fontId="11" fillId="7" borderId="0" xfId="0" applyFont="1" applyFill="1"/>
    <xf numFmtId="0" fontId="10" fillId="8" borderId="0" xfId="0" applyFont="1" applyFill="1"/>
    <xf numFmtId="0" fontId="11" fillId="9" borderId="0" xfId="0" applyFont="1" applyFill="1"/>
    <xf numFmtId="0" fontId="10" fillId="10" borderId="0" xfId="0" applyFont="1" applyFill="1"/>
    <xf numFmtId="0" fontId="11" fillId="11" borderId="0" xfId="0" applyFont="1" applyFill="1"/>
    <xf numFmtId="0" fontId="10" fillId="12" borderId="0" xfId="0" applyFont="1" applyFill="1"/>
    <xf numFmtId="0" fontId="11" fillId="13" borderId="0" xfId="0" applyFont="1" applyFill="1"/>
    <xf numFmtId="0" fontId="15" fillId="3" borderId="5" xfId="0" applyFont="1" applyFill="1" applyBorder="1"/>
    <xf numFmtId="0" fontId="8" fillId="3" borderId="6" xfId="0" applyFont="1" applyFill="1" applyBorder="1" applyAlignment="1">
      <alignment horizontal="left" indent="1"/>
    </xf>
    <xf numFmtId="0" fontId="10" fillId="14" borderId="0" xfId="0" applyFont="1" applyFill="1"/>
    <xf numFmtId="0" fontId="11" fillId="15" borderId="0" xfId="0" applyFont="1" applyFill="1"/>
    <xf numFmtId="0" fontId="8" fillId="0" borderId="0" xfId="0" applyFont="1" applyAlignment="1">
      <alignment horizontal="left"/>
    </xf>
    <xf numFmtId="0" fontId="10" fillId="16" borderId="0" xfId="0" applyFont="1" applyFill="1"/>
    <xf numFmtId="0" fontId="11" fillId="17" borderId="0" xfId="0" applyFont="1" applyFill="1"/>
    <xf numFmtId="0" fontId="16" fillId="0" borderId="0" xfId="0" applyFont="1" applyAlignment="1" applyProtection="1">
      <alignment horizontal="left"/>
      <protection locked="0"/>
    </xf>
    <xf numFmtId="0" fontId="10" fillId="18" borderId="0" xfId="0" applyFont="1" applyFill="1"/>
    <xf numFmtId="0" fontId="10" fillId="19" borderId="0" xfId="0" applyFont="1" applyFill="1"/>
    <xf numFmtId="0" fontId="17" fillId="3" borderId="6" xfId="0" applyFont="1" applyFill="1" applyBorder="1" applyAlignment="1">
      <alignment horizontal="left" indent="1"/>
    </xf>
    <xf numFmtId="0" fontId="10" fillId="20" borderId="0" xfId="0" applyFont="1" applyFill="1"/>
    <xf numFmtId="0" fontId="11" fillId="21" borderId="0" xfId="0" applyFont="1" applyFill="1"/>
    <xf numFmtId="0" fontId="10" fillId="22" borderId="0" xfId="0" applyFont="1" applyFill="1"/>
    <xf numFmtId="0" fontId="11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0" fillId="26" borderId="0" xfId="0" applyFont="1" applyFill="1"/>
    <xf numFmtId="0" fontId="10" fillId="27" borderId="0" xfId="0" applyFont="1" applyFill="1"/>
    <xf numFmtId="0" fontId="10" fillId="28" borderId="0" xfId="0" applyFont="1" applyFill="1"/>
    <xf numFmtId="0" fontId="11" fillId="29" borderId="0" xfId="0" applyFont="1" applyFill="1"/>
    <xf numFmtId="0" fontId="16" fillId="0" borderId="0" xfId="0" applyFont="1" applyAlignment="1">
      <alignment horizontal="right"/>
    </xf>
    <xf numFmtId="1" fontId="18" fillId="0" borderId="0" xfId="0" applyNumberFormat="1" applyFont="1" applyAlignment="1" applyProtection="1">
      <alignment horizontal="left"/>
      <protection locked="0"/>
    </xf>
    <xf numFmtId="0" fontId="10" fillId="30" borderId="0" xfId="0" applyFont="1" applyFill="1"/>
    <xf numFmtId="0" fontId="11" fillId="31" borderId="0" xfId="0" applyFont="1" applyFill="1"/>
    <xf numFmtId="0" fontId="16" fillId="0" borderId="0" xfId="0" applyFont="1"/>
    <xf numFmtId="1" fontId="19" fillId="0" borderId="0" xfId="0" applyNumberFormat="1" applyFont="1" applyAlignment="1" applyProtection="1">
      <alignment horizontal="left"/>
      <protection locked="0"/>
    </xf>
    <xf numFmtId="0" fontId="13" fillId="3" borderId="7" xfId="0" applyFont="1" applyFill="1" applyBorder="1"/>
    <xf numFmtId="0" fontId="8" fillId="3" borderId="8" xfId="0" applyFont="1" applyFill="1" applyBorder="1" applyAlignment="1">
      <alignment horizontal="right" indent="1"/>
    </xf>
    <xf numFmtId="0" fontId="11" fillId="32" borderId="0" xfId="0" applyFont="1" applyFill="1" applyAlignment="1">
      <alignment horizontal="left"/>
    </xf>
    <xf numFmtId="0" fontId="11" fillId="33" borderId="0" xfId="0" applyFont="1" applyFill="1"/>
    <xf numFmtId="0" fontId="13" fillId="0" borderId="0" xfId="0" applyFont="1"/>
    <xf numFmtId="0" fontId="8" fillId="0" borderId="0" xfId="0" applyFont="1" applyAlignment="1">
      <alignment horizontal="right" indent="1"/>
    </xf>
    <xf numFmtId="0" fontId="10" fillId="34" borderId="0" xfId="0" applyFont="1" applyFill="1"/>
    <xf numFmtId="0" fontId="10" fillId="35" borderId="0" xfId="0" applyFont="1" applyFill="1"/>
    <xf numFmtId="0" fontId="11" fillId="36" borderId="0" xfId="0" applyFont="1" applyFill="1"/>
    <xf numFmtId="0" fontId="11" fillId="37" borderId="0" xfId="0" applyFont="1" applyFill="1"/>
    <xf numFmtId="0" fontId="10" fillId="38" borderId="0" xfId="0" applyFont="1" applyFill="1"/>
    <xf numFmtId="0" fontId="11" fillId="39" borderId="0" xfId="0" applyFont="1" applyFill="1"/>
    <xf numFmtId="0" fontId="20" fillId="40" borderId="0" xfId="0" applyFont="1" applyFill="1"/>
    <xf numFmtId="0" fontId="10" fillId="40" borderId="0" xfId="0" applyFont="1" applyFill="1" applyAlignment="1">
      <alignment horizontal="center"/>
    </xf>
    <xf numFmtId="0" fontId="10" fillId="40" borderId="0" xfId="0" applyFont="1" applyFill="1"/>
    <xf numFmtId="0" fontId="0" fillId="40" borderId="0" xfId="0" applyFill="1"/>
    <xf numFmtId="0" fontId="12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/>
    <xf numFmtId="0" fontId="21" fillId="0" borderId="0" xfId="0" applyFont="1" applyAlignment="1">
      <alignment horizontal="center"/>
    </xf>
    <xf numFmtId="0" fontId="22" fillId="0" borderId="0" xfId="1" applyFont="1"/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1" fontId="0" fillId="0" borderId="3" xfId="0" applyNumberFormat="1" applyBorder="1"/>
    <xf numFmtId="166" fontId="0" fillId="0" borderId="0" xfId="0" applyNumberFormat="1"/>
    <xf numFmtId="22" fontId="0" fillId="0" borderId="0" xfId="0" applyNumberFormat="1" applyAlignment="1">
      <alignment vertical="center"/>
    </xf>
    <xf numFmtId="169" fontId="0" fillId="0" borderId="0" xfId="0" applyNumberFormat="1" applyAlignment="1">
      <alignment vertical="center"/>
    </xf>
    <xf numFmtId="1" fontId="0" fillId="0" borderId="5" xfId="0" applyNumberFormat="1" applyBorder="1"/>
    <xf numFmtId="166" fontId="12" fillId="0" borderId="0" xfId="0" applyNumberFormat="1" applyFont="1" applyAlignment="1">
      <alignment horizontal="center"/>
    </xf>
    <xf numFmtId="168" fontId="12" fillId="0" borderId="0" xfId="0" applyNumberFormat="1" applyFont="1" applyAlignment="1">
      <alignment vertical="center"/>
    </xf>
    <xf numFmtId="2" fontId="0" fillId="0" borderId="0" xfId="0" applyNumberFormat="1" applyAlignment="1">
      <alignment vertical="center"/>
    </xf>
    <xf numFmtId="1" fontId="0" fillId="0" borderId="7" xfId="0" applyNumberFormat="1" applyBorder="1"/>
    <xf numFmtId="0" fontId="0" fillId="0" borderId="1" xfId="0" applyBorder="1" applyAlignment="1">
      <alignment vertical="center"/>
    </xf>
    <xf numFmtId="0" fontId="0" fillId="0" borderId="10" xfId="0" applyBorder="1" applyAlignment="1">
      <alignment vertical="center"/>
    </xf>
    <xf numFmtId="2" fontId="0" fillId="0" borderId="0" xfId="0" applyNumberFormat="1"/>
    <xf numFmtId="165" fontId="0" fillId="0" borderId="0" xfId="0" applyNumberFormat="1"/>
    <xf numFmtId="0" fontId="12" fillId="0" borderId="0" xfId="0" applyFont="1" applyAlignment="1">
      <alignment horizontal="left"/>
    </xf>
    <xf numFmtId="166" fontId="12" fillId="0" borderId="0" xfId="0" applyNumberFormat="1" applyFont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0" borderId="1" xfId="0" applyFont="1" applyBorder="1" applyAlignment="1">
      <alignment horizontal="center" wrapText="1"/>
    </xf>
    <xf numFmtId="0" fontId="5" fillId="41" borderId="5" xfId="0" applyFont="1" applyFill="1" applyBorder="1"/>
    <xf numFmtId="0" fontId="5" fillId="42" borderId="0" xfId="0" applyFont="1" applyFill="1" applyAlignment="1">
      <alignment horizontal="center"/>
    </xf>
    <xf numFmtId="0" fontId="5" fillId="42" borderId="3" xfId="0" applyFont="1" applyFill="1" applyBorder="1"/>
    <xf numFmtId="0" fontId="5" fillId="42" borderId="12" xfId="0" applyFont="1" applyFill="1" applyBorder="1"/>
    <xf numFmtId="0" fontId="5" fillId="42" borderId="4" xfId="0" applyFont="1" applyFill="1" applyBorder="1"/>
    <xf numFmtId="0" fontId="5" fillId="42" borderId="6" xfId="0" applyFont="1" applyFill="1" applyBorder="1" applyAlignment="1">
      <alignment horizontal="center"/>
    </xf>
    <xf numFmtId="0" fontId="5" fillId="42" borderId="0" xfId="0" applyFont="1" applyFill="1" applyAlignment="1">
      <alignment horizontal="left"/>
    </xf>
    <xf numFmtId="0" fontId="5" fillId="42" borderId="5" xfId="0" applyFont="1" applyFill="1" applyBorder="1"/>
    <xf numFmtId="0" fontId="5" fillId="42" borderId="0" xfId="0" applyFont="1" applyFill="1"/>
    <xf numFmtId="0" fontId="5" fillId="42" borderId="6" xfId="0" applyFont="1" applyFill="1" applyBorder="1"/>
    <xf numFmtId="0" fontId="5" fillId="3" borderId="5" xfId="0" applyFont="1" applyFill="1" applyBorder="1"/>
    <xf numFmtId="0" fontId="5" fillId="34" borderId="5" xfId="0" applyFont="1" applyFill="1" applyBorder="1"/>
    <xf numFmtId="0" fontId="5" fillId="0" borderId="0" xfId="0" applyFont="1" applyProtection="1">
      <protection locked="0"/>
    </xf>
    <xf numFmtId="0" fontId="5" fillId="42" borderId="7" xfId="0" applyFont="1" applyFill="1" applyBorder="1"/>
    <xf numFmtId="0" fontId="5" fillId="42" borderId="15" xfId="0" applyFont="1" applyFill="1" applyBorder="1"/>
    <xf numFmtId="0" fontId="5" fillId="42" borderId="8" xfId="0" applyFont="1" applyFill="1" applyBorder="1"/>
    <xf numFmtId="0" fontId="0" fillId="0" borderId="12" xfId="0" applyBorder="1"/>
    <xf numFmtId="0" fontId="0" fillId="0" borderId="12" xfId="0" applyBorder="1" applyAlignment="1">
      <alignment horizontal="center"/>
    </xf>
    <xf numFmtId="0" fontId="15" fillId="0" borderId="0" xfId="0" applyFont="1"/>
    <xf numFmtId="0" fontId="0" fillId="42" borderId="2" xfId="0" applyFill="1" applyBorder="1"/>
    <xf numFmtId="0" fontId="0" fillId="42" borderId="1" xfId="0" applyFill="1" applyBorder="1"/>
    <xf numFmtId="0" fontId="0" fillId="42" borderId="10" xfId="0" applyFill="1" applyBorder="1"/>
    <xf numFmtId="0" fontId="32" fillId="42" borderId="1" xfId="0" applyFont="1" applyFill="1" applyBorder="1" applyAlignment="1">
      <alignment horizontal="center" wrapText="1"/>
    </xf>
    <xf numFmtId="0" fontId="32" fillId="42" borderId="9" xfId="0" applyFont="1" applyFill="1" applyBorder="1" applyAlignment="1">
      <alignment horizontal="center" wrapText="1"/>
    </xf>
    <xf numFmtId="0" fontId="32" fillId="42" borderId="10" xfId="0" applyFont="1" applyFill="1" applyBorder="1" applyAlignment="1">
      <alignment horizontal="center" wrapText="1"/>
    </xf>
    <xf numFmtId="0" fontId="32" fillId="42" borderId="2" xfId="0" applyFont="1" applyFill="1" applyBorder="1" applyAlignment="1">
      <alignment horizontal="center" wrapText="1"/>
    </xf>
    <xf numFmtId="0" fontId="32" fillId="43" borderId="9" xfId="0" applyFont="1" applyFill="1" applyBorder="1" applyAlignment="1">
      <alignment horizontal="center" wrapText="1"/>
    </xf>
    <xf numFmtId="0" fontId="32" fillId="43" borderId="10" xfId="0" applyFont="1" applyFill="1" applyBorder="1" applyAlignment="1">
      <alignment horizontal="center" wrapText="1"/>
    </xf>
    <xf numFmtId="0" fontId="1" fillId="44" borderId="1" xfId="0" applyFont="1" applyFill="1" applyBorder="1"/>
    <xf numFmtId="0" fontId="1" fillId="44" borderId="9" xfId="0" applyFont="1" applyFill="1" applyBorder="1" applyAlignment="1">
      <alignment horizontal="right"/>
    </xf>
    <xf numFmtId="0" fontId="1" fillId="0" borderId="3" xfId="0" applyFont="1" applyBorder="1"/>
    <xf numFmtId="0" fontId="1" fillId="0" borderId="12" xfId="0" applyFont="1" applyBorder="1"/>
    <xf numFmtId="0" fontId="1" fillId="0" borderId="4" xfId="0" applyFont="1" applyBorder="1"/>
    <xf numFmtId="0" fontId="5" fillId="41" borderId="13" xfId="0" applyFont="1" applyFill="1" applyBorder="1"/>
    <xf numFmtId="0" fontId="5" fillId="42" borderId="3" xfId="0" applyFont="1" applyFill="1" applyBorder="1" applyAlignment="1">
      <alignment horizontal="center"/>
    </xf>
    <xf numFmtId="2" fontId="33" fillId="42" borderId="12" xfId="0" applyNumberFormat="1" applyFont="1" applyFill="1" applyBorder="1" applyAlignment="1">
      <alignment horizontal="center"/>
    </xf>
    <xf numFmtId="1" fontId="33" fillId="42" borderId="4" xfId="0" applyNumberFormat="1" applyFont="1" applyFill="1" applyBorder="1" applyAlignment="1">
      <alignment horizontal="center"/>
    </xf>
    <xf numFmtId="170" fontId="33" fillId="42" borderId="0" xfId="0" applyNumberFormat="1" applyFont="1" applyFill="1" applyAlignment="1">
      <alignment horizontal="center"/>
    </xf>
    <xf numFmtId="1" fontId="33" fillId="42" borderId="0" xfId="0" applyNumberFormat="1" applyFont="1" applyFill="1" applyAlignment="1">
      <alignment horizontal="center"/>
    </xf>
    <xf numFmtId="170" fontId="33" fillId="42" borderId="13" xfId="0" applyNumberFormat="1" applyFont="1" applyFill="1" applyBorder="1" applyAlignment="1">
      <alignment horizontal="center"/>
    </xf>
    <xf numFmtId="9" fontId="33" fillId="43" borderId="0" xfId="0" applyNumberFormat="1" applyFont="1" applyFill="1" applyAlignment="1">
      <alignment horizontal="center"/>
    </xf>
    <xf numFmtId="9" fontId="33" fillId="43" borderId="6" xfId="0" applyNumberFormat="1" applyFont="1" applyFill="1" applyBorder="1" applyAlignment="1">
      <alignment horizontal="center"/>
    </xf>
    <xf numFmtId="0" fontId="0" fillId="44" borderId="5" xfId="0" applyFill="1" applyBorder="1"/>
    <xf numFmtId="171" fontId="0" fillId="44" borderId="0" xfId="0" applyNumberFormat="1" applyFill="1"/>
    <xf numFmtId="171" fontId="0" fillId="44" borderId="18" xfId="0" applyNumberFormat="1" applyFill="1" applyBorder="1"/>
    <xf numFmtId="171" fontId="0" fillId="44" borderId="12" xfId="0" applyNumberFormat="1" applyFill="1" applyBorder="1"/>
    <xf numFmtId="171" fontId="0" fillId="44" borderId="19" xfId="0" applyNumberFormat="1" applyFill="1" applyBorder="1"/>
    <xf numFmtId="171" fontId="0" fillId="44" borderId="20" xfId="0" applyNumberFormat="1" applyFill="1" applyBorder="1"/>
    <xf numFmtId="171" fontId="0" fillId="44" borderId="4" xfId="0" applyNumberFormat="1" applyFill="1" applyBorder="1"/>
    <xf numFmtId="171" fontId="12" fillId="0" borderId="0" xfId="0" applyNumberFormat="1" applyFont="1"/>
    <xf numFmtId="1" fontId="0" fillId="0" borderId="12" xfId="0" applyNumberFormat="1" applyBorder="1"/>
    <xf numFmtId="1" fontId="0" fillId="0" borderId="4" xfId="0" applyNumberFormat="1" applyBorder="1"/>
    <xf numFmtId="1" fontId="0" fillId="0" borderId="0" xfId="0" applyNumberFormat="1"/>
    <xf numFmtId="0" fontId="5" fillId="42" borderId="5" xfId="0" applyFont="1" applyFill="1" applyBorder="1" applyAlignment="1">
      <alignment horizontal="center"/>
    </xf>
    <xf numFmtId="2" fontId="33" fillId="42" borderId="0" xfId="0" applyNumberFormat="1" applyFont="1" applyFill="1" applyAlignment="1">
      <alignment horizontal="center"/>
    </xf>
    <xf numFmtId="1" fontId="33" fillId="42" borderId="6" xfId="0" applyNumberFormat="1" applyFont="1" applyFill="1" applyBorder="1" applyAlignment="1">
      <alignment horizontal="center"/>
    </xf>
    <xf numFmtId="171" fontId="0" fillId="44" borderId="21" xfId="0" applyNumberFormat="1" applyFill="1" applyBorder="1"/>
    <xf numFmtId="171" fontId="0" fillId="44" borderId="6" xfId="0" applyNumberFormat="1" applyFill="1" applyBorder="1"/>
    <xf numFmtId="1" fontId="0" fillId="0" borderId="6" xfId="0" applyNumberFormat="1" applyBorder="1"/>
    <xf numFmtId="0" fontId="5" fillId="3" borderId="13" xfId="0" applyFont="1" applyFill="1" applyBorder="1"/>
    <xf numFmtId="0" fontId="5" fillId="42" borderId="13" xfId="0" applyFont="1" applyFill="1" applyBorder="1"/>
    <xf numFmtId="0" fontId="0" fillId="42" borderId="6" xfId="0" applyFill="1" applyBorder="1"/>
    <xf numFmtId="0" fontId="5" fillId="24" borderId="13" xfId="0" applyFont="1" applyFill="1" applyBorder="1"/>
    <xf numFmtId="0" fontId="5" fillId="24" borderId="14" xfId="0" applyFont="1" applyFill="1" applyBorder="1"/>
    <xf numFmtId="0" fontId="5" fillId="42" borderId="7" xfId="0" applyFont="1" applyFill="1" applyBorder="1" applyAlignment="1">
      <alignment horizontal="center"/>
    </xf>
    <xf numFmtId="0" fontId="5" fillId="42" borderId="8" xfId="0" applyFont="1" applyFill="1" applyBorder="1" applyAlignment="1">
      <alignment horizontal="center"/>
    </xf>
    <xf numFmtId="2" fontId="33" fillId="42" borderId="15" xfId="0" applyNumberFormat="1" applyFont="1" applyFill="1" applyBorder="1" applyAlignment="1">
      <alignment horizontal="center"/>
    </xf>
    <xf numFmtId="1" fontId="33" fillId="42" borderId="8" xfId="0" applyNumberFormat="1" applyFont="1" applyFill="1" applyBorder="1" applyAlignment="1">
      <alignment horizontal="center"/>
    </xf>
    <xf numFmtId="170" fontId="33" fillId="42" borderId="15" xfId="0" applyNumberFormat="1" applyFont="1" applyFill="1" applyBorder="1" applyAlignment="1">
      <alignment horizontal="center"/>
    </xf>
    <xf numFmtId="1" fontId="33" fillId="42" borderId="15" xfId="0" applyNumberFormat="1" applyFont="1" applyFill="1" applyBorder="1" applyAlignment="1">
      <alignment horizontal="center"/>
    </xf>
    <xf numFmtId="170" fontId="33" fillId="42" borderId="14" xfId="0" applyNumberFormat="1" applyFont="1" applyFill="1" applyBorder="1" applyAlignment="1">
      <alignment horizontal="center"/>
    </xf>
    <xf numFmtId="9" fontId="33" fillId="43" borderId="15" xfId="0" applyNumberFormat="1" applyFont="1" applyFill="1" applyBorder="1" applyAlignment="1">
      <alignment horizontal="center"/>
    </xf>
    <xf numFmtId="9" fontId="33" fillId="43" borderId="8" xfId="0" applyNumberFormat="1" applyFont="1" applyFill="1" applyBorder="1" applyAlignment="1">
      <alignment horizontal="center"/>
    </xf>
    <xf numFmtId="171" fontId="0" fillId="44" borderId="15" xfId="0" applyNumberFormat="1" applyFill="1" applyBorder="1"/>
    <xf numFmtId="171" fontId="0" fillId="44" borderId="22" xfId="0" applyNumberFormat="1" applyFill="1" applyBorder="1"/>
    <xf numFmtId="171" fontId="0" fillId="44" borderId="23" xfId="0" applyNumberFormat="1" applyFill="1" applyBorder="1"/>
    <xf numFmtId="171" fontId="0" fillId="44" borderId="8" xfId="0" applyNumberFormat="1" applyFill="1" applyBorder="1"/>
    <xf numFmtId="1" fontId="0" fillId="0" borderId="15" xfId="0" applyNumberFormat="1" applyBorder="1"/>
    <xf numFmtId="1" fontId="0" fillId="0" borderId="8" xfId="0" applyNumberFormat="1" applyBorder="1"/>
    <xf numFmtId="0" fontId="1" fillId="0" borderId="7" xfId="0" applyFont="1" applyBorder="1"/>
    <xf numFmtId="0" fontId="1" fillId="0" borderId="15" xfId="0" applyFont="1" applyBorder="1"/>
    <xf numFmtId="0" fontId="1" fillId="0" borderId="8" xfId="0" applyFont="1" applyBorder="1"/>
    <xf numFmtId="0" fontId="34" fillId="0" borderId="0" xfId="0" applyFont="1" applyAlignment="1">
      <alignment horizontal="center" shrinkToFit="1"/>
    </xf>
    <xf numFmtId="170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42" borderId="10" xfId="0" applyFont="1" applyFill="1" applyBorder="1"/>
    <xf numFmtId="0" fontId="8" fillId="0" borderId="0" xfId="0" applyFont="1"/>
    <xf numFmtId="0" fontId="6" fillId="0" borderId="0" xfId="0" applyFont="1"/>
    <xf numFmtId="2" fontId="6" fillId="42" borderId="13" xfId="0" applyNumberFormat="1" applyFont="1" applyFill="1" applyBorder="1" applyAlignment="1" applyProtection="1">
      <alignment horizontal="center"/>
      <protection locked="0"/>
    </xf>
    <xf numFmtId="0" fontId="6" fillId="42" borderId="11" xfId="0" applyFont="1" applyFill="1" applyBorder="1" applyAlignment="1" applyProtection="1">
      <alignment horizontal="center"/>
      <protection locked="0"/>
    </xf>
    <xf numFmtId="0" fontId="6" fillId="42" borderId="13" xfId="0" applyFont="1" applyFill="1" applyBorder="1" applyAlignment="1" applyProtection="1">
      <alignment horizontal="center"/>
      <protection locked="0"/>
    </xf>
    <xf numFmtId="0" fontId="3" fillId="0" borderId="0" xfId="1"/>
    <xf numFmtId="0" fontId="6" fillId="42" borderId="14" xfId="0" applyFont="1" applyFill="1" applyBorder="1" applyAlignment="1" applyProtection="1">
      <alignment horizontal="center"/>
      <protection locked="0"/>
    </xf>
    <xf numFmtId="2" fontId="6" fillId="0" borderId="0" xfId="0" applyNumberFormat="1" applyFont="1" applyAlignment="1">
      <alignment horizontal="center"/>
    </xf>
    <xf numFmtId="172" fontId="6" fillId="0" borderId="0" xfId="0" applyNumberFormat="1" applyFont="1"/>
    <xf numFmtId="0" fontId="38" fillId="0" borderId="0" xfId="0" applyFont="1"/>
    <xf numFmtId="0" fontId="39" fillId="0" borderId="0" xfId="0" applyFont="1"/>
    <xf numFmtId="0" fontId="6" fillId="0" borderId="0" xfId="0" applyFont="1" applyAlignment="1">
      <alignment horizontal="left"/>
    </xf>
    <xf numFmtId="0" fontId="10" fillId="0" borderId="0" xfId="0" applyFont="1"/>
    <xf numFmtId="172" fontId="10" fillId="0" borderId="0" xfId="0" applyNumberFormat="1" applyFont="1"/>
    <xf numFmtId="0" fontId="11" fillId="0" borderId="0" xfId="0" applyFont="1"/>
    <xf numFmtId="172" fontId="11" fillId="0" borderId="0" xfId="0" applyNumberFormat="1" applyFont="1"/>
    <xf numFmtId="0" fontId="14" fillId="0" borderId="0" xfId="0" applyFont="1" applyAlignment="1">
      <alignment horizontal="right"/>
    </xf>
    <xf numFmtId="0" fontId="14" fillId="0" borderId="0" xfId="0" applyFont="1"/>
    <xf numFmtId="0" fontId="10" fillId="4" borderId="0" xfId="0" applyFont="1" applyFill="1" applyAlignment="1">
      <alignment horizontal="left"/>
    </xf>
    <xf numFmtId="0" fontId="10" fillId="26" borderId="0" xfId="0" applyFont="1" applyFill="1" applyAlignment="1">
      <alignment horizontal="left"/>
    </xf>
    <xf numFmtId="0" fontId="24" fillId="0" borderId="0" xfId="1" applyFont="1" applyFill="1"/>
    <xf numFmtId="0" fontId="24" fillId="0" borderId="0" xfId="1" applyFont="1" applyFill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/>
    <xf numFmtId="164" fontId="0" fillId="0" borderId="0" xfId="0" applyNumberFormat="1" applyAlignment="1">
      <alignment horizontal="center"/>
    </xf>
    <xf numFmtId="0" fontId="25" fillId="0" borderId="0" xfId="0" applyFont="1" applyAlignment="1">
      <alignment horizontal="left"/>
    </xf>
    <xf numFmtId="0" fontId="26" fillId="0" borderId="0" xfId="0" applyFont="1"/>
    <xf numFmtId="0" fontId="27" fillId="0" borderId="0" xfId="0" applyFont="1" applyAlignment="1">
      <alignment horizontal="left"/>
    </xf>
    <xf numFmtId="0" fontId="28" fillId="0" borderId="0" xfId="0" applyFont="1" applyAlignment="1">
      <alignment horizontal="right"/>
    </xf>
    <xf numFmtId="0" fontId="29" fillId="0" borderId="0" xfId="0" applyFont="1" applyAlignment="1">
      <alignment horizontal="left"/>
    </xf>
    <xf numFmtId="0" fontId="30" fillId="0" borderId="0" xfId="0" applyFont="1"/>
    <xf numFmtId="0" fontId="31" fillId="0" borderId="0" xfId="0" applyFont="1" applyAlignment="1">
      <alignment horizontal="center"/>
    </xf>
    <xf numFmtId="0" fontId="31" fillId="0" borderId="0" xfId="0" applyFont="1"/>
    <xf numFmtId="0" fontId="5" fillId="0" borderId="0" xfId="0" applyFont="1" applyAlignment="1">
      <alignment horizontal="right"/>
    </xf>
    <xf numFmtId="0" fontId="25" fillId="45" borderId="0" xfId="0" applyFont="1" applyFill="1" applyAlignment="1">
      <alignment horizontal="left"/>
    </xf>
    <xf numFmtId="164" fontId="5" fillId="0" borderId="0" xfId="0" applyNumberFormat="1" applyFont="1"/>
    <xf numFmtId="0" fontId="25" fillId="45" borderId="0" xfId="0" applyFont="1" applyFill="1"/>
    <xf numFmtId="0" fontId="23" fillId="0" borderId="0" xfId="0" applyFont="1" applyAlignment="1">
      <alignment horizontal="center"/>
    </xf>
    <xf numFmtId="0" fontId="12" fillId="40" borderId="0" xfId="0" applyFont="1" applyFill="1"/>
    <xf numFmtId="0" fontId="23" fillId="40" borderId="0" xfId="0" applyFont="1" applyFill="1" applyAlignment="1">
      <alignment horizontal="center"/>
    </xf>
    <xf numFmtId="0" fontId="40" fillId="0" borderId="0" xfId="0" applyFont="1"/>
    <xf numFmtId="22" fontId="0" fillId="0" borderId="0" xfId="0" applyNumberFormat="1"/>
    <xf numFmtId="14" fontId="0" fillId="0" borderId="0" xfId="0" applyNumberFormat="1"/>
    <xf numFmtId="0" fontId="11" fillId="46" borderId="0" xfId="0" applyFont="1" applyFill="1"/>
    <xf numFmtId="0" fontId="11" fillId="47" borderId="0" xfId="0" applyFont="1" applyFill="1"/>
    <xf numFmtId="0" fontId="11" fillId="48" borderId="0" xfId="0" applyFont="1" applyFill="1"/>
    <xf numFmtId="0" fontId="11" fillId="49" borderId="0" xfId="0" applyFont="1" applyFill="1"/>
    <xf numFmtId="0" fontId="11" fillId="50" borderId="0" xfId="0" applyFont="1" applyFill="1"/>
    <xf numFmtId="0" fontId="11" fillId="51" borderId="0" xfId="0" applyFont="1" applyFill="1"/>
    <xf numFmtId="0" fontId="11" fillId="52" borderId="0" xfId="0" applyFont="1" applyFill="1"/>
    <xf numFmtId="0" fontId="11" fillId="53" borderId="0" xfId="0" applyFont="1" applyFill="1"/>
    <xf numFmtId="0" fontId="10" fillId="55" borderId="0" xfId="0" applyFont="1" applyFill="1"/>
    <xf numFmtId="0" fontId="11" fillId="54" borderId="0" xfId="0" applyFont="1" applyFill="1"/>
    <xf numFmtId="0" fontId="11" fillId="56" borderId="0" xfId="0" applyFont="1" applyFill="1"/>
    <xf numFmtId="0" fontId="11" fillId="57" borderId="0" xfId="0" applyFont="1" applyFill="1"/>
    <xf numFmtId="0" fontId="10" fillId="58" borderId="0" xfId="0" applyFont="1" applyFill="1"/>
    <xf numFmtId="0" fontId="10" fillId="59" borderId="0" xfId="0" applyFont="1" applyFill="1"/>
    <xf numFmtId="0" fontId="11" fillId="60" borderId="0" xfId="0" applyFont="1" applyFill="1"/>
    <xf numFmtId="0" fontId="11" fillId="61" borderId="0" xfId="0" applyFont="1" applyFill="1"/>
    <xf numFmtId="0" fontId="11" fillId="62" borderId="0" xfId="0" applyFont="1" applyFill="1"/>
    <xf numFmtId="0" fontId="10" fillId="63" borderId="0" xfId="0" applyFont="1" applyFill="1"/>
    <xf numFmtId="0" fontId="11" fillId="64" borderId="0" xfId="0" applyFont="1" applyFill="1"/>
    <xf numFmtId="0" fontId="10" fillId="65" borderId="0" xfId="0" applyFont="1" applyFill="1" applyAlignment="1">
      <alignment horizontal="left"/>
    </xf>
    <xf numFmtId="0" fontId="11" fillId="66" borderId="0" xfId="0" applyFont="1" applyFill="1"/>
    <xf numFmtId="0" fontId="11" fillId="67" borderId="0" xfId="0" applyFont="1" applyFill="1"/>
    <xf numFmtId="0" fontId="11" fillId="68" borderId="0" xfId="0" applyFont="1" applyFill="1"/>
    <xf numFmtId="0" fontId="11" fillId="69" borderId="0" xfId="0" applyFont="1" applyFill="1"/>
    <xf numFmtId="0" fontId="10" fillId="73" borderId="0" xfId="0" applyFont="1" applyFill="1"/>
    <xf numFmtId="0" fontId="10" fillId="74" borderId="0" xfId="0" applyFont="1" applyFill="1"/>
    <xf numFmtId="0" fontId="11" fillId="70" borderId="0" xfId="0" applyFont="1" applyFill="1"/>
    <xf numFmtId="0" fontId="11" fillId="71" borderId="0" xfId="0" applyFont="1" applyFill="1"/>
    <xf numFmtId="0" fontId="10" fillId="72" borderId="0" xfId="0" applyFont="1" applyFill="1"/>
    <xf numFmtId="0" fontId="45" fillId="62" borderId="0" xfId="0" applyFont="1" applyFill="1" applyAlignment="1">
      <alignment horizontal="right"/>
    </xf>
    <xf numFmtId="0" fontId="46" fillId="62" borderId="0" xfId="0" applyFont="1" applyFill="1"/>
    <xf numFmtId="0" fontId="25" fillId="75" borderId="0" xfId="0" applyFont="1" applyFill="1" applyAlignment="1">
      <alignment horizontal="left"/>
    </xf>
    <xf numFmtId="0" fontId="25" fillId="75" borderId="0" xfId="0" applyFont="1" applyFill="1"/>
    <xf numFmtId="164" fontId="11" fillId="46" borderId="0" xfId="0" applyNumberFormat="1" applyFont="1" applyFill="1" applyAlignment="1">
      <alignment horizontal="right"/>
    </xf>
    <xf numFmtId="0" fontId="11" fillId="46" borderId="0" xfId="0" applyFont="1" applyFill="1" applyAlignment="1">
      <alignment horizontal="right"/>
    </xf>
    <xf numFmtId="0" fontId="11" fillId="46" borderId="0" xfId="0" applyFont="1" applyFill="1" applyAlignment="1">
      <alignment horizontal="center"/>
    </xf>
    <xf numFmtId="0" fontId="11" fillId="46" borderId="0" xfId="0" applyFont="1" applyFill="1" applyAlignment="1">
      <alignment horizontal="left"/>
    </xf>
    <xf numFmtId="0" fontId="47" fillId="46" borderId="0" xfId="0" applyFont="1" applyFill="1" applyAlignment="1">
      <alignment horizontal="left"/>
    </xf>
    <xf numFmtId="0" fontId="45" fillId="49" borderId="0" xfId="0" applyFont="1" applyFill="1" applyAlignment="1">
      <alignment horizontal="right"/>
    </xf>
    <xf numFmtId="0" fontId="25" fillId="76" borderId="0" xfId="0" applyFont="1" applyFill="1" applyAlignment="1">
      <alignment horizontal="left"/>
    </xf>
    <xf numFmtId="0" fontId="25" fillId="76" borderId="0" xfId="0" applyFont="1" applyFill="1"/>
    <xf numFmtId="164" fontId="11" fillId="48" borderId="0" xfId="0" applyNumberFormat="1" applyFont="1" applyFill="1" applyAlignment="1">
      <alignment horizontal="right"/>
    </xf>
    <xf numFmtId="0" fontId="11" fillId="48" borderId="0" xfId="0" applyFont="1" applyFill="1" applyAlignment="1">
      <alignment horizontal="right"/>
    </xf>
    <xf numFmtId="0" fontId="11" fillId="48" borderId="0" xfId="0" applyFont="1" applyFill="1" applyAlignment="1">
      <alignment horizontal="center"/>
    </xf>
    <xf numFmtId="0" fontId="11" fillId="48" borderId="0" xfId="0" applyFont="1" applyFill="1" applyAlignment="1">
      <alignment horizontal="left"/>
    </xf>
    <xf numFmtId="0" fontId="47" fillId="48" borderId="0" xfId="0" applyFont="1" applyFill="1" applyAlignment="1">
      <alignment horizontal="left"/>
    </xf>
    <xf numFmtId="0" fontId="45" fillId="51" borderId="0" xfId="0" applyFont="1" applyFill="1" applyAlignment="1">
      <alignment horizontal="right"/>
    </xf>
    <xf numFmtId="0" fontId="25" fillId="77" borderId="0" xfId="0" applyFont="1" applyFill="1" applyAlignment="1">
      <alignment horizontal="left"/>
    </xf>
    <xf numFmtId="0" fontId="25" fillId="77" borderId="0" xfId="0" applyFont="1" applyFill="1"/>
    <xf numFmtId="164" fontId="11" fillId="56" borderId="0" xfId="0" applyNumberFormat="1" applyFont="1" applyFill="1" applyAlignment="1">
      <alignment horizontal="right"/>
    </xf>
    <xf numFmtId="0" fontId="11" fillId="56" borderId="0" xfId="0" applyFont="1" applyFill="1" applyAlignment="1">
      <alignment horizontal="right"/>
    </xf>
    <xf numFmtId="0" fontId="11" fillId="56" borderId="0" xfId="0" applyFont="1" applyFill="1" applyAlignment="1">
      <alignment horizontal="center"/>
    </xf>
    <xf numFmtId="0" fontId="11" fillId="56" borderId="0" xfId="0" applyFont="1" applyFill="1" applyAlignment="1">
      <alignment horizontal="left"/>
    </xf>
    <xf numFmtId="0" fontId="47" fillId="56" borderId="0" xfId="0" applyFont="1" applyFill="1" applyAlignment="1">
      <alignment horizontal="left"/>
    </xf>
    <xf numFmtId="0" fontId="28" fillId="58" borderId="0" xfId="0" applyFont="1" applyFill="1" applyAlignment="1">
      <alignment horizontal="right"/>
    </xf>
    <xf numFmtId="0" fontId="29" fillId="78" borderId="0" xfId="0" applyFont="1" applyFill="1" applyAlignment="1">
      <alignment horizontal="left"/>
    </xf>
    <xf numFmtId="0" fontId="29" fillId="78" borderId="0" xfId="0" applyFont="1" applyFill="1"/>
    <xf numFmtId="164" fontId="10" fillId="59" borderId="0" xfId="0" applyNumberFormat="1" applyFont="1" applyFill="1" applyAlignment="1">
      <alignment horizontal="right"/>
    </xf>
    <xf numFmtId="0" fontId="10" fillId="59" borderId="0" xfId="0" applyFont="1" applyFill="1" applyAlignment="1">
      <alignment horizontal="right"/>
    </xf>
    <xf numFmtId="0" fontId="10" fillId="59" borderId="0" xfId="0" applyFont="1" applyFill="1" applyAlignment="1">
      <alignment horizontal="center"/>
    </xf>
    <xf numFmtId="0" fontId="10" fillId="59" borderId="0" xfId="0" applyFont="1" applyFill="1" applyAlignment="1">
      <alignment horizontal="left"/>
    </xf>
    <xf numFmtId="0" fontId="27" fillId="59" borderId="0" xfId="0" applyFont="1" applyFill="1" applyAlignment="1">
      <alignment horizontal="left"/>
    </xf>
    <xf numFmtId="0" fontId="28" fillId="55" borderId="0" xfId="0" applyFont="1" applyFill="1" applyAlignment="1">
      <alignment horizontal="right"/>
    </xf>
    <xf numFmtId="0" fontId="29" fillId="79" borderId="0" xfId="0" applyFont="1" applyFill="1" applyAlignment="1">
      <alignment horizontal="left"/>
    </xf>
    <xf numFmtId="0" fontId="29" fillId="79" borderId="0" xfId="0" applyFont="1" applyFill="1"/>
    <xf numFmtId="164" fontId="10" fillId="72" borderId="0" xfId="0" applyNumberFormat="1" applyFont="1" applyFill="1" applyAlignment="1">
      <alignment horizontal="right"/>
    </xf>
    <xf numFmtId="0" fontId="10" fillId="72" borderId="0" xfId="0" applyFont="1" applyFill="1" applyAlignment="1">
      <alignment horizontal="right"/>
    </xf>
    <xf numFmtId="0" fontId="10" fillId="72" borderId="0" xfId="0" applyFont="1" applyFill="1" applyAlignment="1">
      <alignment horizontal="center"/>
    </xf>
    <xf numFmtId="0" fontId="10" fillId="72" borderId="0" xfId="0" applyFont="1" applyFill="1" applyAlignment="1">
      <alignment horizontal="left"/>
    </xf>
    <xf numFmtId="0" fontId="27" fillId="72" borderId="0" xfId="0" applyFont="1" applyFill="1" applyAlignment="1">
      <alignment horizontal="left"/>
    </xf>
    <xf numFmtId="0" fontId="45" fillId="68" borderId="0" xfId="0" applyFont="1" applyFill="1" applyAlignment="1">
      <alignment horizontal="right"/>
    </xf>
    <xf numFmtId="0" fontId="25" fillId="80" borderId="0" xfId="0" applyFont="1" applyFill="1" applyAlignment="1">
      <alignment horizontal="left"/>
    </xf>
    <xf numFmtId="0" fontId="25" fillId="80" borderId="0" xfId="0" applyFont="1" applyFill="1"/>
    <xf numFmtId="164" fontId="11" fillId="54" borderId="0" xfId="0" applyNumberFormat="1" applyFont="1" applyFill="1" applyAlignment="1">
      <alignment horizontal="right"/>
    </xf>
    <xf numFmtId="0" fontId="11" fillId="54" borderId="0" xfId="0" applyFont="1" applyFill="1" applyAlignment="1">
      <alignment horizontal="right"/>
    </xf>
    <xf numFmtId="0" fontId="11" fillId="54" borderId="0" xfId="0" applyFont="1" applyFill="1" applyAlignment="1">
      <alignment horizontal="center"/>
    </xf>
    <xf numFmtId="0" fontId="11" fillId="54" borderId="0" xfId="0" applyFont="1" applyFill="1" applyAlignment="1">
      <alignment horizontal="left"/>
    </xf>
    <xf numFmtId="0" fontId="47" fillId="54" borderId="0" xfId="0" applyFont="1" applyFill="1" applyAlignment="1">
      <alignment horizontal="left"/>
    </xf>
    <xf numFmtId="0" fontId="45" fillId="64" borderId="0" xfId="0" applyFont="1" applyFill="1" applyAlignment="1">
      <alignment horizontal="right"/>
    </xf>
    <xf numFmtId="0" fontId="25" fillId="81" borderId="0" xfId="0" applyFont="1" applyFill="1" applyAlignment="1">
      <alignment horizontal="left"/>
    </xf>
    <xf numFmtId="0" fontId="25" fillId="81" borderId="0" xfId="0" applyFont="1" applyFill="1"/>
    <xf numFmtId="164" fontId="11" fillId="53" borderId="0" xfId="0" applyNumberFormat="1" applyFont="1" applyFill="1" applyAlignment="1">
      <alignment horizontal="right"/>
    </xf>
    <xf numFmtId="0" fontId="11" fillId="53" borderId="0" xfId="0" applyFont="1" applyFill="1" applyAlignment="1">
      <alignment horizontal="right"/>
    </xf>
    <xf numFmtId="0" fontId="11" fillId="53" borderId="0" xfId="0" applyFont="1" applyFill="1" applyAlignment="1">
      <alignment horizontal="center"/>
    </xf>
    <xf numFmtId="0" fontId="11" fillId="53" borderId="0" xfId="0" applyFont="1" applyFill="1" applyAlignment="1">
      <alignment horizontal="left"/>
    </xf>
    <xf numFmtId="0" fontId="47" fillId="53" borderId="0" xfId="0" applyFont="1" applyFill="1" applyAlignment="1">
      <alignment horizontal="left"/>
    </xf>
    <xf numFmtId="0" fontId="10" fillId="65" borderId="0" xfId="0" applyFont="1" applyFill="1"/>
    <xf numFmtId="0" fontId="28" fillId="65" borderId="0" xfId="0" applyFont="1" applyFill="1" applyAlignment="1">
      <alignment horizontal="right"/>
    </xf>
    <xf numFmtId="0" fontId="29" fillId="82" borderId="0" xfId="0" applyFont="1" applyFill="1" applyAlignment="1">
      <alignment horizontal="left"/>
    </xf>
    <xf numFmtId="0" fontId="29" fillId="82" borderId="0" xfId="0" applyFont="1" applyFill="1"/>
    <xf numFmtId="164" fontId="10" fillId="63" borderId="0" xfId="0" applyNumberFormat="1" applyFont="1" applyFill="1" applyAlignment="1">
      <alignment horizontal="right"/>
    </xf>
    <xf numFmtId="0" fontId="10" fillId="63" borderId="0" xfId="0" applyFont="1" applyFill="1" applyAlignment="1">
      <alignment horizontal="right"/>
    </xf>
    <xf numFmtId="0" fontId="10" fillId="63" borderId="0" xfId="0" applyFont="1" applyFill="1" applyAlignment="1">
      <alignment horizontal="center"/>
    </xf>
    <xf numFmtId="0" fontId="10" fillId="63" borderId="0" xfId="0" applyFont="1" applyFill="1" applyAlignment="1">
      <alignment horizontal="left"/>
    </xf>
    <xf numFmtId="0" fontId="27" fillId="63" borderId="0" xfId="0" applyFont="1" applyFill="1" applyAlignment="1">
      <alignment horizontal="left"/>
    </xf>
    <xf numFmtId="0" fontId="45" fillId="70" borderId="0" xfId="0" applyFont="1" applyFill="1" applyAlignment="1">
      <alignment horizontal="right"/>
    </xf>
    <xf numFmtId="0" fontId="25" fillId="83" borderId="0" xfId="0" applyFont="1" applyFill="1" applyAlignment="1">
      <alignment horizontal="left"/>
    </xf>
    <xf numFmtId="0" fontId="25" fillId="83" borderId="0" xfId="0" applyFont="1" applyFill="1"/>
    <xf numFmtId="164" fontId="10" fillId="74" borderId="0" xfId="0" applyNumberFormat="1" applyFont="1" applyFill="1" applyAlignment="1">
      <alignment horizontal="right"/>
    </xf>
    <xf numFmtId="0" fontId="10" fillId="74" borderId="0" xfId="0" applyFont="1" applyFill="1" applyAlignment="1">
      <alignment horizontal="right"/>
    </xf>
    <xf numFmtId="0" fontId="10" fillId="74" borderId="0" xfId="0" applyFont="1" applyFill="1" applyAlignment="1">
      <alignment horizontal="center"/>
    </xf>
    <xf numFmtId="0" fontId="10" fillId="74" borderId="0" xfId="0" applyFont="1" applyFill="1" applyAlignment="1">
      <alignment horizontal="left"/>
    </xf>
    <xf numFmtId="0" fontId="27" fillId="74" borderId="0" xfId="0" applyFont="1" applyFill="1" applyAlignment="1">
      <alignment horizontal="left"/>
    </xf>
    <xf numFmtId="0" fontId="36" fillId="55" borderId="0" xfId="0" applyFont="1" applyFill="1"/>
    <xf numFmtId="0" fontId="25" fillId="54" borderId="0" xfId="0" applyFont="1" applyFill="1"/>
    <xf numFmtId="172" fontId="11" fillId="54" borderId="0" xfId="0" applyNumberFormat="1" applyFont="1" applyFill="1" applyAlignment="1">
      <alignment horizontal="right"/>
    </xf>
    <xf numFmtId="0" fontId="25" fillId="54" borderId="0" xfId="0" applyFont="1" applyFill="1" applyAlignment="1">
      <alignment horizontal="left"/>
    </xf>
    <xf numFmtId="172" fontId="11" fillId="54" borderId="0" xfId="0" applyNumberFormat="1" applyFont="1" applyFill="1"/>
    <xf numFmtId="0" fontId="25" fillId="54" borderId="0" xfId="0" applyFont="1" applyFill="1" applyAlignment="1">
      <alignment horizontal="right"/>
    </xf>
    <xf numFmtId="0" fontId="36" fillId="20" borderId="0" xfId="0" applyFont="1" applyFill="1"/>
    <xf numFmtId="0" fontId="25" fillId="57" borderId="0" xfId="0" applyFont="1" applyFill="1"/>
    <xf numFmtId="0" fontId="11" fillId="57" borderId="0" xfId="0" applyFont="1" applyFill="1" applyAlignment="1">
      <alignment horizontal="right"/>
    </xf>
    <xf numFmtId="172" fontId="11" fillId="57" borderId="0" xfId="0" applyNumberFormat="1" applyFont="1" applyFill="1" applyAlignment="1">
      <alignment horizontal="right"/>
    </xf>
    <xf numFmtId="0" fontId="11" fillId="57" borderId="0" xfId="0" applyFont="1" applyFill="1" applyAlignment="1">
      <alignment horizontal="left"/>
    </xf>
    <xf numFmtId="0" fontId="25" fillId="57" borderId="0" xfId="0" applyFont="1" applyFill="1" applyAlignment="1">
      <alignment horizontal="left"/>
    </xf>
    <xf numFmtId="172" fontId="11" fillId="57" borderId="0" xfId="0" applyNumberFormat="1" applyFont="1" applyFill="1"/>
    <xf numFmtId="0" fontId="25" fillId="57" borderId="0" xfId="0" applyFont="1" applyFill="1" applyAlignment="1">
      <alignment horizontal="right"/>
    </xf>
    <xf numFmtId="0" fontId="34" fillId="0" borderId="0" xfId="0" applyFont="1" applyAlignment="1">
      <alignment horizontal="right"/>
    </xf>
    <xf numFmtId="173" fontId="34" fillId="0" borderId="0" xfId="0" applyNumberFormat="1" applyFont="1"/>
    <xf numFmtId="0" fontId="48" fillId="0" borderId="0" xfId="0" applyFont="1"/>
    <xf numFmtId="173" fontId="48" fillId="0" borderId="0" xfId="0" applyNumberFormat="1" applyFont="1" applyAlignment="1">
      <alignment horizontal="left"/>
    </xf>
    <xf numFmtId="0" fontId="11" fillId="84" borderId="0" xfId="0" applyFont="1" applyFill="1"/>
    <xf numFmtId="0" fontId="11" fillId="85" borderId="0" xfId="0" applyFont="1" applyFill="1"/>
    <xf numFmtId="0" fontId="11" fillId="87" borderId="0" xfId="0" applyFont="1" applyFill="1"/>
    <xf numFmtId="0" fontId="11" fillId="86" borderId="0" xfId="0" applyFont="1" applyFill="1"/>
    <xf numFmtId="1" fontId="52" fillId="88" borderId="3" xfId="0" applyNumberFormat="1" applyFont="1" applyFill="1" applyBorder="1" applyAlignment="1">
      <alignment horizontal="center"/>
    </xf>
    <xf numFmtId="165" fontId="53" fillId="89" borderId="11" xfId="0" applyNumberFormat="1" applyFont="1" applyFill="1" applyBorder="1" applyAlignment="1">
      <alignment horizontal="left" vertical="center" wrapText="1"/>
    </xf>
    <xf numFmtId="166" fontId="52" fillId="89" borderId="13" xfId="0" applyNumberFormat="1" applyFont="1" applyFill="1" applyBorder="1" applyAlignment="1">
      <alignment horizontal="right"/>
    </xf>
    <xf numFmtId="0" fontId="52" fillId="91" borderId="11" xfId="0" applyFont="1" applyFill="1" applyBorder="1" applyAlignment="1">
      <alignment horizontal="center"/>
    </xf>
    <xf numFmtId="0" fontId="52" fillId="92" borderId="11" xfId="0" applyFont="1" applyFill="1" applyBorder="1" applyAlignment="1">
      <alignment horizontal="center"/>
    </xf>
    <xf numFmtId="0" fontId="54" fillId="93" borderId="11" xfId="0" applyFont="1" applyFill="1" applyBorder="1" applyAlignment="1">
      <alignment horizontal="right"/>
    </xf>
    <xf numFmtId="0" fontId="54" fillId="93" borderId="11" xfId="0" applyFont="1" applyFill="1" applyBorder="1" applyAlignment="1">
      <alignment horizontal="left"/>
    </xf>
    <xf numFmtId="167" fontId="52" fillId="0" borderId="11" xfId="0" applyNumberFormat="1" applyFont="1" applyBorder="1"/>
    <xf numFmtId="166" fontId="54" fillId="0" borderId="11" xfId="0" applyNumberFormat="1" applyFont="1" applyBorder="1" applyAlignment="1">
      <alignment horizontal="center"/>
    </xf>
    <xf numFmtId="166" fontId="54" fillId="0" borderId="11" xfId="0" applyNumberFormat="1" applyFont="1" applyBorder="1" applyAlignment="1">
      <alignment horizontal="center" vertical="center" wrapText="1"/>
    </xf>
    <xf numFmtId="166" fontId="54" fillId="0" borderId="12" xfId="0" applyNumberFormat="1" applyFont="1" applyBorder="1" applyAlignment="1">
      <alignment horizontal="center"/>
    </xf>
    <xf numFmtId="1" fontId="51" fillId="95" borderId="11" xfId="0" applyNumberFormat="1" applyFont="1" applyFill="1" applyBorder="1" applyAlignment="1" applyProtection="1">
      <alignment horizontal="center" vertical="center"/>
      <protection hidden="1"/>
    </xf>
    <xf numFmtId="2" fontId="54" fillId="0" borderId="11" xfId="0" applyNumberFormat="1" applyFont="1" applyBorder="1" applyAlignment="1">
      <alignment horizontal="center" vertical="center"/>
    </xf>
    <xf numFmtId="2" fontId="54" fillId="0" borderId="4" xfId="0" applyNumberFormat="1" applyFont="1" applyBorder="1" applyAlignment="1">
      <alignment horizontal="center" vertical="center"/>
    </xf>
    <xf numFmtId="168" fontId="54" fillId="96" borderId="3" xfId="0" applyNumberFormat="1" applyFont="1" applyFill="1" applyBorder="1" applyAlignment="1">
      <alignment vertical="center"/>
    </xf>
    <xf numFmtId="168" fontId="54" fillId="96" borderId="12" xfId="0" applyNumberFormat="1" applyFont="1" applyFill="1" applyBorder="1" applyAlignment="1">
      <alignment vertical="center"/>
    </xf>
    <xf numFmtId="168" fontId="54" fillId="96" borderId="4" xfId="0" applyNumberFormat="1" applyFont="1" applyFill="1" applyBorder="1" applyAlignment="1">
      <alignment vertical="center"/>
    </xf>
    <xf numFmtId="0" fontId="54" fillId="0" borderId="3" xfId="0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169" fontId="52" fillId="0" borderId="3" xfId="0" applyNumberFormat="1" applyFont="1" applyBorder="1" applyAlignment="1">
      <alignment vertical="center"/>
    </xf>
    <xf numFmtId="169" fontId="52" fillId="0" borderId="4" xfId="0" applyNumberFormat="1" applyFont="1" applyBorder="1" applyAlignment="1">
      <alignment vertical="center"/>
    </xf>
    <xf numFmtId="166" fontId="52" fillId="0" borderId="3" xfId="0" applyNumberFormat="1" applyFont="1" applyBorder="1"/>
    <xf numFmtId="166" fontId="52" fillId="0" borderId="12" xfId="0" applyNumberFormat="1" applyFont="1" applyBorder="1"/>
    <xf numFmtId="166" fontId="52" fillId="0" borderId="4" xfId="0" applyNumberFormat="1" applyFont="1" applyBorder="1"/>
    <xf numFmtId="1" fontId="52" fillId="88" borderId="5" xfId="0" applyNumberFormat="1" applyFont="1" applyFill="1" applyBorder="1" applyAlignment="1">
      <alignment horizontal="center"/>
    </xf>
    <xf numFmtId="165" fontId="53" fillId="89" borderId="13" xfId="0" applyNumberFormat="1" applyFont="1" applyFill="1" applyBorder="1" applyAlignment="1">
      <alignment horizontal="left" vertical="center" wrapText="1"/>
    </xf>
    <xf numFmtId="0" fontId="52" fillId="91" borderId="13" xfId="0" applyFont="1" applyFill="1" applyBorder="1" applyAlignment="1">
      <alignment horizontal="center"/>
    </xf>
    <xf numFmtId="0" fontId="52" fillId="92" borderId="13" xfId="0" applyFont="1" applyFill="1" applyBorder="1" applyAlignment="1">
      <alignment horizontal="center"/>
    </xf>
    <xf numFmtId="0" fontId="54" fillId="93" borderId="13" xfId="0" applyFont="1" applyFill="1" applyBorder="1" applyAlignment="1">
      <alignment horizontal="right"/>
    </xf>
    <xf numFmtId="0" fontId="54" fillId="93" borderId="13" xfId="0" applyFont="1" applyFill="1" applyBorder="1" applyAlignment="1">
      <alignment horizontal="left"/>
    </xf>
    <xf numFmtId="167" fontId="52" fillId="0" borderId="13" xfId="0" applyNumberFormat="1" applyFont="1" applyBorder="1"/>
    <xf numFmtId="166" fontId="54" fillId="0" borderId="13" xfId="0" applyNumberFormat="1" applyFont="1" applyBorder="1" applyAlignment="1">
      <alignment horizontal="center"/>
    </xf>
    <xf numFmtId="166" fontId="54" fillId="0" borderId="13" xfId="0" applyNumberFormat="1" applyFont="1" applyBorder="1" applyAlignment="1">
      <alignment horizontal="center" vertical="center" wrapText="1"/>
    </xf>
    <xf numFmtId="1" fontId="51" fillId="95" borderId="13" xfId="0" applyNumberFormat="1" applyFont="1" applyFill="1" applyBorder="1" applyAlignment="1" applyProtection="1">
      <alignment horizontal="center" vertical="center"/>
      <protection hidden="1"/>
    </xf>
    <xf numFmtId="2" fontId="54" fillId="0" borderId="13" xfId="0" applyNumberFormat="1" applyFont="1" applyBorder="1" applyAlignment="1">
      <alignment horizontal="center" vertical="center"/>
    </xf>
    <xf numFmtId="2" fontId="54" fillId="0" borderId="6" xfId="0" applyNumberFormat="1" applyFont="1" applyBorder="1" applyAlignment="1">
      <alignment horizontal="center" vertical="center"/>
    </xf>
    <xf numFmtId="168" fontId="54" fillId="96" borderId="5" xfId="0" applyNumberFormat="1" applyFont="1" applyFill="1" applyBorder="1" applyAlignment="1">
      <alignment vertical="center"/>
    </xf>
    <xf numFmtId="168" fontId="54" fillId="96" borderId="6" xfId="0" applyNumberFormat="1" applyFont="1" applyFill="1" applyBorder="1" applyAlignment="1">
      <alignment vertical="center"/>
    </xf>
    <xf numFmtId="0" fontId="54" fillId="0" borderId="5" xfId="0" applyFont="1" applyBorder="1" applyAlignment="1">
      <alignment horizontal="center" vertical="center"/>
    </xf>
    <xf numFmtId="0" fontId="54" fillId="0" borderId="6" xfId="0" applyFont="1" applyBorder="1" applyAlignment="1">
      <alignment horizontal="center" vertical="center"/>
    </xf>
    <xf numFmtId="169" fontId="52" fillId="0" borderId="5" xfId="0" applyNumberFormat="1" applyFont="1" applyBorder="1" applyAlignment="1">
      <alignment vertical="center"/>
    </xf>
    <xf numFmtId="169" fontId="52" fillId="0" borderId="6" xfId="0" applyNumberFormat="1" applyFont="1" applyBorder="1" applyAlignment="1">
      <alignment vertical="center"/>
    </xf>
    <xf numFmtId="166" fontId="52" fillId="0" borderId="5" xfId="0" applyNumberFormat="1" applyFont="1" applyBorder="1"/>
    <xf numFmtId="166" fontId="52" fillId="0" borderId="6" xfId="0" applyNumberFormat="1" applyFont="1" applyBorder="1"/>
    <xf numFmtId="1" fontId="52" fillId="88" borderId="7" xfId="0" applyNumberFormat="1" applyFont="1" applyFill="1" applyBorder="1" applyAlignment="1">
      <alignment horizontal="center"/>
    </xf>
    <xf numFmtId="165" fontId="53" fillId="89" borderId="14" xfId="0" applyNumberFormat="1" applyFont="1" applyFill="1" applyBorder="1" applyAlignment="1">
      <alignment horizontal="left" vertical="center" wrapText="1"/>
    </xf>
    <xf numFmtId="166" fontId="52" fillId="89" borderId="14" xfId="0" applyNumberFormat="1" applyFont="1" applyFill="1" applyBorder="1" applyAlignment="1">
      <alignment horizontal="right"/>
    </xf>
    <xf numFmtId="0" fontId="52" fillId="91" borderId="14" xfId="0" applyFont="1" applyFill="1" applyBorder="1" applyAlignment="1">
      <alignment horizontal="center"/>
    </xf>
    <xf numFmtId="0" fontId="52" fillId="92" borderId="14" xfId="0" applyFont="1" applyFill="1" applyBorder="1" applyAlignment="1">
      <alignment horizontal="center"/>
    </xf>
    <xf numFmtId="0" fontId="54" fillId="93" borderId="14" xfId="0" applyFont="1" applyFill="1" applyBorder="1" applyAlignment="1">
      <alignment horizontal="right"/>
    </xf>
    <xf numFmtId="0" fontId="54" fillId="93" borderId="14" xfId="0" applyFont="1" applyFill="1" applyBorder="1" applyAlignment="1">
      <alignment horizontal="left"/>
    </xf>
    <xf numFmtId="167" fontId="52" fillId="0" borderId="14" xfId="0" applyNumberFormat="1" applyFont="1" applyBorder="1"/>
    <xf numFmtId="166" fontId="54" fillId="0" borderId="14" xfId="0" applyNumberFormat="1" applyFont="1" applyBorder="1" applyAlignment="1">
      <alignment horizontal="center"/>
    </xf>
    <xf numFmtId="166" fontId="54" fillId="0" borderId="14" xfId="0" applyNumberFormat="1" applyFont="1" applyBorder="1" applyAlignment="1">
      <alignment horizontal="center" vertical="center" wrapText="1"/>
    </xf>
    <xf numFmtId="166" fontId="54" fillId="0" borderId="15" xfId="0" applyNumberFormat="1" applyFont="1" applyBorder="1" applyAlignment="1">
      <alignment horizontal="center"/>
    </xf>
    <xf numFmtId="1" fontId="51" fillId="95" borderId="14" xfId="0" applyNumberFormat="1" applyFont="1" applyFill="1" applyBorder="1" applyAlignment="1" applyProtection="1">
      <alignment horizontal="center" vertical="center"/>
      <protection hidden="1"/>
    </xf>
    <xf numFmtId="2" fontId="54" fillId="0" borderId="14" xfId="0" applyNumberFormat="1" applyFont="1" applyBorder="1" applyAlignment="1">
      <alignment horizontal="center" vertical="center"/>
    </xf>
    <xf numFmtId="2" fontId="54" fillId="0" borderId="8" xfId="0" applyNumberFormat="1" applyFont="1" applyBorder="1" applyAlignment="1">
      <alignment horizontal="center" vertical="center"/>
    </xf>
    <xf numFmtId="168" fontId="54" fillId="96" borderId="7" xfId="0" applyNumberFormat="1" applyFont="1" applyFill="1" applyBorder="1" applyAlignment="1">
      <alignment vertical="center"/>
    </xf>
    <xf numFmtId="168" fontId="54" fillId="96" borderId="15" xfId="0" applyNumberFormat="1" applyFont="1" applyFill="1" applyBorder="1" applyAlignment="1">
      <alignment vertical="center"/>
    </xf>
    <xf numFmtId="168" fontId="54" fillId="96" borderId="8" xfId="0" applyNumberFormat="1" applyFont="1" applyFill="1" applyBorder="1" applyAlignment="1">
      <alignment vertical="center"/>
    </xf>
    <xf numFmtId="0" fontId="54" fillId="0" borderId="7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/>
    </xf>
    <xf numFmtId="169" fontId="52" fillId="0" borderId="7" xfId="0" applyNumberFormat="1" applyFont="1" applyBorder="1" applyAlignment="1">
      <alignment vertical="center"/>
    </xf>
    <xf numFmtId="169" fontId="52" fillId="0" borderId="8" xfId="0" applyNumberFormat="1" applyFont="1" applyBorder="1" applyAlignment="1">
      <alignment vertical="center"/>
    </xf>
    <xf numFmtId="166" fontId="52" fillId="0" borderId="7" xfId="0" applyNumberFormat="1" applyFont="1" applyBorder="1"/>
    <xf numFmtId="166" fontId="52" fillId="0" borderId="15" xfId="0" applyNumberFormat="1" applyFont="1" applyBorder="1"/>
    <xf numFmtId="166" fontId="52" fillId="0" borderId="8" xfId="0" applyNumberFormat="1" applyFont="1" applyBorder="1"/>
    <xf numFmtId="0" fontId="45" fillId="86" borderId="0" xfId="0" applyFont="1" applyFill="1" applyAlignment="1">
      <alignment horizontal="right"/>
    </xf>
    <xf numFmtId="0" fontId="25" fillId="97" borderId="0" xfId="0" applyFont="1" applyFill="1" applyAlignment="1">
      <alignment horizontal="left"/>
    </xf>
    <xf numFmtId="0" fontId="25" fillId="97" borderId="0" xfId="0" applyFont="1" applyFill="1"/>
    <xf numFmtId="164" fontId="11" fillId="87" borderId="0" xfId="0" applyNumberFormat="1" applyFont="1" applyFill="1" applyAlignment="1">
      <alignment horizontal="right"/>
    </xf>
    <xf numFmtId="0" fontId="11" fillId="87" borderId="0" xfId="0" applyFont="1" applyFill="1" applyAlignment="1">
      <alignment horizontal="right"/>
    </xf>
    <xf numFmtId="0" fontId="11" fillId="87" borderId="0" xfId="0" applyFont="1" applyFill="1" applyAlignment="1">
      <alignment horizontal="center"/>
    </xf>
    <xf numFmtId="0" fontId="11" fillId="87" borderId="0" xfId="0" applyFont="1" applyFill="1" applyAlignment="1">
      <alignment horizontal="left"/>
    </xf>
    <xf numFmtId="0" fontId="47" fillId="87" borderId="0" xfId="0" applyFont="1" applyFill="1" applyAlignment="1">
      <alignment horizontal="left"/>
    </xf>
    <xf numFmtId="0" fontId="0" fillId="42" borderId="1" xfId="0" applyFill="1" applyBorder="1" applyAlignment="1">
      <alignment horizontal="center"/>
    </xf>
    <xf numFmtId="0" fontId="5" fillId="42" borderId="9" xfId="0" applyFont="1" applyFill="1" applyBorder="1"/>
    <xf numFmtId="170" fontId="6" fillId="42" borderId="1" xfId="0" applyNumberFormat="1" applyFont="1" applyFill="1" applyBorder="1" applyAlignment="1">
      <alignment horizontal="right"/>
    </xf>
    <xf numFmtId="174" fontId="6" fillId="42" borderId="10" xfId="0" applyNumberFormat="1" applyFont="1" applyFill="1" applyBorder="1" applyAlignment="1">
      <alignment horizontal="left"/>
    </xf>
    <xf numFmtId="0" fontId="6" fillId="42" borderId="15" xfId="0" applyFont="1" applyFill="1" applyBorder="1" applyAlignment="1">
      <alignment horizontal="center"/>
    </xf>
    <xf numFmtId="174" fontId="6" fillId="42" borderId="10" xfId="0" applyNumberFormat="1" applyFont="1" applyFill="1" applyBorder="1" applyAlignment="1" applyProtection="1">
      <alignment horizontal="center"/>
      <protection locked="0"/>
    </xf>
    <xf numFmtId="0" fontId="23" fillId="42" borderId="1" xfId="0" applyFont="1" applyFill="1" applyBorder="1" applyAlignment="1">
      <alignment horizontal="center"/>
    </xf>
    <xf numFmtId="0" fontId="6" fillId="42" borderId="10" xfId="0" applyFont="1" applyFill="1" applyBorder="1"/>
    <xf numFmtId="0" fontId="6" fillId="42" borderId="2" xfId="0" applyFont="1" applyFill="1" applyBorder="1"/>
    <xf numFmtId="0" fontId="6" fillId="42" borderId="5" xfId="0" applyFont="1" applyFill="1" applyBorder="1"/>
    <xf numFmtId="0" fontId="6" fillId="42" borderId="0" xfId="0" applyFont="1" applyFill="1"/>
    <xf numFmtId="0" fontId="6" fillId="42" borderId="13" xfId="0" applyFont="1" applyFill="1" applyBorder="1" applyProtection="1">
      <protection locked="0"/>
    </xf>
    <xf numFmtId="0" fontId="6" fillId="42" borderId="7" xfId="0" applyFont="1" applyFill="1" applyBorder="1"/>
    <xf numFmtId="0" fontId="6" fillId="42" borderId="15" xfId="0" applyFont="1" applyFill="1" applyBorder="1"/>
    <xf numFmtId="0" fontId="6" fillId="42" borderId="14" xfId="0" applyFont="1" applyFill="1" applyBorder="1" applyProtection="1">
      <protection locked="0"/>
    </xf>
    <xf numFmtId="0" fontId="6" fillId="42" borderId="24" xfId="0" applyFont="1" applyFill="1" applyBorder="1" applyAlignment="1">
      <alignment horizontal="center"/>
    </xf>
    <xf numFmtId="0" fontId="35" fillId="42" borderId="24" xfId="0" applyFont="1" applyFill="1" applyBorder="1" applyAlignment="1">
      <alignment horizontal="center"/>
    </xf>
    <xf numFmtId="166" fontId="54" fillId="90" borderId="6" xfId="0" applyNumberFormat="1" applyFont="1" applyFill="1" applyBorder="1"/>
    <xf numFmtId="166" fontId="54" fillId="90" borderId="15" xfId="0" applyNumberFormat="1" applyFont="1" applyFill="1" applyBorder="1"/>
    <xf numFmtId="166" fontId="54" fillId="90" borderId="8" xfId="0" applyNumberFormat="1" applyFont="1" applyFill="1" applyBorder="1"/>
    <xf numFmtId="0" fontId="32" fillId="0" borderId="9" xfId="0" applyFont="1" applyBorder="1" applyAlignment="1">
      <alignment horizontal="center" wrapText="1"/>
    </xf>
    <xf numFmtId="166" fontId="52" fillId="89" borderId="11" xfId="0" applyNumberFormat="1" applyFont="1" applyFill="1" applyBorder="1" applyAlignment="1">
      <alignment horizontal="right"/>
    </xf>
    <xf numFmtId="166" fontId="54" fillId="90" borderId="12" xfId="0" applyNumberFormat="1" applyFont="1" applyFill="1" applyBorder="1"/>
    <xf numFmtId="166" fontId="54" fillId="90" borderId="4" xfId="0" applyNumberFormat="1" applyFont="1" applyFill="1" applyBorder="1"/>
    <xf numFmtId="2" fontId="49" fillId="88" borderId="11" xfId="0" applyNumberFormat="1" applyFont="1" applyFill="1" applyBorder="1" applyAlignment="1">
      <alignment horizontal="center"/>
    </xf>
    <xf numFmtId="165" fontId="49" fillId="89" borderId="3" xfId="0" applyNumberFormat="1" applyFont="1" applyFill="1" applyBorder="1" applyAlignment="1">
      <alignment horizontal="left"/>
    </xf>
    <xf numFmtId="166" fontId="49" fillId="89" borderId="11" xfId="0" applyNumberFormat="1" applyFont="1" applyFill="1" applyBorder="1" applyAlignment="1">
      <alignment horizontal="right"/>
    </xf>
    <xf numFmtId="166" fontId="50" fillId="90" borderId="12" xfId="0" applyNumberFormat="1" applyFont="1" applyFill="1" applyBorder="1" applyAlignment="1">
      <alignment horizontal="center"/>
    </xf>
    <xf numFmtId="0" fontId="49" fillId="91" borderId="11" xfId="0" applyFont="1" applyFill="1" applyBorder="1" applyAlignment="1">
      <alignment horizontal="center"/>
    </xf>
    <xf numFmtId="0" fontId="49" fillId="92" borderId="11" xfId="0" applyFont="1" applyFill="1" applyBorder="1" applyAlignment="1">
      <alignment horizontal="center"/>
    </xf>
    <xf numFmtId="0" fontId="50" fillId="93" borderId="11" xfId="0" applyFont="1" applyFill="1" applyBorder="1" applyAlignment="1">
      <alignment horizontal="right"/>
    </xf>
    <xf numFmtId="1" fontId="49" fillId="94" borderId="11" xfId="0" applyNumberFormat="1" applyFont="1" applyFill="1" applyBorder="1" applyAlignment="1" applyProtection="1">
      <alignment horizontal="center"/>
      <protection locked="0"/>
    </xf>
    <xf numFmtId="0" fontId="50" fillId="93" borderId="11" xfId="0" applyFont="1" applyFill="1" applyBorder="1" applyAlignment="1">
      <alignment horizontal="left"/>
    </xf>
    <xf numFmtId="166" fontId="50" fillId="90" borderId="11" xfId="0" applyNumberFormat="1" applyFont="1" applyFill="1" applyBorder="1" applyAlignment="1">
      <alignment horizontal="center"/>
    </xf>
    <xf numFmtId="166" fontId="49" fillId="0" borderId="12" xfId="0" applyNumberFormat="1" applyFont="1" applyBorder="1" applyAlignment="1">
      <alignment horizontal="right"/>
    </xf>
    <xf numFmtId="0" fontId="11" fillId="98" borderId="0" xfId="0" applyFont="1" applyFill="1"/>
    <xf numFmtId="0" fontId="11" fillId="99" borderId="0" xfId="0" applyFont="1" applyFill="1"/>
    <xf numFmtId="0" fontId="11" fillId="100" borderId="0" xfId="0" applyFont="1" applyFill="1"/>
    <xf numFmtId="0" fontId="11" fillId="102" borderId="0" xfId="0" applyFont="1" applyFill="1"/>
    <xf numFmtId="0" fontId="10" fillId="101" borderId="0" xfId="0" applyFont="1" applyFill="1"/>
    <xf numFmtId="0" fontId="37" fillId="46" borderId="0" xfId="0" applyFont="1" applyFill="1"/>
    <xf numFmtId="0" fontId="25" fillId="47" borderId="0" xfId="0" applyFont="1" applyFill="1"/>
    <xf numFmtId="0" fontId="11" fillId="47" borderId="0" xfId="0" applyFont="1" applyFill="1" applyAlignment="1">
      <alignment horizontal="right"/>
    </xf>
    <xf numFmtId="172" fontId="11" fillId="47" borderId="0" xfId="0" applyNumberFormat="1" applyFont="1" applyFill="1" applyAlignment="1">
      <alignment horizontal="right"/>
    </xf>
    <xf numFmtId="0" fontId="11" fillId="47" borderId="0" xfId="0" applyFont="1" applyFill="1" applyAlignment="1">
      <alignment horizontal="left"/>
    </xf>
    <xf numFmtId="0" fontId="25" fillId="47" borderId="0" xfId="0" applyFont="1" applyFill="1" applyAlignment="1">
      <alignment horizontal="left"/>
    </xf>
    <xf numFmtId="0" fontId="25" fillId="47" borderId="0" xfId="0" applyFont="1" applyFill="1" applyAlignment="1">
      <alignment horizontal="right"/>
    </xf>
    <xf numFmtId="172" fontId="11" fillId="47" borderId="0" xfId="0" applyNumberFormat="1" applyFont="1" applyFill="1"/>
    <xf numFmtId="0" fontId="37" fillId="49" borderId="0" xfId="0" applyFont="1" applyFill="1"/>
    <xf numFmtId="0" fontId="25" fillId="50" borderId="0" xfId="0" applyFont="1" applyFill="1"/>
    <xf numFmtId="0" fontId="11" fillId="50" borderId="0" xfId="0" applyFont="1" applyFill="1" applyAlignment="1">
      <alignment horizontal="right"/>
    </xf>
    <xf numFmtId="0" fontId="11" fillId="50" borderId="0" xfId="0" applyFont="1" applyFill="1" applyAlignment="1">
      <alignment horizontal="left"/>
    </xf>
    <xf numFmtId="172" fontId="11" fillId="50" borderId="0" xfId="0" applyNumberFormat="1" applyFont="1" applyFill="1" applyAlignment="1">
      <alignment horizontal="right"/>
    </xf>
    <xf numFmtId="0" fontId="25" fillId="50" borderId="0" xfId="0" applyFont="1" applyFill="1" applyAlignment="1">
      <alignment horizontal="left"/>
    </xf>
    <xf numFmtId="172" fontId="11" fillId="50" borderId="0" xfId="0" applyNumberFormat="1" applyFont="1" applyFill="1"/>
    <xf numFmtId="0" fontId="25" fillId="50" borderId="0" xfId="0" applyFont="1" applyFill="1" applyAlignment="1">
      <alignment horizontal="right"/>
    </xf>
    <xf numFmtId="0" fontId="37" fillId="99" borderId="0" xfId="0" applyFont="1" applyFill="1"/>
    <xf numFmtId="0" fontId="25" fillId="102" borderId="0" xfId="0" applyFont="1" applyFill="1"/>
    <xf numFmtId="0" fontId="11" fillId="102" borderId="0" xfId="0" applyFont="1" applyFill="1" applyAlignment="1">
      <alignment horizontal="right"/>
    </xf>
    <xf numFmtId="172" fontId="11" fillId="102" borderId="0" xfId="0" applyNumberFormat="1" applyFont="1" applyFill="1" applyAlignment="1">
      <alignment horizontal="right"/>
    </xf>
    <xf numFmtId="0" fontId="11" fillId="102" borderId="0" xfId="0" applyFont="1" applyFill="1" applyAlignment="1">
      <alignment horizontal="left"/>
    </xf>
    <xf numFmtId="0" fontId="25" fillId="102" borderId="0" xfId="0" applyFont="1" applyFill="1" applyAlignment="1">
      <alignment horizontal="left"/>
    </xf>
    <xf numFmtId="0" fontId="25" fillId="102" borderId="0" xfId="0" applyFont="1" applyFill="1" applyAlignment="1">
      <alignment horizontal="right"/>
    </xf>
    <xf numFmtId="172" fontId="11" fillId="102" borderId="0" xfId="0" applyNumberFormat="1" applyFont="1" applyFill="1"/>
    <xf numFmtId="0" fontId="37" fillId="84" borderId="0" xfId="0" applyFont="1" applyFill="1"/>
    <xf numFmtId="0" fontId="25" fillId="85" borderId="0" xfId="0" applyFont="1" applyFill="1"/>
    <xf numFmtId="0" fontId="11" fillId="85" borderId="0" xfId="0" applyFont="1" applyFill="1" applyAlignment="1">
      <alignment horizontal="right"/>
    </xf>
    <xf numFmtId="0" fontId="11" fillId="85" borderId="0" xfId="0" applyFont="1" applyFill="1" applyAlignment="1">
      <alignment horizontal="left"/>
    </xf>
    <xf numFmtId="172" fontId="11" fillId="85" borderId="0" xfId="0" applyNumberFormat="1" applyFont="1" applyFill="1" applyAlignment="1">
      <alignment horizontal="right"/>
    </xf>
    <xf numFmtId="0" fontId="25" fillId="85" borderId="0" xfId="0" applyFont="1" applyFill="1" applyAlignment="1">
      <alignment horizontal="left"/>
    </xf>
    <xf numFmtId="172" fontId="11" fillId="85" borderId="0" xfId="0" applyNumberFormat="1" applyFont="1" applyFill="1"/>
    <xf numFmtId="0" fontId="25" fillId="85" borderId="0" xfId="0" applyFont="1" applyFill="1" applyAlignment="1">
      <alignment horizontal="right"/>
    </xf>
    <xf numFmtId="0" fontId="37" fillId="52" borderId="0" xfId="0" applyFont="1" applyFill="1"/>
    <xf numFmtId="0" fontId="25" fillId="53" borderId="0" xfId="0" applyFont="1" applyFill="1"/>
    <xf numFmtId="172" fontId="11" fillId="53" borderId="0" xfId="0" applyNumberFormat="1" applyFont="1" applyFill="1" applyAlignment="1">
      <alignment horizontal="right"/>
    </xf>
    <xf numFmtId="0" fontId="25" fillId="53" borderId="0" xfId="0" applyFont="1" applyFill="1" applyAlignment="1">
      <alignment horizontal="left"/>
    </xf>
    <xf numFmtId="0" fontId="25" fillId="53" borderId="0" xfId="0" applyFont="1" applyFill="1" applyAlignment="1">
      <alignment horizontal="right"/>
    </xf>
    <xf numFmtId="172" fontId="11" fillId="53" borderId="0" xfId="0" applyNumberFormat="1" applyFont="1" applyFill="1"/>
    <xf numFmtId="0" fontId="37" fillId="56" borderId="0" xfId="0" applyFont="1" applyFill="1"/>
    <xf numFmtId="0" fontId="25" fillId="31" borderId="0" xfId="0" applyFont="1" applyFill="1"/>
    <xf numFmtId="0" fontId="11" fillId="31" borderId="0" xfId="0" applyFont="1" applyFill="1" applyAlignment="1">
      <alignment horizontal="right"/>
    </xf>
    <xf numFmtId="172" fontId="11" fillId="31" borderId="0" xfId="0" applyNumberFormat="1" applyFont="1" applyFill="1" applyAlignment="1">
      <alignment horizontal="right"/>
    </xf>
    <xf numFmtId="0" fontId="11" fillId="31" borderId="0" xfId="0" applyFont="1" applyFill="1" applyAlignment="1">
      <alignment horizontal="left"/>
    </xf>
    <xf numFmtId="0" fontId="25" fillId="31" borderId="0" xfId="0" applyFont="1" applyFill="1" applyAlignment="1">
      <alignment horizontal="left"/>
    </xf>
    <xf numFmtId="0" fontId="25" fillId="31" borderId="0" xfId="0" applyFont="1" applyFill="1" applyAlignment="1">
      <alignment horizontal="right"/>
    </xf>
    <xf numFmtId="172" fontId="11" fillId="31" borderId="0" xfId="0" applyNumberFormat="1" applyFont="1" applyFill="1"/>
    <xf numFmtId="0" fontId="36" fillId="58" borderId="0" xfId="0" applyFont="1" applyFill="1"/>
    <xf numFmtId="0" fontId="29" fillId="59" borderId="0" xfId="0" applyFont="1" applyFill="1"/>
    <xf numFmtId="172" fontId="10" fillId="59" borderId="0" xfId="0" applyNumberFormat="1" applyFont="1" applyFill="1" applyAlignment="1">
      <alignment horizontal="right"/>
    </xf>
    <xf numFmtId="0" fontId="29" fillId="59" borderId="0" xfId="0" applyFont="1" applyFill="1" applyAlignment="1">
      <alignment horizontal="left"/>
    </xf>
    <xf numFmtId="0" fontId="29" fillId="59" borderId="0" xfId="0" applyFont="1" applyFill="1" applyAlignment="1">
      <alignment horizontal="right"/>
    </xf>
    <xf numFmtId="172" fontId="10" fillId="59" borderId="0" xfId="0" applyNumberFormat="1" applyFont="1" applyFill="1"/>
    <xf numFmtId="0" fontId="37" fillId="98" borderId="0" xfId="0" applyFont="1" applyFill="1"/>
    <xf numFmtId="0" fontId="29" fillId="101" borderId="0" xfId="0" applyFont="1" applyFill="1"/>
    <xf numFmtId="0" fontId="10" fillId="101" borderId="0" xfId="0" applyFont="1" applyFill="1" applyAlignment="1">
      <alignment horizontal="right"/>
    </xf>
    <xf numFmtId="172" fontId="10" fillId="101" borderId="0" xfId="0" applyNumberFormat="1" applyFont="1" applyFill="1" applyAlignment="1">
      <alignment horizontal="right"/>
    </xf>
    <xf numFmtId="0" fontId="10" fillId="101" borderId="0" xfId="0" applyFont="1" applyFill="1" applyAlignment="1">
      <alignment horizontal="left"/>
    </xf>
    <xf numFmtId="0" fontId="29" fillId="101" borderId="0" xfId="0" applyFont="1" applyFill="1" applyAlignment="1">
      <alignment horizontal="left"/>
    </xf>
    <xf numFmtId="0" fontId="29" fillId="101" borderId="0" xfId="0" applyFont="1" applyFill="1" applyAlignment="1">
      <alignment horizontal="right"/>
    </xf>
    <xf numFmtId="172" fontId="10" fillId="101" borderId="0" xfId="0" applyNumberFormat="1" applyFont="1" applyFill="1"/>
    <xf numFmtId="0" fontId="37" fillId="60" borderId="0" xfId="0" applyFont="1" applyFill="1"/>
    <xf numFmtId="0" fontId="37" fillId="100" borderId="0" xfId="0" applyFont="1" applyFill="1"/>
    <xf numFmtId="0" fontId="29" fillId="20" borderId="0" xfId="0" applyFont="1" applyFill="1"/>
    <xf numFmtId="0" fontId="10" fillId="20" borderId="0" xfId="0" applyFont="1" applyFill="1" applyAlignment="1">
      <alignment horizontal="right"/>
    </xf>
    <xf numFmtId="0" fontId="10" fillId="20" borderId="0" xfId="0" applyFont="1" applyFill="1" applyAlignment="1">
      <alignment horizontal="left"/>
    </xf>
    <xf numFmtId="172" fontId="10" fillId="20" borderId="0" xfId="0" applyNumberFormat="1" applyFont="1" applyFill="1" applyAlignment="1">
      <alignment horizontal="right"/>
    </xf>
    <xf numFmtId="0" fontId="29" fillId="20" borderId="0" xfId="0" applyFont="1" applyFill="1" applyAlignment="1">
      <alignment horizontal="left"/>
    </xf>
    <xf numFmtId="172" fontId="10" fillId="20" borderId="0" xfId="0" applyNumberFormat="1" applyFont="1" applyFill="1"/>
    <xf numFmtId="0" fontId="29" fillId="20" borderId="0" xfId="0" applyFont="1" applyFill="1" applyAlignment="1">
      <alignment horizontal="right"/>
    </xf>
    <xf numFmtId="0" fontId="37" fillId="61" borderId="0" xfId="0" applyFont="1" applyFill="1"/>
    <xf numFmtId="0" fontId="25" fillId="62" borderId="0" xfId="0" applyFont="1" applyFill="1"/>
    <xf numFmtId="0" fontId="11" fillId="62" borderId="0" xfId="0" applyFont="1" applyFill="1" applyAlignment="1">
      <alignment horizontal="right"/>
    </xf>
    <xf numFmtId="0" fontId="11" fillId="62" borderId="0" xfId="0" applyFont="1" applyFill="1" applyAlignment="1">
      <alignment horizontal="left"/>
    </xf>
    <xf numFmtId="172" fontId="11" fillId="62" borderId="0" xfId="0" applyNumberFormat="1" applyFont="1" applyFill="1" applyAlignment="1">
      <alignment horizontal="right"/>
    </xf>
    <xf numFmtId="0" fontId="25" fillId="62" borderId="0" xfId="0" applyFont="1" applyFill="1" applyAlignment="1">
      <alignment horizontal="left"/>
    </xf>
    <xf numFmtId="172" fontId="11" fillId="62" borderId="0" xfId="0" applyNumberFormat="1" applyFont="1" applyFill="1"/>
    <xf numFmtId="0" fontId="25" fillId="62" borderId="0" xfId="0" applyFont="1" applyFill="1" applyAlignment="1">
      <alignment horizontal="right"/>
    </xf>
    <xf numFmtId="0" fontId="37" fillId="64" borderId="0" xfId="0" applyFont="1" applyFill="1"/>
    <xf numFmtId="0" fontId="29" fillId="65" borderId="0" xfId="0" applyFont="1" applyFill="1"/>
    <xf numFmtId="0" fontId="10" fillId="65" borderId="0" xfId="0" applyFont="1" applyFill="1" applyAlignment="1">
      <alignment horizontal="right"/>
    </xf>
    <xf numFmtId="172" fontId="10" fillId="65" borderId="0" xfId="0" applyNumberFormat="1" applyFont="1" applyFill="1" applyAlignment="1">
      <alignment horizontal="right"/>
    </xf>
    <xf numFmtId="0" fontId="29" fillId="65" borderId="0" xfId="0" applyFont="1" applyFill="1" applyAlignment="1">
      <alignment horizontal="left"/>
    </xf>
    <xf numFmtId="0" fontId="29" fillId="65" borderId="0" xfId="0" applyFont="1" applyFill="1" applyAlignment="1">
      <alignment horizontal="right"/>
    </xf>
    <xf numFmtId="172" fontId="10" fillId="65" borderId="0" xfId="0" applyNumberFormat="1" applyFont="1" applyFill="1"/>
    <xf numFmtId="0" fontId="37" fillId="86" borderId="0" xfId="0" applyFont="1" applyFill="1"/>
    <xf numFmtId="0" fontId="25" fillId="87" borderId="0" xfId="0" applyFont="1" applyFill="1"/>
    <xf numFmtId="172" fontId="11" fillId="87" borderId="0" xfId="0" applyNumberFormat="1" applyFont="1" applyFill="1" applyAlignment="1">
      <alignment horizontal="right"/>
    </xf>
    <xf numFmtId="0" fontId="25" fillId="87" borderId="0" xfId="0" applyFont="1" applyFill="1" applyAlignment="1">
      <alignment horizontal="left"/>
    </xf>
    <xf numFmtId="0" fontId="25" fillId="87" borderId="0" xfId="0" applyFont="1" applyFill="1" applyAlignment="1">
      <alignment horizontal="right"/>
    </xf>
    <xf numFmtId="172" fontId="11" fillId="87" borderId="0" xfId="0" applyNumberFormat="1" applyFont="1" applyFill="1"/>
    <xf numFmtId="0" fontId="37" fillId="66" borderId="0" xfId="0" applyFont="1" applyFill="1"/>
    <xf numFmtId="0" fontId="25" fillId="67" borderId="0" xfId="0" applyFont="1" applyFill="1"/>
    <xf numFmtId="0" fontId="11" fillId="67" borderId="0" xfId="0" applyFont="1" applyFill="1" applyAlignment="1">
      <alignment horizontal="right"/>
    </xf>
    <xf numFmtId="172" fontId="11" fillId="67" borderId="0" xfId="0" applyNumberFormat="1" applyFont="1" applyFill="1" applyAlignment="1">
      <alignment horizontal="right"/>
    </xf>
    <xf numFmtId="0" fontId="11" fillId="67" borderId="0" xfId="0" applyFont="1" applyFill="1" applyAlignment="1">
      <alignment horizontal="left"/>
    </xf>
    <xf numFmtId="0" fontId="25" fillId="67" borderId="0" xfId="0" applyFont="1" applyFill="1" applyAlignment="1">
      <alignment horizontal="left"/>
    </xf>
    <xf numFmtId="0" fontId="25" fillId="67" borderId="0" xfId="0" applyFont="1" applyFill="1" applyAlignment="1">
      <alignment horizontal="right"/>
    </xf>
    <xf numFmtId="172" fontId="11" fillId="67" borderId="0" xfId="0" applyNumberFormat="1" applyFont="1" applyFill="1"/>
    <xf numFmtId="0" fontId="37" fillId="68" borderId="0" xfId="0" applyFont="1" applyFill="1"/>
    <xf numFmtId="0" fontId="25" fillId="71" borderId="0" xfId="0" applyFont="1" applyFill="1"/>
    <xf numFmtId="0" fontId="11" fillId="71" borderId="0" xfId="0" applyFont="1" applyFill="1" applyAlignment="1">
      <alignment horizontal="right"/>
    </xf>
    <xf numFmtId="172" fontId="11" fillId="71" borderId="0" xfId="0" applyNumberFormat="1" applyFont="1" applyFill="1" applyAlignment="1">
      <alignment horizontal="right"/>
    </xf>
    <xf numFmtId="0" fontId="11" fillId="71" borderId="0" xfId="0" applyFont="1" applyFill="1" applyAlignment="1">
      <alignment horizontal="left"/>
    </xf>
    <xf numFmtId="0" fontId="25" fillId="71" borderId="0" xfId="0" applyFont="1" applyFill="1" applyAlignment="1">
      <alignment horizontal="left"/>
    </xf>
    <xf numFmtId="0" fontId="25" fillId="71" borderId="0" xfId="0" applyFont="1" applyFill="1" applyAlignment="1">
      <alignment horizontal="right"/>
    </xf>
    <xf numFmtId="172" fontId="11" fillId="71" borderId="0" xfId="0" applyNumberFormat="1" applyFont="1" applyFill="1"/>
    <xf numFmtId="0" fontId="36" fillId="72" borderId="0" xfId="0" applyFont="1" applyFill="1"/>
    <xf numFmtId="0" fontId="36" fillId="73" borderId="0" xfId="0" applyFont="1" applyFill="1"/>
    <xf numFmtId="0" fontId="25" fillId="69" borderId="0" xfId="0" applyFont="1" applyFill="1"/>
    <xf numFmtId="0" fontId="11" fillId="69" borderId="0" xfId="0" applyFont="1" applyFill="1" applyAlignment="1">
      <alignment horizontal="right"/>
    </xf>
    <xf numFmtId="0" fontId="11" fillId="69" borderId="0" xfId="0" applyFont="1" applyFill="1" applyAlignment="1">
      <alignment horizontal="left"/>
    </xf>
    <xf numFmtId="172" fontId="11" fillId="69" borderId="0" xfId="0" applyNumberFormat="1" applyFont="1" applyFill="1" applyAlignment="1">
      <alignment horizontal="right"/>
    </xf>
    <xf numFmtId="0" fontId="25" fillId="69" borderId="0" xfId="0" applyFont="1" applyFill="1" applyAlignment="1">
      <alignment horizontal="left"/>
    </xf>
    <xf numFmtId="0" fontId="25" fillId="69" borderId="0" xfId="0" applyFont="1" applyFill="1" applyAlignment="1">
      <alignment horizontal="right"/>
    </xf>
    <xf numFmtId="172" fontId="11" fillId="69" borderId="0" xfId="0" applyNumberFormat="1" applyFont="1" applyFill="1"/>
    <xf numFmtId="0" fontId="36" fillId="74" borderId="0" xfId="0" applyFont="1" applyFill="1"/>
    <xf numFmtId="0" fontId="25" fillId="70" borderId="0" xfId="0" applyFont="1" applyFill="1"/>
    <xf numFmtId="0" fontId="11" fillId="70" borderId="0" xfId="0" applyFont="1" applyFill="1" applyAlignment="1">
      <alignment horizontal="right"/>
    </xf>
    <xf numFmtId="172" fontId="11" fillId="70" borderId="0" xfId="0" applyNumberFormat="1" applyFont="1" applyFill="1" applyAlignment="1">
      <alignment horizontal="right"/>
    </xf>
    <xf numFmtId="0" fontId="11" fillId="70" borderId="0" xfId="0" applyFont="1" applyFill="1" applyAlignment="1">
      <alignment horizontal="left"/>
    </xf>
    <xf numFmtId="0" fontId="25" fillId="70" borderId="0" xfId="0" applyFont="1" applyFill="1" applyAlignment="1">
      <alignment horizontal="left"/>
    </xf>
    <xf numFmtId="0" fontId="25" fillId="70" borderId="0" xfId="0" applyFont="1" applyFill="1" applyAlignment="1">
      <alignment horizontal="right"/>
    </xf>
    <xf numFmtId="172" fontId="11" fillId="70" borderId="0" xfId="0" applyNumberFormat="1" applyFont="1" applyFill="1"/>
    <xf numFmtId="166" fontId="50" fillId="90" borderId="12" xfId="0" applyNumberFormat="1" applyFont="1" applyFill="1" applyBorder="1"/>
    <xf numFmtId="166" fontId="50" fillId="90" borderId="4" xfId="0" applyNumberFormat="1" applyFont="1" applyFill="1" applyBorder="1"/>
    <xf numFmtId="167" fontId="49" fillId="90" borderId="11" xfId="0" applyNumberFormat="1" applyFont="1" applyFill="1" applyBorder="1"/>
    <xf numFmtId="1" fontId="51" fillId="95" borderId="11" xfId="0" applyNumberFormat="1" applyFont="1" applyFill="1" applyBorder="1" applyAlignment="1" applyProtection="1">
      <alignment horizontal="center"/>
      <protection hidden="1"/>
    </xf>
    <xf numFmtId="0" fontId="50" fillId="90" borderId="11" xfId="0" applyFont="1" applyFill="1" applyBorder="1" applyAlignment="1">
      <alignment horizontal="center"/>
    </xf>
    <xf numFmtId="0" fontId="50" fillId="90" borderId="4" xfId="0" applyFont="1" applyFill="1" applyBorder="1" applyAlignment="1">
      <alignment horizontal="center"/>
    </xf>
    <xf numFmtId="168" fontId="50" fillId="96" borderId="3" xfId="0" applyNumberFormat="1" applyFont="1" applyFill="1" applyBorder="1"/>
    <xf numFmtId="168" fontId="50" fillId="96" borderId="12" xfId="0" applyNumberFormat="1" applyFont="1" applyFill="1" applyBorder="1"/>
    <xf numFmtId="168" fontId="50" fillId="96" borderId="4" xfId="0" applyNumberFormat="1" applyFont="1" applyFill="1" applyBorder="1"/>
    <xf numFmtId="0" fontId="50" fillId="0" borderId="3" xfId="0" applyFont="1" applyBorder="1" applyAlignment="1">
      <alignment horizontal="center"/>
    </xf>
    <xf numFmtId="0" fontId="50" fillId="0" borderId="4" xfId="0" applyFont="1" applyBorder="1" applyAlignment="1">
      <alignment horizontal="center"/>
    </xf>
    <xf numFmtId="169" fontId="50" fillId="0" borderId="3" xfId="0" applyNumberFormat="1" applyFont="1" applyBorder="1"/>
    <xf numFmtId="169" fontId="50" fillId="0" borderId="4" xfId="0" applyNumberFormat="1" applyFont="1" applyBorder="1"/>
    <xf numFmtId="0" fontId="49" fillId="0" borderId="3" xfId="0" applyFont="1" applyBorder="1"/>
    <xf numFmtId="166" fontId="49" fillId="0" borderId="4" xfId="0" applyNumberFormat="1" applyFont="1" applyBorder="1"/>
    <xf numFmtId="1" fontId="12" fillId="0" borderId="0" xfId="0" applyNumberFormat="1" applyFont="1"/>
    <xf numFmtId="1" fontId="32" fillId="43" borderId="9" xfId="0" applyNumberFormat="1" applyFont="1" applyFill="1" applyBorder="1" applyAlignment="1">
      <alignment horizontal="center" wrapText="1"/>
    </xf>
    <xf numFmtId="1" fontId="5" fillId="43" borderId="11" xfId="0" applyNumberFormat="1" applyFont="1" applyFill="1" applyBorder="1" applyAlignment="1">
      <alignment horizontal="center"/>
    </xf>
    <xf numFmtId="1" fontId="5" fillId="43" borderId="13" xfId="0" applyNumberFormat="1" applyFont="1" applyFill="1" applyBorder="1" applyAlignment="1">
      <alignment horizontal="center"/>
    </xf>
    <xf numFmtId="1" fontId="5" fillId="43" borderId="14" xfId="0" applyNumberFormat="1" applyFont="1" applyFill="1" applyBorder="1" applyAlignment="1">
      <alignment horizontal="center"/>
    </xf>
    <xf numFmtId="0" fontId="47" fillId="46" borderId="0" xfId="0" applyFont="1" applyFill="1" applyAlignment="1">
      <alignment horizontal="right"/>
    </xf>
    <xf numFmtId="0" fontId="47" fillId="48" borderId="0" xfId="0" applyFont="1" applyFill="1" applyAlignment="1">
      <alignment horizontal="right"/>
    </xf>
    <xf numFmtId="0" fontId="47" fillId="56" borderId="0" xfId="0" applyFont="1" applyFill="1" applyAlignment="1">
      <alignment horizontal="right"/>
    </xf>
    <xf numFmtId="0" fontId="27" fillId="59" borderId="0" xfId="0" applyFont="1" applyFill="1" applyAlignment="1">
      <alignment horizontal="right"/>
    </xf>
    <xf numFmtId="0" fontId="27" fillId="72" borderId="0" xfId="0" applyFont="1" applyFill="1" applyAlignment="1">
      <alignment horizontal="right"/>
    </xf>
    <xf numFmtId="0" fontId="47" fillId="87" borderId="0" xfId="0" applyFont="1" applyFill="1" applyAlignment="1">
      <alignment horizontal="right"/>
    </xf>
    <xf numFmtId="0" fontId="47" fillId="54" borderId="0" xfId="0" applyFont="1" applyFill="1" applyAlignment="1">
      <alignment horizontal="right"/>
    </xf>
    <xf numFmtId="0" fontId="47" fillId="53" borderId="0" xfId="0" applyFont="1" applyFill="1" applyAlignment="1">
      <alignment horizontal="right"/>
    </xf>
    <xf numFmtId="0" fontId="27" fillId="63" borderId="0" xfId="0" applyFont="1" applyFill="1" applyAlignment="1">
      <alignment horizontal="right"/>
    </xf>
    <xf numFmtId="0" fontId="27" fillId="74" borderId="0" xfId="0" applyFont="1" applyFill="1" applyAlignment="1">
      <alignment horizontal="right"/>
    </xf>
    <xf numFmtId="0" fontId="32" fillId="0" borderId="9" xfId="0" applyFont="1" applyBorder="1" applyAlignment="1">
      <alignment horizontal="center"/>
    </xf>
    <xf numFmtId="0" fontId="32" fillId="0" borderId="3" xfId="0" applyFont="1" applyBorder="1" applyAlignment="1">
      <alignment horizontal="center" wrapText="1"/>
    </xf>
    <xf numFmtId="0" fontId="32" fillId="0" borderId="12" xfId="0" applyFont="1" applyBorder="1" applyAlignment="1">
      <alignment horizontal="center" wrapText="1"/>
    </xf>
    <xf numFmtId="0" fontId="32" fillId="0" borderId="4" xfId="0" applyFont="1" applyBorder="1" applyAlignment="1">
      <alignment horizontal="center" wrapText="1"/>
    </xf>
    <xf numFmtId="0" fontId="32" fillId="0" borderId="9" xfId="0" applyFont="1" applyBorder="1" applyAlignment="1">
      <alignment horizontal="center" wrapText="1"/>
    </xf>
    <xf numFmtId="0" fontId="32" fillId="0" borderId="10" xfId="0" applyFont="1" applyBorder="1" applyAlignment="1">
      <alignment horizontal="center" wrapText="1"/>
    </xf>
    <xf numFmtId="14" fontId="34" fillId="0" borderId="0" xfId="0" applyNumberFormat="1" applyFont="1" applyAlignment="1">
      <alignment horizontal="left" wrapText="1"/>
    </xf>
    <xf numFmtId="0" fontId="34" fillId="0" borderId="0" xfId="0" applyFont="1" applyAlignment="1">
      <alignment horizontal="left" wrapText="1"/>
    </xf>
    <xf numFmtId="0" fontId="1" fillId="44" borderId="17" xfId="0" applyFont="1" applyFill="1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0" xfId="0" applyBorder="1" applyAlignment="1">
      <alignment horizontal="right"/>
    </xf>
    <xf numFmtId="0" fontId="1" fillId="44" borderId="9" xfId="0" applyFont="1" applyFill="1" applyBorder="1" applyAlignment="1">
      <alignment horizontal="right"/>
    </xf>
    <xf numFmtId="0" fontId="0" fillId="0" borderId="0" xfId="0" applyNumberFormat="1"/>
    <xf numFmtId="166" fontId="54" fillId="90" borderId="0" xfId="0" applyNumberFormat="1" applyFont="1" applyFill="1" applyBorder="1"/>
    <xf numFmtId="166" fontId="54" fillId="0" borderId="0" xfId="0" applyNumberFormat="1" applyFont="1" applyBorder="1" applyAlignment="1">
      <alignment horizontal="center"/>
    </xf>
    <xf numFmtId="168" fontId="54" fillId="96" borderId="0" xfId="0" applyNumberFormat="1" applyFont="1" applyFill="1" applyBorder="1" applyAlignment="1">
      <alignment vertical="center"/>
    </xf>
    <xf numFmtId="166" fontId="52" fillId="0" borderId="0" xfId="0" applyNumberFormat="1" applyFont="1" applyBorder="1"/>
    <xf numFmtId="1" fontId="52" fillId="94" borderId="25" xfId="0" applyNumberFormat="1" applyFont="1" applyFill="1" applyBorder="1" applyAlignment="1" applyProtection="1">
      <alignment horizontal="center"/>
      <protection locked="0"/>
    </xf>
    <xf numFmtId="1" fontId="52" fillId="94" borderId="26" xfId="0" applyNumberFormat="1" applyFont="1" applyFill="1" applyBorder="1" applyAlignment="1" applyProtection="1">
      <alignment horizontal="center"/>
      <protection locked="0"/>
    </xf>
    <xf numFmtId="1" fontId="52" fillId="94" borderId="27" xfId="0" applyNumberFormat="1" applyFont="1" applyFill="1" applyBorder="1" applyAlignment="1" applyProtection="1">
      <alignment horizontal="center"/>
      <protection locked="0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56" fillId="40" borderId="0" xfId="0" applyFont="1" applyFill="1" applyAlignment="1">
      <alignment horizontal="center"/>
    </xf>
    <xf numFmtId="0" fontId="57" fillId="0" borderId="0" xfId="0" applyFont="1"/>
    <xf numFmtId="2" fontId="33" fillId="42" borderId="0" xfId="0" applyNumberFormat="1" applyFont="1" applyFill="1" applyBorder="1" applyAlignment="1">
      <alignment horizontal="center"/>
    </xf>
    <xf numFmtId="170" fontId="33" fillId="42" borderId="0" xfId="0" applyNumberFormat="1" applyFont="1" applyFill="1" applyBorder="1" applyAlignment="1">
      <alignment horizontal="center"/>
    </xf>
    <xf numFmtId="1" fontId="33" fillId="42" borderId="0" xfId="0" applyNumberFormat="1" applyFont="1" applyFill="1" applyBorder="1" applyAlignment="1">
      <alignment horizontal="center"/>
    </xf>
    <xf numFmtId="9" fontId="33" fillId="43" borderId="0" xfId="0" applyNumberFormat="1" applyFont="1" applyFill="1" applyBorder="1" applyAlignment="1">
      <alignment horizontal="center"/>
    </xf>
    <xf numFmtId="171" fontId="0" fillId="44" borderId="0" xfId="0" applyNumberFormat="1" applyFill="1" applyBorder="1"/>
    <xf numFmtId="1" fontId="0" fillId="0" borderId="0" xfId="0" applyNumberFormat="1" applyBorder="1"/>
    <xf numFmtId="0" fontId="5" fillId="42" borderId="4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21"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19" formatCode="m/d/yyyy"/>
    </dxf>
    <dxf>
      <fill>
        <patternFill>
          <bgColor theme="0" tint="-0.3499862666707357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26" Type="http://schemas.openxmlformats.org/officeDocument/2006/relationships/image" Target="../media/image46.emf"/><Relationship Id="rId3" Type="http://schemas.openxmlformats.org/officeDocument/2006/relationships/image" Target="../media/image23.emf"/><Relationship Id="rId21" Type="http://schemas.openxmlformats.org/officeDocument/2006/relationships/image" Target="../media/image41.emf"/><Relationship Id="rId34" Type="http://schemas.openxmlformats.org/officeDocument/2006/relationships/image" Target="../media/image54.emf"/><Relationship Id="rId7" Type="http://schemas.openxmlformats.org/officeDocument/2006/relationships/image" Target="../media/image27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5" Type="http://schemas.openxmlformats.org/officeDocument/2006/relationships/image" Target="../media/image45.emf"/><Relationship Id="rId33" Type="http://schemas.openxmlformats.org/officeDocument/2006/relationships/image" Target="../media/image53.emf"/><Relationship Id="rId2" Type="http://schemas.openxmlformats.org/officeDocument/2006/relationships/image" Target="../media/image22.emf"/><Relationship Id="rId16" Type="http://schemas.openxmlformats.org/officeDocument/2006/relationships/image" Target="../media/image36.emf"/><Relationship Id="rId20" Type="http://schemas.openxmlformats.org/officeDocument/2006/relationships/image" Target="../media/image40.emf"/><Relationship Id="rId29" Type="http://schemas.openxmlformats.org/officeDocument/2006/relationships/image" Target="../media/image49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11" Type="http://schemas.openxmlformats.org/officeDocument/2006/relationships/image" Target="../media/image31.emf"/><Relationship Id="rId24" Type="http://schemas.openxmlformats.org/officeDocument/2006/relationships/image" Target="../media/image44.emf"/><Relationship Id="rId32" Type="http://schemas.openxmlformats.org/officeDocument/2006/relationships/image" Target="../media/image52.emf"/><Relationship Id="rId5" Type="http://schemas.openxmlformats.org/officeDocument/2006/relationships/image" Target="../media/image25.emf"/><Relationship Id="rId15" Type="http://schemas.openxmlformats.org/officeDocument/2006/relationships/image" Target="../media/image35.emf"/><Relationship Id="rId23" Type="http://schemas.openxmlformats.org/officeDocument/2006/relationships/image" Target="../media/image43.emf"/><Relationship Id="rId28" Type="http://schemas.openxmlformats.org/officeDocument/2006/relationships/image" Target="../media/image48.emf"/><Relationship Id="rId10" Type="http://schemas.openxmlformats.org/officeDocument/2006/relationships/image" Target="../media/image30.emf"/><Relationship Id="rId19" Type="http://schemas.openxmlformats.org/officeDocument/2006/relationships/image" Target="../media/image39.emf"/><Relationship Id="rId31" Type="http://schemas.openxmlformats.org/officeDocument/2006/relationships/image" Target="../media/image51.emf"/><Relationship Id="rId4" Type="http://schemas.openxmlformats.org/officeDocument/2006/relationships/image" Target="../media/image24.emf"/><Relationship Id="rId9" Type="http://schemas.openxmlformats.org/officeDocument/2006/relationships/image" Target="../media/image29.emf"/><Relationship Id="rId14" Type="http://schemas.openxmlformats.org/officeDocument/2006/relationships/image" Target="../media/image34.emf"/><Relationship Id="rId22" Type="http://schemas.openxmlformats.org/officeDocument/2006/relationships/image" Target="../media/image42.emf"/><Relationship Id="rId27" Type="http://schemas.openxmlformats.org/officeDocument/2006/relationships/image" Target="../media/image47.emf"/><Relationship Id="rId30" Type="http://schemas.openxmlformats.org/officeDocument/2006/relationships/image" Target="../media/image50.emf"/><Relationship Id="rId8" Type="http://schemas.openxmlformats.org/officeDocument/2006/relationships/image" Target="../media/image28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7.emf"/><Relationship Id="rId18" Type="http://schemas.openxmlformats.org/officeDocument/2006/relationships/image" Target="../media/image7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12" Type="http://schemas.openxmlformats.org/officeDocument/2006/relationships/image" Target="../media/image66.emf"/><Relationship Id="rId17" Type="http://schemas.openxmlformats.org/officeDocument/2006/relationships/image" Target="../media/image71.emf"/><Relationship Id="rId2" Type="http://schemas.openxmlformats.org/officeDocument/2006/relationships/image" Target="../media/image56.emf"/><Relationship Id="rId16" Type="http://schemas.openxmlformats.org/officeDocument/2006/relationships/image" Target="../media/image70.emf"/><Relationship Id="rId20" Type="http://schemas.openxmlformats.org/officeDocument/2006/relationships/image" Target="../media/image45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11" Type="http://schemas.openxmlformats.org/officeDocument/2006/relationships/image" Target="../media/image65.emf"/><Relationship Id="rId5" Type="http://schemas.openxmlformats.org/officeDocument/2006/relationships/image" Target="../media/image59.emf"/><Relationship Id="rId15" Type="http://schemas.openxmlformats.org/officeDocument/2006/relationships/image" Target="../media/image69.emf"/><Relationship Id="rId10" Type="http://schemas.openxmlformats.org/officeDocument/2006/relationships/image" Target="../media/image64.emf"/><Relationship Id="rId19" Type="http://schemas.openxmlformats.org/officeDocument/2006/relationships/image" Target="../media/image73.emf"/><Relationship Id="rId4" Type="http://schemas.openxmlformats.org/officeDocument/2006/relationships/image" Target="../media/image58.emf"/><Relationship Id="rId9" Type="http://schemas.openxmlformats.org/officeDocument/2006/relationships/image" Target="../media/image63.emf"/><Relationship Id="rId14" Type="http://schemas.openxmlformats.org/officeDocument/2006/relationships/image" Target="../media/image68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0.png"/><Relationship Id="rId18" Type="http://schemas.openxmlformats.org/officeDocument/2006/relationships/image" Target="../media/image3.png"/><Relationship Id="rId26" Type="http://schemas.openxmlformats.org/officeDocument/2006/relationships/image" Target="../media/image14.png"/><Relationship Id="rId39" Type="http://schemas.openxmlformats.org/officeDocument/2006/relationships/image" Target="../media/image94.png"/><Relationship Id="rId21" Type="http://schemas.openxmlformats.org/officeDocument/2006/relationships/image" Target="../media/image84.png"/><Relationship Id="rId34" Type="http://schemas.openxmlformats.org/officeDocument/2006/relationships/image" Target="../media/image13.png"/><Relationship Id="rId7" Type="http://schemas.openxmlformats.org/officeDocument/2006/relationships/image" Target="../media/image77.png"/><Relationship Id="rId12" Type="http://schemas.openxmlformats.org/officeDocument/2006/relationships/image" Target="../media/image10.png"/><Relationship Id="rId17" Type="http://schemas.openxmlformats.org/officeDocument/2006/relationships/image" Target="../media/image82.png"/><Relationship Id="rId25" Type="http://schemas.openxmlformats.org/officeDocument/2006/relationships/image" Target="../media/image86.png"/><Relationship Id="rId33" Type="http://schemas.openxmlformats.org/officeDocument/2006/relationships/image" Target="../media/image91.png"/><Relationship Id="rId38" Type="http://schemas.openxmlformats.org/officeDocument/2006/relationships/image" Target="../media/image17.png"/><Relationship Id="rId2" Type="http://schemas.openxmlformats.org/officeDocument/2006/relationships/image" Target="../media/image20.png"/><Relationship Id="rId16" Type="http://schemas.openxmlformats.org/officeDocument/2006/relationships/image" Target="../media/image12.png"/><Relationship Id="rId20" Type="http://schemas.openxmlformats.org/officeDocument/2006/relationships/image" Target="../media/image5.png"/><Relationship Id="rId29" Type="http://schemas.openxmlformats.org/officeDocument/2006/relationships/image" Target="../media/image88.png"/><Relationship Id="rId1" Type="http://schemas.openxmlformats.org/officeDocument/2006/relationships/image" Target="../media/image74.png"/><Relationship Id="rId6" Type="http://schemas.openxmlformats.org/officeDocument/2006/relationships/image" Target="../media/image1.png"/><Relationship Id="rId11" Type="http://schemas.openxmlformats.org/officeDocument/2006/relationships/image" Target="../media/image79.png"/><Relationship Id="rId24" Type="http://schemas.openxmlformats.org/officeDocument/2006/relationships/image" Target="../media/image9.png"/><Relationship Id="rId32" Type="http://schemas.openxmlformats.org/officeDocument/2006/relationships/image" Target="../media/image18.png"/><Relationship Id="rId37" Type="http://schemas.openxmlformats.org/officeDocument/2006/relationships/image" Target="../media/image93.png"/><Relationship Id="rId40" Type="http://schemas.openxmlformats.org/officeDocument/2006/relationships/image" Target="../media/image8.png"/><Relationship Id="rId5" Type="http://schemas.openxmlformats.org/officeDocument/2006/relationships/image" Target="../media/image76.png"/><Relationship Id="rId15" Type="http://schemas.openxmlformats.org/officeDocument/2006/relationships/image" Target="../media/image81.png"/><Relationship Id="rId23" Type="http://schemas.openxmlformats.org/officeDocument/2006/relationships/image" Target="../media/image85.png"/><Relationship Id="rId28" Type="http://schemas.openxmlformats.org/officeDocument/2006/relationships/image" Target="../media/image15.png"/><Relationship Id="rId36" Type="http://schemas.openxmlformats.org/officeDocument/2006/relationships/image" Target="../media/image6.png"/><Relationship Id="rId10" Type="http://schemas.openxmlformats.org/officeDocument/2006/relationships/image" Target="../media/image7.png"/><Relationship Id="rId19" Type="http://schemas.openxmlformats.org/officeDocument/2006/relationships/image" Target="../media/image83.png"/><Relationship Id="rId31" Type="http://schemas.openxmlformats.org/officeDocument/2006/relationships/image" Target="../media/image90.png"/><Relationship Id="rId4" Type="http://schemas.openxmlformats.org/officeDocument/2006/relationships/image" Target="../media/image11.png"/><Relationship Id="rId9" Type="http://schemas.openxmlformats.org/officeDocument/2006/relationships/image" Target="../media/image78.png"/><Relationship Id="rId14" Type="http://schemas.openxmlformats.org/officeDocument/2006/relationships/image" Target="../media/image19.png"/><Relationship Id="rId22" Type="http://schemas.openxmlformats.org/officeDocument/2006/relationships/image" Target="../media/image2.png"/><Relationship Id="rId27" Type="http://schemas.openxmlformats.org/officeDocument/2006/relationships/image" Target="../media/image87.png"/><Relationship Id="rId30" Type="http://schemas.openxmlformats.org/officeDocument/2006/relationships/image" Target="../media/image89.png"/><Relationship Id="rId35" Type="http://schemas.openxmlformats.org/officeDocument/2006/relationships/image" Target="../media/image92.png"/><Relationship Id="rId8" Type="http://schemas.openxmlformats.org/officeDocument/2006/relationships/image" Target="../media/image16.png"/><Relationship Id="rId3" Type="http://schemas.openxmlformats.org/officeDocument/2006/relationships/image" Target="../media/image7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15.png"/><Relationship Id="rId18" Type="http://schemas.openxmlformats.org/officeDocument/2006/relationships/image" Target="../media/image13.png"/><Relationship Id="rId3" Type="http://schemas.openxmlformats.org/officeDocument/2006/relationships/image" Target="../media/image16.png"/><Relationship Id="rId7" Type="http://schemas.openxmlformats.org/officeDocument/2006/relationships/image" Target="../media/image12.png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image" Target="../media/image20.png"/><Relationship Id="rId16" Type="http://schemas.openxmlformats.org/officeDocument/2006/relationships/image" Target="../media/image89.png"/><Relationship Id="rId20" Type="http://schemas.openxmlformats.org/officeDocument/2006/relationships/image" Target="../media/image17.png"/><Relationship Id="rId1" Type="http://schemas.openxmlformats.org/officeDocument/2006/relationships/image" Target="../media/image11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5" Type="http://schemas.openxmlformats.org/officeDocument/2006/relationships/image" Target="../media/image10.png"/><Relationship Id="rId15" Type="http://schemas.openxmlformats.org/officeDocument/2006/relationships/image" Target="../media/image18.png"/><Relationship Id="rId10" Type="http://schemas.openxmlformats.org/officeDocument/2006/relationships/image" Target="../media/image3.png"/><Relationship Id="rId19" Type="http://schemas.openxmlformats.org/officeDocument/2006/relationships/image" Target="../media/image8.png"/><Relationship Id="rId4" Type="http://schemas.openxmlformats.org/officeDocument/2006/relationships/image" Target="../media/image1.png"/><Relationship Id="rId9" Type="http://schemas.openxmlformats.org/officeDocument/2006/relationships/image" Target="../media/image5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256310</xdr:colOff>
      <xdr:row>1</xdr:row>
      <xdr:rowOff>39688</xdr:rowOff>
    </xdr:from>
    <xdr:to>
      <xdr:col>0</xdr:col>
      <xdr:colOff>400914</xdr:colOff>
      <xdr:row>1</xdr:row>
      <xdr:rowOff>293688</xdr:rowOff>
    </xdr:to>
    <xdr:pic>
      <xdr:nvPicPr>
        <xdr:cNvPr id="3" name="Atalant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310" y="411163"/>
          <a:ext cx="144604" cy="254000"/>
        </a:xfrm>
        <a:prstGeom prst="rect">
          <a:avLst/>
        </a:prstGeom>
      </xdr:spPr>
    </xdr:pic>
    <xdr:clientData/>
  </xdr:twoCellAnchor>
  <xdr:twoCellAnchor>
    <xdr:from>
      <xdr:col>0</xdr:col>
      <xdr:colOff>255053</xdr:colOff>
      <xdr:row>2</xdr:row>
      <xdr:rowOff>39688</xdr:rowOff>
    </xdr:from>
    <xdr:to>
      <xdr:col>0</xdr:col>
      <xdr:colOff>402171</xdr:colOff>
      <xdr:row>2</xdr:row>
      <xdr:rowOff>293688</xdr:rowOff>
    </xdr:to>
    <xdr:pic>
      <xdr:nvPicPr>
        <xdr:cNvPr id="5" name="Bologna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053" y="744538"/>
          <a:ext cx="147118" cy="254000"/>
        </a:xfrm>
        <a:prstGeom prst="rect">
          <a:avLst/>
        </a:prstGeom>
      </xdr:spPr>
    </xdr:pic>
    <xdr:clientData/>
  </xdr:twoCellAnchor>
  <xdr:twoCellAnchor>
    <xdr:from>
      <xdr:col>0</xdr:col>
      <xdr:colOff>201613</xdr:colOff>
      <xdr:row>3</xdr:row>
      <xdr:rowOff>39688</xdr:rowOff>
    </xdr:from>
    <xdr:to>
      <xdr:col>0</xdr:col>
      <xdr:colOff>455613</xdr:colOff>
      <xdr:row>3</xdr:row>
      <xdr:rowOff>293688</xdr:rowOff>
    </xdr:to>
    <xdr:pic>
      <xdr:nvPicPr>
        <xdr:cNvPr id="7" name="Cremones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13" y="1077913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234002</xdr:colOff>
      <xdr:row>4</xdr:row>
      <xdr:rowOff>39688</xdr:rowOff>
    </xdr:from>
    <xdr:to>
      <xdr:col>0</xdr:col>
      <xdr:colOff>423223</xdr:colOff>
      <xdr:row>4</xdr:row>
      <xdr:rowOff>293688</xdr:rowOff>
    </xdr:to>
    <xdr:pic>
      <xdr:nvPicPr>
        <xdr:cNvPr id="9" name="Empoli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002" y="1411288"/>
          <a:ext cx="189221" cy="254000"/>
        </a:xfrm>
        <a:prstGeom prst="rect">
          <a:avLst/>
        </a:prstGeom>
      </xdr:spPr>
    </xdr:pic>
    <xdr:clientData/>
  </xdr:twoCellAnchor>
  <xdr:twoCellAnchor>
    <xdr:from>
      <xdr:col>0</xdr:col>
      <xdr:colOff>251280</xdr:colOff>
      <xdr:row>5</xdr:row>
      <xdr:rowOff>39688</xdr:rowOff>
    </xdr:from>
    <xdr:to>
      <xdr:col>0</xdr:col>
      <xdr:colOff>405944</xdr:colOff>
      <xdr:row>5</xdr:row>
      <xdr:rowOff>293688</xdr:rowOff>
    </xdr:to>
    <xdr:pic>
      <xdr:nvPicPr>
        <xdr:cNvPr id="11" name="Fiorentin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280" y="1744663"/>
          <a:ext cx="154664" cy="254000"/>
        </a:xfrm>
        <a:prstGeom prst="rect">
          <a:avLst/>
        </a:prstGeom>
      </xdr:spPr>
    </xdr:pic>
    <xdr:clientData/>
  </xdr:twoCellAnchor>
  <xdr:twoCellAnchor>
    <xdr:from>
      <xdr:col>0</xdr:col>
      <xdr:colOff>217959</xdr:colOff>
      <xdr:row>6</xdr:row>
      <xdr:rowOff>39688</xdr:rowOff>
    </xdr:from>
    <xdr:to>
      <xdr:col>0</xdr:col>
      <xdr:colOff>439266</xdr:colOff>
      <xdr:row>6</xdr:row>
      <xdr:rowOff>293688</xdr:rowOff>
    </xdr:to>
    <xdr:pic>
      <xdr:nvPicPr>
        <xdr:cNvPr id="13" name="Hellas Verona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959" y="2078038"/>
          <a:ext cx="221307" cy="254000"/>
        </a:xfrm>
        <a:prstGeom prst="rect">
          <a:avLst/>
        </a:prstGeom>
      </xdr:spPr>
    </xdr:pic>
    <xdr:clientData/>
  </xdr:twoCellAnchor>
  <xdr:twoCellAnchor>
    <xdr:from>
      <xdr:col>0</xdr:col>
      <xdr:colOff>215444</xdr:colOff>
      <xdr:row>7</xdr:row>
      <xdr:rowOff>39688</xdr:rowOff>
    </xdr:from>
    <xdr:to>
      <xdr:col>0</xdr:col>
      <xdr:colOff>441781</xdr:colOff>
      <xdr:row>7</xdr:row>
      <xdr:rowOff>293688</xdr:rowOff>
    </xdr:to>
    <xdr:pic>
      <xdr:nvPicPr>
        <xdr:cNvPr id="15" name="Inte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44" y="2411413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256940</xdr:colOff>
      <xdr:row>8</xdr:row>
      <xdr:rowOff>39688</xdr:rowOff>
    </xdr:from>
    <xdr:to>
      <xdr:col>0</xdr:col>
      <xdr:colOff>400286</xdr:colOff>
      <xdr:row>8</xdr:row>
      <xdr:rowOff>293688</xdr:rowOff>
    </xdr:to>
    <xdr:pic>
      <xdr:nvPicPr>
        <xdr:cNvPr id="17" name="Juventu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940" y="2744788"/>
          <a:ext cx="143346" cy="254000"/>
        </a:xfrm>
        <a:prstGeom prst="rect">
          <a:avLst/>
        </a:prstGeom>
      </xdr:spPr>
    </xdr:pic>
    <xdr:clientData/>
  </xdr:twoCellAnchor>
  <xdr:twoCellAnchor>
    <xdr:from>
      <xdr:col>0</xdr:col>
      <xdr:colOff>160118</xdr:colOff>
      <xdr:row>9</xdr:row>
      <xdr:rowOff>39688</xdr:rowOff>
    </xdr:from>
    <xdr:to>
      <xdr:col>0</xdr:col>
      <xdr:colOff>497108</xdr:colOff>
      <xdr:row>9</xdr:row>
      <xdr:rowOff>293688</xdr:rowOff>
    </xdr:to>
    <xdr:pic>
      <xdr:nvPicPr>
        <xdr:cNvPr id="19" name="Lazi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118" y="3078163"/>
          <a:ext cx="336990" cy="254000"/>
        </a:xfrm>
        <a:prstGeom prst="rect">
          <a:avLst/>
        </a:prstGeom>
      </xdr:spPr>
    </xdr:pic>
    <xdr:clientData/>
  </xdr:twoCellAnchor>
  <xdr:twoCellAnchor>
    <xdr:from>
      <xdr:col>0</xdr:col>
      <xdr:colOff>222779</xdr:colOff>
      <xdr:row>10</xdr:row>
      <xdr:rowOff>39688</xdr:rowOff>
    </xdr:from>
    <xdr:to>
      <xdr:col>0</xdr:col>
      <xdr:colOff>434446</xdr:colOff>
      <xdr:row>10</xdr:row>
      <xdr:rowOff>293688</xdr:rowOff>
    </xdr:to>
    <xdr:pic>
      <xdr:nvPicPr>
        <xdr:cNvPr id="21" name="Lecc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779" y="3411538"/>
          <a:ext cx="211667" cy="254000"/>
        </a:xfrm>
        <a:prstGeom prst="rect">
          <a:avLst/>
        </a:prstGeom>
      </xdr:spPr>
    </xdr:pic>
    <xdr:clientData/>
  </xdr:twoCellAnchor>
  <xdr:twoCellAnchor>
    <xdr:from>
      <xdr:col>0</xdr:col>
      <xdr:colOff>258826</xdr:colOff>
      <xdr:row>11</xdr:row>
      <xdr:rowOff>39688</xdr:rowOff>
    </xdr:from>
    <xdr:to>
      <xdr:col>0</xdr:col>
      <xdr:colOff>398400</xdr:colOff>
      <xdr:row>11</xdr:row>
      <xdr:rowOff>293688</xdr:rowOff>
    </xdr:to>
    <xdr:pic>
      <xdr:nvPicPr>
        <xdr:cNvPr id="23" name="Mil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826" y="3744913"/>
          <a:ext cx="139574" cy="254000"/>
        </a:xfrm>
        <a:prstGeom prst="rect">
          <a:avLst/>
        </a:prstGeom>
      </xdr:spPr>
    </xdr:pic>
    <xdr:clientData/>
  </xdr:twoCellAnchor>
  <xdr:twoCellAnchor>
    <xdr:from>
      <xdr:col>0</xdr:col>
      <xdr:colOff>238186</xdr:colOff>
      <xdr:row>12</xdr:row>
      <xdr:rowOff>39688</xdr:rowOff>
    </xdr:from>
    <xdr:to>
      <xdr:col>0</xdr:col>
      <xdr:colOff>419040</xdr:colOff>
      <xdr:row>12</xdr:row>
      <xdr:rowOff>293688</xdr:rowOff>
    </xdr:to>
    <xdr:pic>
      <xdr:nvPicPr>
        <xdr:cNvPr id="25" name="Monza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86" y="4078288"/>
          <a:ext cx="180854" cy="254000"/>
        </a:xfrm>
        <a:prstGeom prst="rect">
          <a:avLst/>
        </a:prstGeom>
      </xdr:spPr>
    </xdr:pic>
    <xdr:clientData/>
  </xdr:twoCellAnchor>
  <xdr:twoCellAnchor>
    <xdr:from>
      <xdr:col>0</xdr:col>
      <xdr:colOff>215444</xdr:colOff>
      <xdr:row>13</xdr:row>
      <xdr:rowOff>39688</xdr:rowOff>
    </xdr:from>
    <xdr:to>
      <xdr:col>0</xdr:col>
      <xdr:colOff>441781</xdr:colOff>
      <xdr:row>13</xdr:row>
      <xdr:rowOff>293688</xdr:rowOff>
    </xdr:to>
    <xdr:pic>
      <xdr:nvPicPr>
        <xdr:cNvPr id="47" name="Napoli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44" y="4411663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241221</xdr:colOff>
      <xdr:row>14</xdr:row>
      <xdr:rowOff>44450</xdr:rowOff>
    </xdr:from>
    <xdr:to>
      <xdr:col>0</xdr:col>
      <xdr:colOff>416003</xdr:colOff>
      <xdr:row>14</xdr:row>
      <xdr:rowOff>298450</xdr:rowOff>
    </xdr:to>
    <xdr:pic>
      <xdr:nvPicPr>
        <xdr:cNvPr id="49" name="Roma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221" y="4749800"/>
          <a:ext cx="174782" cy="254000"/>
        </a:xfrm>
        <a:prstGeom prst="rect">
          <a:avLst/>
        </a:prstGeom>
      </xdr:spPr>
    </xdr:pic>
    <xdr:clientData/>
  </xdr:twoCellAnchor>
  <xdr:twoCellAnchor>
    <xdr:from>
      <xdr:col>0</xdr:col>
      <xdr:colOff>199547</xdr:colOff>
      <xdr:row>15</xdr:row>
      <xdr:rowOff>39688</xdr:rowOff>
    </xdr:from>
    <xdr:to>
      <xdr:col>0</xdr:col>
      <xdr:colOff>457677</xdr:colOff>
      <xdr:row>15</xdr:row>
      <xdr:rowOff>293688</xdr:rowOff>
    </xdr:to>
    <xdr:pic>
      <xdr:nvPicPr>
        <xdr:cNvPr id="51" name="Salernitana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47" y="5087938"/>
          <a:ext cx="258130" cy="254000"/>
        </a:xfrm>
        <a:prstGeom prst="rect">
          <a:avLst/>
        </a:prstGeom>
      </xdr:spPr>
    </xdr:pic>
    <xdr:clientData/>
  </xdr:twoCellAnchor>
  <xdr:twoCellAnchor>
    <xdr:from>
      <xdr:col>0</xdr:col>
      <xdr:colOff>239335</xdr:colOff>
      <xdr:row>16</xdr:row>
      <xdr:rowOff>39688</xdr:rowOff>
    </xdr:from>
    <xdr:to>
      <xdr:col>0</xdr:col>
      <xdr:colOff>417890</xdr:colOff>
      <xdr:row>16</xdr:row>
      <xdr:rowOff>293688</xdr:rowOff>
    </xdr:to>
    <xdr:pic>
      <xdr:nvPicPr>
        <xdr:cNvPr id="53" name="Sampdoria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335" y="5421313"/>
          <a:ext cx="178555" cy="254000"/>
        </a:xfrm>
        <a:prstGeom prst="rect">
          <a:avLst/>
        </a:prstGeom>
      </xdr:spPr>
    </xdr:pic>
    <xdr:clientData/>
  </xdr:twoCellAnchor>
  <xdr:twoCellAnchor>
    <xdr:from>
      <xdr:col>0</xdr:col>
      <xdr:colOff>224875</xdr:colOff>
      <xdr:row>17</xdr:row>
      <xdr:rowOff>39688</xdr:rowOff>
    </xdr:from>
    <xdr:to>
      <xdr:col>0</xdr:col>
      <xdr:colOff>432350</xdr:colOff>
      <xdr:row>17</xdr:row>
      <xdr:rowOff>293688</xdr:rowOff>
    </xdr:to>
    <xdr:pic>
      <xdr:nvPicPr>
        <xdr:cNvPr id="55" name="Sassuol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875" y="5754688"/>
          <a:ext cx="207475" cy="254000"/>
        </a:xfrm>
        <a:prstGeom prst="rect">
          <a:avLst/>
        </a:prstGeom>
      </xdr:spPr>
    </xdr:pic>
    <xdr:clientData/>
  </xdr:twoCellAnchor>
  <xdr:twoCellAnchor>
    <xdr:from>
      <xdr:col>0</xdr:col>
      <xdr:colOff>215444</xdr:colOff>
      <xdr:row>18</xdr:row>
      <xdr:rowOff>39688</xdr:rowOff>
    </xdr:from>
    <xdr:to>
      <xdr:col>0</xdr:col>
      <xdr:colOff>441781</xdr:colOff>
      <xdr:row>18</xdr:row>
      <xdr:rowOff>293688</xdr:rowOff>
    </xdr:to>
    <xdr:pic>
      <xdr:nvPicPr>
        <xdr:cNvPr id="57" name="Spezia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44" y="6088063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234306</xdr:colOff>
      <xdr:row>19</xdr:row>
      <xdr:rowOff>39688</xdr:rowOff>
    </xdr:from>
    <xdr:to>
      <xdr:col>0</xdr:col>
      <xdr:colOff>422920</xdr:colOff>
      <xdr:row>19</xdr:row>
      <xdr:rowOff>293688</xdr:rowOff>
    </xdr:to>
    <xdr:pic>
      <xdr:nvPicPr>
        <xdr:cNvPr id="59" name="Torino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306" y="6421438"/>
          <a:ext cx="188614" cy="254000"/>
        </a:xfrm>
        <a:prstGeom prst="rect">
          <a:avLst/>
        </a:prstGeom>
      </xdr:spPr>
    </xdr:pic>
    <xdr:clientData/>
  </xdr:twoCellAnchor>
  <xdr:twoCellAnchor>
    <xdr:from>
      <xdr:col>0</xdr:col>
      <xdr:colOff>215444</xdr:colOff>
      <xdr:row>20</xdr:row>
      <xdr:rowOff>39688</xdr:rowOff>
    </xdr:from>
    <xdr:to>
      <xdr:col>0</xdr:col>
      <xdr:colOff>441781</xdr:colOff>
      <xdr:row>20</xdr:row>
      <xdr:rowOff>293688</xdr:rowOff>
    </xdr:to>
    <xdr:pic>
      <xdr:nvPicPr>
        <xdr:cNvPr id="61" name="Udinese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44" y="6754813"/>
          <a:ext cx="226337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6</xdr:row>
          <xdr:rowOff>47625</xdr:rowOff>
        </xdr:from>
        <xdr:to>
          <xdr:col>3</xdr:col>
          <xdr:colOff>1819275</xdr:colOff>
          <xdr:row>8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3</xdr:row>
          <xdr:rowOff>238125</xdr:rowOff>
        </xdr:from>
        <xdr:to>
          <xdr:col>3</xdr:col>
          <xdr:colOff>1838325</xdr:colOff>
          <xdr:row>5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With Auto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</xdr:row>
          <xdr:rowOff>95250</xdr:rowOff>
        </xdr:from>
        <xdr:to>
          <xdr:col>3</xdr:col>
          <xdr:colOff>1828800</xdr:colOff>
          <xdr:row>3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 Without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Fill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256310</xdr:colOff>
      <xdr:row>1</xdr:row>
      <xdr:rowOff>39688</xdr:rowOff>
    </xdr:from>
    <xdr:to>
      <xdr:col>0</xdr:col>
      <xdr:colOff>400914</xdr:colOff>
      <xdr:row>1</xdr:row>
      <xdr:rowOff>293688</xdr:rowOff>
    </xdr:to>
    <xdr:pic>
      <xdr:nvPicPr>
        <xdr:cNvPr id="23" name="Atalanta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310" y="382588"/>
          <a:ext cx="144604" cy="254000"/>
        </a:xfrm>
        <a:prstGeom prst="rect">
          <a:avLst/>
        </a:prstGeom>
      </xdr:spPr>
    </xdr:pic>
    <xdr:clientData/>
  </xdr:twoCellAnchor>
  <xdr:twoCellAnchor>
    <xdr:from>
      <xdr:col>0</xdr:col>
      <xdr:colOff>255053</xdr:colOff>
      <xdr:row>2</xdr:row>
      <xdr:rowOff>39688</xdr:rowOff>
    </xdr:from>
    <xdr:to>
      <xdr:col>0</xdr:col>
      <xdr:colOff>402171</xdr:colOff>
      <xdr:row>2</xdr:row>
      <xdr:rowOff>293688</xdr:rowOff>
    </xdr:to>
    <xdr:pic>
      <xdr:nvPicPr>
        <xdr:cNvPr id="25" name="Bologn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053" y="715963"/>
          <a:ext cx="147118" cy="254000"/>
        </a:xfrm>
        <a:prstGeom prst="rect">
          <a:avLst/>
        </a:prstGeom>
      </xdr:spPr>
    </xdr:pic>
    <xdr:clientData/>
  </xdr:twoCellAnchor>
  <xdr:twoCellAnchor>
    <xdr:from>
      <xdr:col>0</xdr:col>
      <xdr:colOff>201613</xdr:colOff>
      <xdr:row>3</xdr:row>
      <xdr:rowOff>39688</xdr:rowOff>
    </xdr:from>
    <xdr:to>
      <xdr:col>0</xdr:col>
      <xdr:colOff>455613</xdr:colOff>
      <xdr:row>3</xdr:row>
      <xdr:rowOff>293688</xdr:rowOff>
    </xdr:to>
    <xdr:pic>
      <xdr:nvPicPr>
        <xdr:cNvPr id="27" name="Cremonese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13" y="1049338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234002</xdr:colOff>
      <xdr:row>4</xdr:row>
      <xdr:rowOff>39688</xdr:rowOff>
    </xdr:from>
    <xdr:to>
      <xdr:col>0</xdr:col>
      <xdr:colOff>423223</xdr:colOff>
      <xdr:row>4</xdr:row>
      <xdr:rowOff>293688</xdr:rowOff>
    </xdr:to>
    <xdr:pic>
      <xdr:nvPicPr>
        <xdr:cNvPr id="29" name="Empoli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002" y="1382713"/>
          <a:ext cx="189221" cy="254000"/>
        </a:xfrm>
        <a:prstGeom prst="rect">
          <a:avLst/>
        </a:prstGeom>
      </xdr:spPr>
    </xdr:pic>
    <xdr:clientData/>
  </xdr:twoCellAnchor>
  <xdr:twoCellAnchor>
    <xdr:from>
      <xdr:col>0</xdr:col>
      <xdr:colOff>251280</xdr:colOff>
      <xdr:row>5</xdr:row>
      <xdr:rowOff>39688</xdr:rowOff>
    </xdr:from>
    <xdr:to>
      <xdr:col>0</xdr:col>
      <xdr:colOff>405944</xdr:colOff>
      <xdr:row>5</xdr:row>
      <xdr:rowOff>293688</xdr:rowOff>
    </xdr:to>
    <xdr:pic>
      <xdr:nvPicPr>
        <xdr:cNvPr id="31" name="Fiorentina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280" y="1716088"/>
          <a:ext cx="154664" cy="254000"/>
        </a:xfrm>
        <a:prstGeom prst="rect">
          <a:avLst/>
        </a:prstGeom>
      </xdr:spPr>
    </xdr:pic>
    <xdr:clientData/>
  </xdr:twoCellAnchor>
  <xdr:twoCellAnchor>
    <xdr:from>
      <xdr:col>0</xdr:col>
      <xdr:colOff>217959</xdr:colOff>
      <xdr:row>6</xdr:row>
      <xdr:rowOff>39688</xdr:rowOff>
    </xdr:from>
    <xdr:to>
      <xdr:col>0</xdr:col>
      <xdr:colOff>439266</xdr:colOff>
      <xdr:row>6</xdr:row>
      <xdr:rowOff>293688</xdr:rowOff>
    </xdr:to>
    <xdr:pic>
      <xdr:nvPicPr>
        <xdr:cNvPr id="33" name="Hellas Verona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959" y="2049463"/>
          <a:ext cx="221307" cy="254000"/>
        </a:xfrm>
        <a:prstGeom prst="rect">
          <a:avLst/>
        </a:prstGeom>
      </xdr:spPr>
    </xdr:pic>
    <xdr:clientData/>
  </xdr:twoCellAnchor>
  <xdr:twoCellAnchor>
    <xdr:from>
      <xdr:col>0</xdr:col>
      <xdr:colOff>215444</xdr:colOff>
      <xdr:row>7</xdr:row>
      <xdr:rowOff>39688</xdr:rowOff>
    </xdr:from>
    <xdr:to>
      <xdr:col>0</xdr:col>
      <xdr:colOff>441781</xdr:colOff>
      <xdr:row>7</xdr:row>
      <xdr:rowOff>293688</xdr:rowOff>
    </xdr:to>
    <xdr:pic>
      <xdr:nvPicPr>
        <xdr:cNvPr id="35" name="Inter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44" y="2382838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256940</xdr:colOff>
      <xdr:row>8</xdr:row>
      <xdr:rowOff>39688</xdr:rowOff>
    </xdr:from>
    <xdr:to>
      <xdr:col>0</xdr:col>
      <xdr:colOff>400286</xdr:colOff>
      <xdr:row>8</xdr:row>
      <xdr:rowOff>293688</xdr:rowOff>
    </xdr:to>
    <xdr:pic>
      <xdr:nvPicPr>
        <xdr:cNvPr id="37" name="Juventus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940" y="2716213"/>
          <a:ext cx="143346" cy="254000"/>
        </a:xfrm>
        <a:prstGeom prst="rect">
          <a:avLst/>
        </a:prstGeom>
      </xdr:spPr>
    </xdr:pic>
    <xdr:clientData/>
  </xdr:twoCellAnchor>
  <xdr:twoCellAnchor>
    <xdr:from>
      <xdr:col>0</xdr:col>
      <xdr:colOff>160118</xdr:colOff>
      <xdr:row>9</xdr:row>
      <xdr:rowOff>39688</xdr:rowOff>
    </xdr:from>
    <xdr:to>
      <xdr:col>0</xdr:col>
      <xdr:colOff>497108</xdr:colOff>
      <xdr:row>9</xdr:row>
      <xdr:rowOff>293688</xdr:rowOff>
    </xdr:to>
    <xdr:pic>
      <xdr:nvPicPr>
        <xdr:cNvPr id="39" name="Lazio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118" y="3049588"/>
          <a:ext cx="336990" cy="254000"/>
        </a:xfrm>
        <a:prstGeom prst="rect">
          <a:avLst/>
        </a:prstGeom>
      </xdr:spPr>
    </xdr:pic>
    <xdr:clientData/>
  </xdr:twoCellAnchor>
  <xdr:twoCellAnchor>
    <xdr:from>
      <xdr:col>0</xdr:col>
      <xdr:colOff>222779</xdr:colOff>
      <xdr:row>10</xdr:row>
      <xdr:rowOff>39688</xdr:rowOff>
    </xdr:from>
    <xdr:to>
      <xdr:col>0</xdr:col>
      <xdr:colOff>434446</xdr:colOff>
      <xdr:row>10</xdr:row>
      <xdr:rowOff>293688</xdr:rowOff>
    </xdr:to>
    <xdr:pic>
      <xdr:nvPicPr>
        <xdr:cNvPr id="41" name="Lecc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779" y="3382963"/>
          <a:ext cx="211667" cy="254000"/>
        </a:xfrm>
        <a:prstGeom prst="rect">
          <a:avLst/>
        </a:prstGeom>
      </xdr:spPr>
    </xdr:pic>
    <xdr:clientData/>
  </xdr:twoCellAnchor>
  <xdr:twoCellAnchor>
    <xdr:from>
      <xdr:col>0</xdr:col>
      <xdr:colOff>258826</xdr:colOff>
      <xdr:row>11</xdr:row>
      <xdr:rowOff>39688</xdr:rowOff>
    </xdr:from>
    <xdr:to>
      <xdr:col>0</xdr:col>
      <xdr:colOff>398400</xdr:colOff>
      <xdr:row>11</xdr:row>
      <xdr:rowOff>293688</xdr:rowOff>
    </xdr:to>
    <xdr:pic>
      <xdr:nvPicPr>
        <xdr:cNvPr id="43" name="Milan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826" y="3716338"/>
          <a:ext cx="139574" cy="254000"/>
        </a:xfrm>
        <a:prstGeom prst="rect">
          <a:avLst/>
        </a:prstGeom>
      </xdr:spPr>
    </xdr:pic>
    <xdr:clientData/>
  </xdr:twoCellAnchor>
  <xdr:twoCellAnchor>
    <xdr:from>
      <xdr:col>0</xdr:col>
      <xdr:colOff>238186</xdr:colOff>
      <xdr:row>12</xdr:row>
      <xdr:rowOff>39688</xdr:rowOff>
    </xdr:from>
    <xdr:to>
      <xdr:col>0</xdr:col>
      <xdr:colOff>419040</xdr:colOff>
      <xdr:row>12</xdr:row>
      <xdr:rowOff>293688</xdr:rowOff>
    </xdr:to>
    <xdr:pic>
      <xdr:nvPicPr>
        <xdr:cNvPr id="45" name="Monza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86" y="4049713"/>
          <a:ext cx="180854" cy="254000"/>
        </a:xfrm>
        <a:prstGeom prst="rect">
          <a:avLst/>
        </a:prstGeom>
      </xdr:spPr>
    </xdr:pic>
    <xdr:clientData/>
  </xdr:twoCellAnchor>
  <xdr:twoCellAnchor>
    <xdr:from>
      <xdr:col>0</xdr:col>
      <xdr:colOff>215444</xdr:colOff>
      <xdr:row>13</xdr:row>
      <xdr:rowOff>39688</xdr:rowOff>
    </xdr:from>
    <xdr:to>
      <xdr:col>0</xdr:col>
      <xdr:colOff>441781</xdr:colOff>
      <xdr:row>13</xdr:row>
      <xdr:rowOff>293688</xdr:rowOff>
    </xdr:to>
    <xdr:pic>
      <xdr:nvPicPr>
        <xdr:cNvPr id="47" name="Napoli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44" y="4383088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241221</xdr:colOff>
      <xdr:row>14</xdr:row>
      <xdr:rowOff>39688</xdr:rowOff>
    </xdr:from>
    <xdr:to>
      <xdr:col>0</xdr:col>
      <xdr:colOff>416003</xdr:colOff>
      <xdr:row>14</xdr:row>
      <xdr:rowOff>293688</xdr:rowOff>
    </xdr:to>
    <xdr:pic>
      <xdr:nvPicPr>
        <xdr:cNvPr id="49" name="Roma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221" y="4716463"/>
          <a:ext cx="174782" cy="254000"/>
        </a:xfrm>
        <a:prstGeom prst="rect">
          <a:avLst/>
        </a:prstGeom>
      </xdr:spPr>
    </xdr:pic>
    <xdr:clientData/>
  </xdr:twoCellAnchor>
  <xdr:twoCellAnchor>
    <xdr:from>
      <xdr:col>0</xdr:col>
      <xdr:colOff>199547</xdr:colOff>
      <xdr:row>15</xdr:row>
      <xdr:rowOff>39688</xdr:rowOff>
    </xdr:from>
    <xdr:to>
      <xdr:col>0</xdr:col>
      <xdr:colOff>457677</xdr:colOff>
      <xdr:row>15</xdr:row>
      <xdr:rowOff>293688</xdr:rowOff>
    </xdr:to>
    <xdr:pic>
      <xdr:nvPicPr>
        <xdr:cNvPr id="51" name="Salernitana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47" y="5049838"/>
          <a:ext cx="258130" cy="254000"/>
        </a:xfrm>
        <a:prstGeom prst="rect">
          <a:avLst/>
        </a:prstGeom>
      </xdr:spPr>
    </xdr:pic>
    <xdr:clientData/>
  </xdr:twoCellAnchor>
  <xdr:twoCellAnchor>
    <xdr:from>
      <xdr:col>0</xdr:col>
      <xdr:colOff>239335</xdr:colOff>
      <xdr:row>16</xdr:row>
      <xdr:rowOff>39688</xdr:rowOff>
    </xdr:from>
    <xdr:to>
      <xdr:col>0</xdr:col>
      <xdr:colOff>417890</xdr:colOff>
      <xdr:row>16</xdr:row>
      <xdr:rowOff>293688</xdr:rowOff>
    </xdr:to>
    <xdr:pic>
      <xdr:nvPicPr>
        <xdr:cNvPr id="53" name="Sampdoria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335" y="5383213"/>
          <a:ext cx="178555" cy="254000"/>
        </a:xfrm>
        <a:prstGeom prst="rect">
          <a:avLst/>
        </a:prstGeom>
      </xdr:spPr>
    </xdr:pic>
    <xdr:clientData/>
  </xdr:twoCellAnchor>
  <xdr:twoCellAnchor>
    <xdr:from>
      <xdr:col>0</xdr:col>
      <xdr:colOff>224875</xdr:colOff>
      <xdr:row>17</xdr:row>
      <xdr:rowOff>39688</xdr:rowOff>
    </xdr:from>
    <xdr:to>
      <xdr:col>0</xdr:col>
      <xdr:colOff>432350</xdr:colOff>
      <xdr:row>17</xdr:row>
      <xdr:rowOff>293688</xdr:rowOff>
    </xdr:to>
    <xdr:pic>
      <xdr:nvPicPr>
        <xdr:cNvPr id="55" name="Sassuolo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875" y="5716588"/>
          <a:ext cx="207475" cy="254000"/>
        </a:xfrm>
        <a:prstGeom prst="rect">
          <a:avLst/>
        </a:prstGeom>
      </xdr:spPr>
    </xdr:pic>
    <xdr:clientData/>
  </xdr:twoCellAnchor>
  <xdr:twoCellAnchor>
    <xdr:from>
      <xdr:col>0</xdr:col>
      <xdr:colOff>215444</xdr:colOff>
      <xdr:row>18</xdr:row>
      <xdr:rowOff>39688</xdr:rowOff>
    </xdr:from>
    <xdr:to>
      <xdr:col>0</xdr:col>
      <xdr:colOff>441781</xdr:colOff>
      <xdr:row>18</xdr:row>
      <xdr:rowOff>293688</xdr:rowOff>
    </xdr:to>
    <xdr:pic>
      <xdr:nvPicPr>
        <xdr:cNvPr id="57" name="Spezia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44" y="6049963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234306</xdr:colOff>
      <xdr:row>19</xdr:row>
      <xdr:rowOff>39688</xdr:rowOff>
    </xdr:from>
    <xdr:to>
      <xdr:col>0</xdr:col>
      <xdr:colOff>422920</xdr:colOff>
      <xdr:row>19</xdr:row>
      <xdr:rowOff>293688</xdr:rowOff>
    </xdr:to>
    <xdr:pic>
      <xdr:nvPicPr>
        <xdr:cNvPr id="59" name="Torino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306" y="6383338"/>
          <a:ext cx="188614" cy="254000"/>
        </a:xfrm>
        <a:prstGeom prst="rect">
          <a:avLst/>
        </a:prstGeom>
      </xdr:spPr>
    </xdr:pic>
    <xdr:clientData/>
  </xdr:twoCellAnchor>
  <xdr:twoCellAnchor>
    <xdr:from>
      <xdr:col>0</xdr:col>
      <xdr:colOff>215444</xdr:colOff>
      <xdr:row>20</xdr:row>
      <xdr:rowOff>44450</xdr:rowOff>
    </xdr:from>
    <xdr:to>
      <xdr:col>0</xdr:col>
      <xdr:colOff>441781</xdr:colOff>
      <xdr:row>20</xdr:row>
      <xdr:rowOff>298450</xdr:rowOff>
    </xdr:to>
    <xdr:pic>
      <xdr:nvPicPr>
        <xdr:cNvPr id="61" name="Udinese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44" y="6721475"/>
          <a:ext cx="226337" cy="25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638175</xdr:colOff>
          <xdr:row>0</xdr:row>
          <xdr:rowOff>57150</xdr:rowOff>
        </xdr:from>
        <xdr:to>
          <xdr:col>32</xdr:col>
          <xdr:colOff>781050</xdr:colOff>
          <xdr:row>0</xdr:row>
          <xdr:rowOff>495300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22</xdr:row>
          <xdr:rowOff>104775</xdr:rowOff>
        </xdr:from>
        <xdr:to>
          <xdr:col>1</xdr:col>
          <xdr:colOff>1514475</xdr:colOff>
          <xdr:row>25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League Table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Auto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22</xdr:row>
          <xdr:rowOff>123825</xdr:rowOff>
        </xdr:from>
        <xdr:to>
          <xdr:col>5</xdr:col>
          <xdr:colOff>57150</xdr:colOff>
          <xdr:row>26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League Table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With Auto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22</xdr:row>
          <xdr:rowOff>123825</xdr:rowOff>
        </xdr:from>
        <xdr:to>
          <xdr:col>8</xdr:col>
          <xdr:colOff>409575</xdr:colOff>
          <xdr:row>25</xdr:row>
          <xdr:rowOff>180975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106186</xdr:colOff>
      <xdr:row>1</xdr:row>
      <xdr:rowOff>39688</xdr:rowOff>
    </xdr:from>
    <xdr:to>
      <xdr:col>2</xdr:col>
      <xdr:colOff>331964</xdr:colOff>
      <xdr:row>1</xdr:row>
      <xdr:rowOff>293688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AA548D1D-6573-87FC-7C79-A7D9404DFA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336" y="28733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105951</xdr:colOff>
      <xdr:row>1</xdr:row>
      <xdr:rowOff>39688</xdr:rowOff>
    </xdr:from>
    <xdr:to>
      <xdr:col>16</xdr:col>
      <xdr:colOff>294099</xdr:colOff>
      <xdr:row>1</xdr:row>
      <xdr:rowOff>293688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69EE5A2E-A1E3-223B-8CF6-348ABE89F2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0476" y="287338"/>
          <a:ext cx="18814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148520</xdr:colOff>
      <xdr:row>2</xdr:row>
      <xdr:rowOff>39688</xdr:rowOff>
    </xdr:from>
    <xdr:to>
      <xdr:col>2</xdr:col>
      <xdr:colOff>289631</xdr:colOff>
      <xdr:row>2</xdr:row>
      <xdr:rowOff>293688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54B16E95-BFB7-8083-42D3-8F2A58998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670" y="620713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124766</xdr:colOff>
      <xdr:row>2</xdr:row>
      <xdr:rowOff>39688</xdr:rowOff>
    </xdr:from>
    <xdr:to>
      <xdr:col>16</xdr:col>
      <xdr:colOff>275285</xdr:colOff>
      <xdr:row>2</xdr:row>
      <xdr:rowOff>293688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EEA6F30-9211-4754-2E78-FA65DADF8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9291" y="620713"/>
          <a:ext cx="15051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106186</xdr:colOff>
      <xdr:row>3</xdr:row>
      <xdr:rowOff>39688</xdr:rowOff>
    </xdr:from>
    <xdr:to>
      <xdr:col>2</xdr:col>
      <xdr:colOff>331964</xdr:colOff>
      <xdr:row>3</xdr:row>
      <xdr:rowOff>293688</xdr:rowOff>
    </xdr:to>
    <xdr:pic>
      <xdr:nvPicPr>
        <xdr:cNvPr id="6" name="Picture 8">
          <a:extLst>
            <a:ext uri="{FF2B5EF4-FFF2-40B4-BE49-F238E27FC236}">
              <a16:creationId xmlns:a16="http://schemas.microsoft.com/office/drawing/2014/main" id="{178F3ED9-F192-F91B-E5E5-40333EA0A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336" y="9540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91840</xdr:colOff>
      <xdr:row>3</xdr:row>
      <xdr:rowOff>39688</xdr:rowOff>
    </xdr:from>
    <xdr:to>
      <xdr:col>16</xdr:col>
      <xdr:colOff>308210</xdr:colOff>
      <xdr:row>3</xdr:row>
      <xdr:rowOff>293688</xdr:rowOff>
    </xdr:to>
    <xdr:pic>
      <xdr:nvPicPr>
        <xdr:cNvPr id="7" name="Picture 9">
          <a:extLst>
            <a:ext uri="{FF2B5EF4-FFF2-40B4-BE49-F238E27FC236}">
              <a16:creationId xmlns:a16="http://schemas.microsoft.com/office/drawing/2014/main" id="{0EC0B741-887C-6752-F22C-F04675C37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6365" y="954088"/>
          <a:ext cx="21637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54446</xdr:colOff>
      <xdr:row>4</xdr:row>
      <xdr:rowOff>39688</xdr:rowOff>
    </xdr:from>
    <xdr:to>
      <xdr:col>2</xdr:col>
      <xdr:colOff>383705</xdr:colOff>
      <xdr:row>4</xdr:row>
      <xdr:rowOff>293688</xdr:rowOff>
    </xdr:to>
    <xdr:pic>
      <xdr:nvPicPr>
        <xdr:cNvPr id="8" name="Picture 10">
          <a:extLst>
            <a:ext uri="{FF2B5EF4-FFF2-40B4-BE49-F238E27FC236}">
              <a16:creationId xmlns:a16="http://schemas.microsoft.com/office/drawing/2014/main" id="{E52E115E-7A91-5F24-7444-F86B046C6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8596" y="1287463"/>
          <a:ext cx="32925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87136</xdr:colOff>
      <xdr:row>4</xdr:row>
      <xdr:rowOff>39688</xdr:rowOff>
    </xdr:from>
    <xdr:to>
      <xdr:col>16</xdr:col>
      <xdr:colOff>312914</xdr:colOff>
      <xdr:row>4</xdr:row>
      <xdr:rowOff>293688</xdr:rowOff>
    </xdr:to>
    <xdr:pic>
      <xdr:nvPicPr>
        <xdr:cNvPr id="9" name="Picture 11">
          <a:extLst>
            <a:ext uri="{FF2B5EF4-FFF2-40B4-BE49-F238E27FC236}">
              <a16:creationId xmlns:a16="http://schemas.microsoft.com/office/drawing/2014/main" id="{ABD4E4E1-EBCF-27CF-A283-697E5A8DE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1661" y="1287463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148520</xdr:colOff>
      <xdr:row>5</xdr:row>
      <xdr:rowOff>39688</xdr:rowOff>
    </xdr:from>
    <xdr:to>
      <xdr:col>2</xdr:col>
      <xdr:colOff>289631</xdr:colOff>
      <xdr:row>5</xdr:row>
      <xdr:rowOff>293688</xdr:rowOff>
    </xdr:to>
    <xdr:pic>
      <xdr:nvPicPr>
        <xdr:cNvPr id="10" name="Picture 12">
          <a:extLst>
            <a:ext uri="{FF2B5EF4-FFF2-40B4-BE49-F238E27FC236}">
              <a16:creationId xmlns:a16="http://schemas.microsoft.com/office/drawing/2014/main" id="{412A3D99-C02E-AD3D-269A-BD81DA26C8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670" y="1620838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105951</xdr:colOff>
      <xdr:row>5</xdr:row>
      <xdr:rowOff>39688</xdr:rowOff>
    </xdr:from>
    <xdr:to>
      <xdr:col>16</xdr:col>
      <xdr:colOff>294099</xdr:colOff>
      <xdr:row>5</xdr:row>
      <xdr:rowOff>293688</xdr:rowOff>
    </xdr:to>
    <xdr:pic>
      <xdr:nvPicPr>
        <xdr:cNvPr id="11" name="Picture 13">
          <a:extLst>
            <a:ext uri="{FF2B5EF4-FFF2-40B4-BE49-F238E27FC236}">
              <a16:creationId xmlns:a16="http://schemas.microsoft.com/office/drawing/2014/main" id="{D6B0DE12-2290-31A7-C7D9-72ACB8692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0476" y="1620838"/>
          <a:ext cx="18814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134410</xdr:colOff>
      <xdr:row>6</xdr:row>
      <xdr:rowOff>39688</xdr:rowOff>
    </xdr:from>
    <xdr:to>
      <xdr:col>2</xdr:col>
      <xdr:colOff>303743</xdr:colOff>
      <xdr:row>6</xdr:row>
      <xdr:rowOff>293688</xdr:rowOff>
    </xdr:to>
    <xdr:pic>
      <xdr:nvPicPr>
        <xdr:cNvPr id="12" name="Picture 14">
          <a:extLst>
            <a:ext uri="{FF2B5EF4-FFF2-40B4-BE49-F238E27FC236}">
              <a16:creationId xmlns:a16="http://schemas.microsoft.com/office/drawing/2014/main" id="{163B5AD7-9E0B-358C-281E-46684597D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8560" y="1954213"/>
          <a:ext cx="16933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87136</xdr:colOff>
      <xdr:row>6</xdr:row>
      <xdr:rowOff>39688</xdr:rowOff>
    </xdr:from>
    <xdr:to>
      <xdr:col>16</xdr:col>
      <xdr:colOff>312914</xdr:colOff>
      <xdr:row>6</xdr:row>
      <xdr:rowOff>293688</xdr:rowOff>
    </xdr:to>
    <xdr:pic>
      <xdr:nvPicPr>
        <xdr:cNvPr id="13" name="Picture 15">
          <a:extLst>
            <a:ext uri="{FF2B5EF4-FFF2-40B4-BE49-F238E27FC236}">
              <a16:creationId xmlns:a16="http://schemas.microsoft.com/office/drawing/2014/main" id="{95A3A6F2-EE4C-C408-B73E-CC429BF68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1661" y="1954213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106186</xdr:colOff>
      <xdr:row>7</xdr:row>
      <xdr:rowOff>39688</xdr:rowOff>
    </xdr:from>
    <xdr:to>
      <xdr:col>2</xdr:col>
      <xdr:colOff>331964</xdr:colOff>
      <xdr:row>7</xdr:row>
      <xdr:rowOff>293688</xdr:rowOff>
    </xdr:to>
    <xdr:pic>
      <xdr:nvPicPr>
        <xdr:cNvPr id="14" name="Picture 16">
          <a:extLst>
            <a:ext uri="{FF2B5EF4-FFF2-40B4-BE49-F238E27FC236}">
              <a16:creationId xmlns:a16="http://schemas.microsoft.com/office/drawing/2014/main" id="{869D29BE-3D02-F3D5-0262-A9F687C48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336" y="22875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115360</xdr:colOff>
      <xdr:row>7</xdr:row>
      <xdr:rowOff>39688</xdr:rowOff>
    </xdr:from>
    <xdr:to>
      <xdr:col>16</xdr:col>
      <xdr:colOff>284693</xdr:colOff>
      <xdr:row>7</xdr:row>
      <xdr:rowOff>293688</xdr:rowOff>
    </xdr:to>
    <xdr:pic>
      <xdr:nvPicPr>
        <xdr:cNvPr id="15" name="Picture 17">
          <a:extLst>
            <a:ext uri="{FF2B5EF4-FFF2-40B4-BE49-F238E27FC236}">
              <a16:creationId xmlns:a16="http://schemas.microsoft.com/office/drawing/2014/main" id="{876B5069-9718-3C05-1EC5-9489D00F0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9885" y="2287588"/>
          <a:ext cx="16933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148520</xdr:colOff>
      <xdr:row>8</xdr:row>
      <xdr:rowOff>39688</xdr:rowOff>
    </xdr:from>
    <xdr:to>
      <xdr:col>2</xdr:col>
      <xdr:colOff>289631</xdr:colOff>
      <xdr:row>8</xdr:row>
      <xdr:rowOff>293688</xdr:rowOff>
    </xdr:to>
    <xdr:pic>
      <xdr:nvPicPr>
        <xdr:cNvPr id="16" name="Picture 18">
          <a:extLst>
            <a:ext uri="{FF2B5EF4-FFF2-40B4-BE49-F238E27FC236}">
              <a16:creationId xmlns:a16="http://schemas.microsoft.com/office/drawing/2014/main" id="{EC6CDA60-A46C-B485-C885-04E7DF645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670" y="2620963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124766</xdr:colOff>
      <xdr:row>8</xdr:row>
      <xdr:rowOff>39688</xdr:rowOff>
    </xdr:from>
    <xdr:to>
      <xdr:col>16</xdr:col>
      <xdr:colOff>275285</xdr:colOff>
      <xdr:row>8</xdr:row>
      <xdr:rowOff>293688</xdr:rowOff>
    </xdr:to>
    <xdr:pic>
      <xdr:nvPicPr>
        <xdr:cNvPr id="17" name="Picture 19">
          <a:extLst>
            <a:ext uri="{FF2B5EF4-FFF2-40B4-BE49-F238E27FC236}">
              <a16:creationId xmlns:a16="http://schemas.microsoft.com/office/drawing/2014/main" id="{08EA1476-9B49-26B6-50B2-C4314C9B4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9291" y="2620963"/>
          <a:ext cx="15051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125001</xdr:colOff>
      <xdr:row>9</xdr:row>
      <xdr:rowOff>39688</xdr:rowOff>
    </xdr:from>
    <xdr:to>
      <xdr:col>2</xdr:col>
      <xdr:colOff>313149</xdr:colOff>
      <xdr:row>9</xdr:row>
      <xdr:rowOff>293688</xdr:rowOff>
    </xdr:to>
    <xdr:pic>
      <xdr:nvPicPr>
        <xdr:cNvPr id="18" name="Picture 20">
          <a:extLst>
            <a:ext uri="{FF2B5EF4-FFF2-40B4-BE49-F238E27FC236}">
              <a16:creationId xmlns:a16="http://schemas.microsoft.com/office/drawing/2014/main" id="{3683E70F-8B29-BA63-6084-70A310E52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151" y="2954338"/>
          <a:ext cx="18814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87136</xdr:colOff>
      <xdr:row>9</xdr:row>
      <xdr:rowOff>39688</xdr:rowOff>
    </xdr:from>
    <xdr:to>
      <xdr:col>16</xdr:col>
      <xdr:colOff>312914</xdr:colOff>
      <xdr:row>9</xdr:row>
      <xdr:rowOff>293688</xdr:rowOff>
    </xdr:to>
    <xdr:pic>
      <xdr:nvPicPr>
        <xdr:cNvPr id="19" name="Picture 21">
          <a:extLst>
            <a:ext uri="{FF2B5EF4-FFF2-40B4-BE49-F238E27FC236}">
              <a16:creationId xmlns:a16="http://schemas.microsoft.com/office/drawing/2014/main" id="{1009E5A6-DFFF-3954-58AC-987C9D435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1661" y="295433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143817</xdr:colOff>
      <xdr:row>10</xdr:row>
      <xdr:rowOff>39688</xdr:rowOff>
    </xdr:from>
    <xdr:to>
      <xdr:col>2</xdr:col>
      <xdr:colOff>294336</xdr:colOff>
      <xdr:row>10</xdr:row>
      <xdr:rowOff>293688</xdr:rowOff>
    </xdr:to>
    <xdr:pic>
      <xdr:nvPicPr>
        <xdr:cNvPr id="20" name="Picture 22">
          <a:extLst>
            <a:ext uri="{FF2B5EF4-FFF2-40B4-BE49-F238E27FC236}">
              <a16:creationId xmlns:a16="http://schemas.microsoft.com/office/drawing/2014/main" id="{B0D05936-D74E-0E2A-A9AD-CD06AC098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967" y="3287713"/>
          <a:ext cx="15051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129469</xdr:colOff>
      <xdr:row>10</xdr:row>
      <xdr:rowOff>39688</xdr:rowOff>
    </xdr:from>
    <xdr:to>
      <xdr:col>16</xdr:col>
      <xdr:colOff>270580</xdr:colOff>
      <xdr:row>10</xdr:row>
      <xdr:rowOff>293688</xdr:rowOff>
    </xdr:to>
    <xdr:pic>
      <xdr:nvPicPr>
        <xdr:cNvPr id="21" name="Picture 23">
          <a:extLst>
            <a:ext uri="{FF2B5EF4-FFF2-40B4-BE49-F238E27FC236}">
              <a16:creationId xmlns:a16="http://schemas.microsoft.com/office/drawing/2014/main" id="{45EFD09C-8DEC-901E-F4EC-13A960E65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3994" y="3287713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115595</xdr:colOff>
      <xdr:row>11</xdr:row>
      <xdr:rowOff>39688</xdr:rowOff>
    </xdr:from>
    <xdr:to>
      <xdr:col>2</xdr:col>
      <xdr:colOff>322558</xdr:colOff>
      <xdr:row>11</xdr:row>
      <xdr:rowOff>293688</xdr:rowOff>
    </xdr:to>
    <xdr:pic>
      <xdr:nvPicPr>
        <xdr:cNvPr id="22" name="Picture 24">
          <a:extLst>
            <a:ext uri="{FF2B5EF4-FFF2-40B4-BE49-F238E27FC236}">
              <a16:creationId xmlns:a16="http://schemas.microsoft.com/office/drawing/2014/main" id="{618FB1A3-FE26-99F7-8D33-AF2EB8528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745" y="362108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73025</xdr:colOff>
      <xdr:row>11</xdr:row>
      <xdr:rowOff>39688</xdr:rowOff>
    </xdr:from>
    <xdr:to>
      <xdr:col>16</xdr:col>
      <xdr:colOff>327025</xdr:colOff>
      <xdr:row>11</xdr:row>
      <xdr:rowOff>293688</xdr:rowOff>
    </xdr:to>
    <xdr:pic>
      <xdr:nvPicPr>
        <xdr:cNvPr id="23" name="Picture 25">
          <a:extLst>
            <a:ext uri="{FF2B5EF4-FFF2-40B4-BE49-F238E27FC236}">
              <a16:creationId xmlns:a16="http://schemas.microsoft.com/office/drawing/2014/main" id="{B28CE889-82C8-B111-EC6B-0199F6C00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7550" y="36210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106186</xdr:colOff>
      <xdr:row>12</xdr:row>
      <xdr:rowOff>39688</xdr:rowOff>
    </xdr:from>
    <xdr:to>
      <xdr:col>2</xdr:col>
      <xdr:colOff>331964</xdr:colOff>
      <xdr:row>12</xdr:row>
      <xdr:rowOff>293688</xdr:rowOff>
    </xdr:to>
    <xdr:pic>
      <xdr:nvPicPr>
        <xdr:cNvPr id="24" name="Picture 26">
          <a:extLst>
            <a:ext uri="{FF2B5EF4-FFF2-40B4-BE49-F238E27FC236}">
              <a16:creationId xmlns:a16="http://schemas.microsoft.com/office/drawing/2014/main" id="{7145A0B3-D2A4-19EB-E469-64F01F5B7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336" y="3954463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35396</xdr:colOff>
      <xdr:row>12</xdr:row>
      <xdr:rowOff>39688</xdr:rowOff>
    </xdr:from>
    <xdr:to>
      <xdr:col>16</xdr:col>
      <xdr:colOff>364655</xdr:colOff>
      <xdr:row>12</xdr:row>
      <xdr:rowOff>293688</xdr:rowOff>
    </xdr:to>
    <xdr:pic>
      <xdr:nvPicPr>
        <xdr:cNvPr id="25" name="Picture 27">
          <a:extLst>
            <a:ext uri="{FF2B5EF4-FFF2-40B4-BE49-F238E27FC236}">
              <a16:creationId xmlns:a16="http://schemas.microsoft.com/office/drawing/2014/main" id="{4BF7D374-F6EB-5D74-C715-4806BFB84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69921" y="3954463"/>
          <a:ext cx="32925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13</xdr:row>
      <xdr:rowOff>39688</xdr:rowOff>
    </xdr:from>
    <xdr:to>
      <xdr:col>2</xdr:col>
      <xdr:colOff>346075</xdr:colOff>
      <xdr:row>13</xdr:row>
      <xdr:rowOff>293688</xdr:rowOff>
    </xdr:to>
    <xdr:pic>
      <xdr:nvPicPr>
        <xdr:cNvPr id="26" name="Picture 28">
          <a:extLst>
            <a:ext uri="{FF2B5EF4-FFF2-40B4-BE49-F238E27FC236}">
              <a16:creationId xmlns:a16="http://schemas.microsoft.com/office/drawing/2014/main" id="{BB6EF7AC-3BAA-D163-F303-AAAC1737D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42878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96545</xdr:colOff>
      <xdr:row>13</xdr:row>
      <xdr:rowOff>39688</xdr:rowOff>
    </xdr:from>
    <xdr:to>
      <xdr:col>16</xdr:col>
      <xdr:colOff>303508</xdr:colOff>
      <xdr:row>13</xdr:row>
      <xdr:rowOff>293688</xdr:rowOff>
    </xdr:to>
    <xdr:pic>
      <xdr:nvPicPr>
        <xdr:cNvPr id="27" name="Picture 29">
          <a:extLst>
            <a:ext uri="{FF2B5EF4-FFF2-40B4-BE49-F238E27FC236}">
              <a16:creationId xmlns:a16="http://schemas.microsoft.com/office/drawing/2014/main" id="{3B75F8CF-272A-7B54-2D0A-06AA97AEF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1070" y="428783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125001</xdr:colOff>
      <xdr:row>14</xdr:row>
      <xdr:rowOff>39688</xdr:rowOff>
    </xdr:from>
    <xdr:to>
      <xdr:col>2</xdr:col>
      <xdr:colOff>313149</xdr:colOff>
      <xdr:row>14</xdr:row>
      <xdr:rowOff>293688</xdr:rowOff>
    </xdr:to>
    <xdr:pic>
      <xdr:nvPicPr>
        <xdr:cNvPr id="28" name="Picture 30">
          <a:extLst>
            <a:ext uri="{FF2B5EF4-FFF2-40B4-BE49-F238E27FC236}">
              <a16:creationId xmlns:a16="http://schemas.microsoft.com/office/drawing/2014/main" id="{376C7198-97B0-FD7E-1F79-BE95F6475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151" y="4621213"/>
          <a:ext cx="18814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129469</xdr:colOff>
      <xdr:row>14</xdr:row>
      <xdr:rowOff>39688</xdr:rowOff>
    </xdr:from>
    <xdr:to>
      <xdr:col>16</xdr:col>
      <xdr:colOff>270580</xdr:colOff>
      <xdr:row>14</xdr:row>
      <xdr:rowOff>293688</xdr:rowOff>
    </xdr:to>
    <xdr:pic>
      <xdr:nvPicPr>
        <xdr:cNvPr id="29" name="Picture 31">
          <a:extLst>
            <a:ext uri="{FF2B5EF4-FFF2-40B4-BE49-F238E27FC236}">
              <a16:creationId xmlns:a16="http://schemas.microsoft.com/office/drawing/2014/main" id="{AF325D11-5CC6-0C7B-9E28-63E5A686E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3994" y="4621213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115595</xdr:colOff>
      <xdr:row>15</xdr:row>
      <xdr:rowOff>39688</xdr:rowOff>
    </xdr:from>
    <xdr:to>
      <xdr:col>2</xdr:col>
      <xdr:colOff>322558</xdr:colOff>
      <xdr:row>15</xdr:row>
      <xdr:rowOff>293688</xdr:rowOff>
    </xdr:to>
    <xdr:pic>
      <xdr:nvPicPr>
        <xdr:cNvPr id="30" name="Picture 32">
          <a:extLst>
            <a:ext uri="{FF2B5EF4-FFF2-40B4-BE49-F238E27FC236}">
              <a16:creationId xmlns:a16="http://schemas.microsoft.com/office/drawing/2014/main" id="{72F04D34-E698-F42A-2870-053A37135C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745" y="495458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73025</xdr:colOff>
      <xdr:row>15</xdr:row>
      <xdr:rowOff>39688</xdr:rowOff>
    </xdr:from>
    <xdr:to>
      <xdr:col>16</xdr:col>
      <xdr:colOff>327025</xdr:colOff>
      <xdr:row>15</xdr:row>
      <xdr:rowOff>293688</xdr:rowOff>
    </xdr:to>
    <xdr:pic>
      <xdr:nvPicPr>
        <xdr:cNvPr id="31" name="Picture 33">
          <a:extLst>
            <a:ext uri="{FF2B5EF4-FFF2-40B4-BE49-F238E27FC236}">
              <a16:creationId xmlns:a16="http://schemas.microsoft.com/office/drawing/2014/main" id="{61B826D5-7824-5F19-0585-4DCCB8600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7550" y="49545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143817</xdr:colOff>
      <xdr:row>16</xdr:row>
      <xdr:rowOff>39688</xdr:rowOff>
    </xdr:from>
    <xdr:to>
      <xdr:col>2</xdr:col>
      <xdr:colOff>294336</xdr:colOff>
      <xdr:row>16</xdr:row>
      <xdr:rowOff>293688</xdr:rowOff>
    </xdr:to>
    <xdr:pic>
      <xdr:nvPicPr>
        <xdr:cNvPr id="32" name="Picture 34">
          <a:extLst>
            <a:ext uri="{FF2B5EF4-FFF2-40B4-BE49-F238E27FC236}">
              <a16:creationId xmlns:a16="http://schemas.microsoft.com/office/drawing/2014/main" id="{191E5A77-67A0-75B5-8AE7-BBFE4327A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967" y="5287963"/>
          <a:ext cx="15051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129469</xdr:colOff>
      <xdr:row>16</xdr:row>
      <xdr:rowOff>39688</xdr:rowOff>
    </xdr:from>
    <xdr:to>
      <xdr:col>16</xdr:col>
      <xdr:colOff>270580</xdr:colOff>
      <xdr:row>16</xdr:row>
      <xdr:rowOff>293688</xdr:rowOff>
    </xdr:to>
    <xdr:pic>
      <xdr:nvPicPr>
        <xdr:cNvPr id="33" name="Picture 35">
          <a:extLst>
            <a:ext uri="{FF2B5EF4-FFF2-40B4-BE49-F238E27FC236}">
              <a16:creationId xmlns:a16="http://schemas.microsoft.com/office/drawing/2014/main" id="{D2D38CA4-6439-2648-838A-374523A99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3994" y="5287963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110890</xdr:colOff>
      <xdr:row>17</xdr:row>
      <xdr:rowOff>39688</xdr:rowOff>
    </xdr:from>
    <xdr:to>
      <xdr:col>2</xdr:col>
      <xdr:colOff>327260</xdr:colOff>
      <xdr:row>17</xdr:row>
      <xdr:rowOff>293688</xdr:rowOff>
    </xdr:to>
    <xdr:pic>
      <xdr:nvPicPr>
        <xdr:cNvPr id="34" name="Picture 36">
          <a:extLst>
            <a:ext uri="{FF2B5EF4-FFF2-40B4-BE49-F238E27FC236}">
              <a16:creationId xmlns:a16="http://schemas.microsoft.com/office/drawing/2014/main" id="{A01475C6-43EF-4EF0-0F88-9C56C3379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5040" y="5621338"/>
          <a:ext cx="21637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87136</xdr:colOff>
      <xdr:row>17</xdr:row>
      <xdr:rowOff>39688</xdr:rowOff>
    </xdr:from>
    <xdr:to>
      <xdr:col>16</xdr:col>
      <xdr:colOff>312914</xdr:colOff>
      <xdr:row>17</xdr:row>
      <xdr:rowOff>293688</xdr:rowOff>
    </xdr:to>
    <xdr:pic>
      <xdr:nvPicPr>
        <xdr:cNvPr id="35" name="Picture 37">
          <a:extLst>
            <a:ext uri="{FF2B5EF4-FFF2-40B4-BE49-F238E27FC236}">
              <a16:creationId xmlns:a16="http://schemas.microsoft.com/office/drawing/2014/main" id="{4BA10958-EE84-D74D-0A69-6063A256C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1661" y="562133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129705</xdr:colOff>
      <xdr:row>18</xdr:row>
      <xdr:rowOff>39688</xdr:rowOff>
    </xdr:from>
    <xdr:to>
      <xdr:col>2</xdr:col>
      <xdr:colOff>308446</xdr:colOff>
      <xdr:row>18</xdr:row>
      <xdr:rowOff>293688</xdr:rowOff>
    </xdr:to>
    <xdr:pic>
      <xdr:nvPicPr>
        <xdr:cNvPr id="36" name="Picture 38">
          <a:extLst>
            <a:ext uri="{FF2B5EF4-FFF2-40B4-BE49-F238E27FC236}">
              <a16:creationId xmlns:a16="http://schemas.microsoft.com/office/drawing/2014/main" id="{49C0220E-18F7-020D-E554-8DC1EC902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3855" y="5954713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110655</xdr:colOff>
      <xdr:row>18</xdr:row>
      <xdr:rowOff>39688</xdr:rowOff>
    </xdr:from>
    <xdr:to>
      <xdr:col>16</xdr:col>
      <xdr:colOff>289396</xdr:colOff>
      <xdr:row>18</xdr:row>
      <xdr:rowOff>293688</xdr:rowOff>
    </xdr:to>
    <xdr:pic>
      <xdr:nvPicPr>
        <xdr:cNvPr id="37" name="Picture 39">
          <a:extLst>
            <a:ext uri="{FF2B5EF4-FFF2-40B4-BE49-F238E27FC236}">
              <a16:creationId xmlns:a16="http://schemas.microsoft.com/office/drawing/2014/main" id="{41DB8C1B-8ED7-0ACF-8149-507206028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5180" y="5954713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19</xdr:row>
      <xdr:rowOff>39688</xdr:rowOff>
    </xdr:from>
    <xdr:to>
      <xdr:col>2</xdr:col>
      <xdr:colOff>346075</xdr:colOff>
      <xdr:row>19</xdr:row>
      <xdr:rowOff>293688</xdr:rowOff>
    </xdr:to>
    <xdr:pic>
      <xdr:nvPicPr>
        <xdr:cNvPr id="38" name="Picture 40">
          <a:extLst>
            <a:ext uri="{FF2B5EF4-FFF2-40B4-BE49-F238E27FC236}">
              <a16:creationId xmlns:a16="http://schemas.microsoft.com/office/drawing/2014/main" id="{340885C1-851A-18F4-0739-6B1C15E28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62880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96545</xdr:colOff>
      <xdr:row>19</xdr:row>
      <xdr:rowOff>39688</xdr:rowOff>
    </xdr:from>
    <xdr:to>
      <xdr:col>16</xdr:col>
      <xdr:colOff>303508</xdr:colOff>
      <xdr:row>19</xdr:row>
      <xdr:rowOff>293688</xdr:rowOff>
    </xdr:to>
    <xdr:pic>
      <xdr:nvPicPr>
        <xdr:cNvPr id="39" name="Picture 41">
          <a:extLst>
            <a:ext uri="{FF2B5EF4-FFF2-40B4-BE49-F238E27FC236}">
              <a16:creationId xmlns:a16="http://schemas.microsoft.com/office/drawing/2014/main" id="{1AD651A4-E372-9877-F949-775EE6F93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1070" y="628808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129705</xdr:colOff>
      <xdr:row>20</xdr:row>
      <xdr:rowOff>44450</xdr:rowOff>
    </xdr:from>
    <xdr:to>
      <xdr:col>2</xdr:col>
      <xdr:colOff>308446</xdr:colOff>
      <xdr:row>20</xdr:row>
      <xdr:rowOff>298450</xdr:rowOff>
    </xdr:to>
    <xdr:pic>
      <xdr:nvPicPr>
        <xdr:cNvPr id="40" name="Picture 42">
          <a:extLst>
            <a:ext uri="{FF2B5EF4-FFF2-40B4-BE49-F238E27FC236}">
              <a16:creationId xmlns:a16="http://schemas.microsoft.com/office/drawing/2014/main" id="{F4A7D8E1-DBB2-D922-61B4-15B5D5612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3855" y="6626225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110655</xdr:colOff>
      <xdr:row>20</xdr:row>
      <xdr:rowOff>44450</xdr:rowOff>
    </xdr:from>
    <xdr:to>
      <xdr:col>16</xdr:col>
      <xdr:colOff>289396</xdr:colOff>
      <xdr:row>20</xdr:row>
      <xdr:rowOff>298450</xdr:rowOff>
    </xdr:to>
    <xdr:pic>
      <xdr:nvPicPr>
        <xdr:cNvPr id="41" name="Picture 43">
          <a:extLst>
            <a:ext uri="{FF2B5EF4-FFF2-40B4-BE49-F238E27FC236}">
              <a16:creationId xmlns:a16="http://schemas.microsoft.com/office/drawing/2014/main" id="{F1C79005-9D07-D2EE-7A5F-70DFEA89A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5180" y="6626225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24</xdr:row>
          <xdr:rowOff>38100</xdr:rowOff>
        </xdr:from>
        <xdr:to>
          <xdr:col>15</xdr:col>
          <xdr:colOff>209550</xdr:colOff>
          <xdr:row>26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139524</xdr:colOff>
      <xdr:row>1</xdr:row>
      <xdr:rowOff>39688</xdr:rowOff>
    </xdr:from>
    <xdr:to>
      <xdr:col>2</xdr:col>
      <xdr:colOff>365302</xdr:colOff>
      <xdr:row>1</xdr:row>
      <xdr:rowOff>293688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C0AACC5E-C5D4-9E71-A416-DAD1B6CE8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6024" y="28733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181857</xdr:colOff>
      <xdr:row>2</xdr:row>
      <xdr:rowOff>39688</xdr:rowOff>
    </xdr:from>
    <xdr:to>
      <xdr:col>2</xdr:col>
      <xdr:colOff>322968</xdr:colOff>
      <xdr:row>2</xdr:row>
      <xdr:rowOff>293688</xdr:rowOff>
    </xdr:to>
    <xdr:pic>
      <xdr:nvPicPr>
        <xdr:cNvPr id="3075" name="Picture 3">
          <a:extLst>
            <a:ext uri="{FF2B5EF4-FFF2-40B4-BE49-F238E27FC236}">
              <a16:creationId xmlns:a16="http://schemas.microsoft.com/office/drawing/2014/main" id="{B37182C8-42E3-17DB-A7FA-DE7E7CFA71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8357" y="620713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139524</xdr:colOff>
      <xdr:row>3</xdr:row>
      <xdr:rowOff>39688</xdr:rowOff>
    </xdr:from>
    <xdr:to>
      <xdr:col>2</xdr:col>
      <xdr:colOff>365302</xdr:colOff>
      <xdr:row>3</xdr:row>
      <xdr:rowOff>293688</xdr:rowOff>
    </xdr:to>
    <xdr:pic>
      <xdr:nvPicPr>
        <xdr:cNvPr id="3076" name="Picture 4">
          <a:extLst>
            <a:ext uri="{FF2B5EF4-FFF2-40B4-BE49-F238E27FC236}">
              <a16:creationId xmlns:a16="http://schemas.microsoft.com/office/drawing/2014/main" id="{D92620EA-0FC8-5F4B-6D9A-C7B06DF73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6024" y="9540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181857</xdr:colOff>
      <xdr:row>4</xdr:row>
      <xdr:rowOff>39688</xdr:rowOff>
    </xdr:from>
    <xdr:to>
      <xdr:col>2</xdr:col>
      <xdr:colOff>322968</xdr:colOff>
      <xdr:row>4</xdr:row>
      <xdr:rowOff>293688</xdr:rowOff>
    </xdr:to>
    <xdr:pic>
      <xdr:nvPicPr>
        <xdr:cNvPr id="3077" name="Picture 5">
          <a:extLst>
            <a:ext uri="{FF2B5EF4-FFF2-40B4-BE49-F238E27FC236}">
              <a16:creationId xmlns:a16="http://schemas.microsoft.com/office/drawing/2014/main" id="{E3C8F15B-8BC6-F5F1-BEDB-F1281EE73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8357" y="1287463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167747</xdr:colOff>
      <xdr:row>5</xdr:row>
      <xdr:rowOff>39688</xdr:rowOff>
    </xdr:from>
    <xdr:to>
      <xdr:col>2</xdr:col>
      <xdr:colOff>337080</xdr:colOff>
      <xdr:row>5</xdr:row>
      <xdr:rowOff>293688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666D661F-64DE-17E1-FD18-4686B2FDD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4247" y="1620838"/>
          <a:ext cx="16933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87783</xdr:colOff>
      <xdr:row>6</xdr:row>
      <xdr:rowOff>39688</xdr:rowOff>
    </xdr:from>
    <xdr:to>
      <xdr:col>2</xdr:col>
      <xdr:colOff>417042</xdr:colOff>
      <xdr:row>6</xdr:row>
      <xdr:rowOff>293688</xdr:rowOff>
    </xdr:to>
    <xdr:pic>
      <xdr:nvPicPr>
        <xdr:cNvPr id="3079" name="Picture 7">
          <a:extLst>
            <a:ext uri="{FF2B5EF4-FFF2-40B4-BE49-F238E27FC236}">
              <a16:creationId xmlns:a16="http://schemas.microsoft.com/office/drawing/2014/main" id="{F9CC4F6A-C54A-571B-CAE9-31C29B14A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4283" y="1954213"/>
          <a:ext cx="32925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139524</xdr:colOff>
      <xdr:row>7</xdr:row>
      <xdr:rowOff>39688</xdr:rowOff>
    </xdr:from>
    <xdr:to>
      <xdr:col>2</xdr:col>
      <xdr:colOff>365302</xdr:colOff>
      <xdr:row>7</xdr:row>
      <xdr:rowOff>293688</xdr:rowOff>
    </xdr:to>
    <xdr:pic>
      <xdr:nvPicPr>
        <xdr:cNvPr id="3080" name="Picture 8">
          <a:extLst>
            <a:ext uri="{FF2B5EF4-FFF2-40B4-BE49-F238E27FC236}">
              <a16:creationId xmlns:a16="http://schemas.microsoft.com/office/drawing/2014/main" id="{311A99AE-C550-AF24-89BA-9DC13F21D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6024" y="22875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181857</xdr:colOff>
      <xdr:row>8</xdr:row>
      <xdr:rowOff>39688</xdr:rowOff>
    </xdr:from>
    <xdr:to>
      <xdr:col>2</xdr:col>
      <xdr:colOff>322968</xdr:colOff>
      <xdr:row>8</xdr:row>
      <xdr:rowOff>293688</xdr:rowOff>
    </xdr:to>
    <xdr:pic>
      <xdr:nvPicPr>
        <xdr:cNvPr id="3081" name="Picture 9">
          <a:extLst>
            <a:ext uri="{FF2B5EF4-FFF2-40B4-BE49-F238E27FC236}">
              <a16:creationId xmlns:a16="http://schemas.microsoft.com/office/drawing/2014/main" id="{98ADC689-9810-439E-0DDD-DC8BD8184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8357" y="2620963"/>
          <a:ext cx="14111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177154</xdr:colOff>
      <xdr:row>9</xdr:row>
      <xdr:rowOff>39688</xdr:rowOff>
    </xdr:from>
    <xdr:to>
      <xdr:col>2</xdr:col>
      <xdr:colOff>327673</xdr:colOff>
      <xdr:row>9</xdr:row>
      <xdr:rowOff>293688</xdr:rowOff>
    </xdr:to>
    <xdr:pic>
      <xdr:nvPicPr>
        <xdr:cNvPr id="3082" name="Picture 10">
          <a:extLst>
            <a:ext uri="{FF2B5EF4-FFF2-40B4-BE49-F238E27FC236}">
              <a16:creationId xmlns:a16="http://schemas.microsoft.com/office/drawing/2014/main" id="{A084AA1C-A62E-96DA-31D0-5DD85DB2D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3654" y="2954338"/>
          <a:ext cx="15051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158339</xdr:colOff>
      <xdr:row>10</xdr:row>
      <xdr:rowOff>39688</xdr:rowOff>
    </xdr:from>
    <xdr:to>
      <xdr:col>2</xdr:col>
      <xdr:colOff>346487</xdr:colOff>
      <xdr:row>10</xdr:row>
      <xdr:rowOff>293688</xdr:rowOff>
    </xdr:to>
    <xdr:pic>
      <xdr:nvPicPr>
        <xdr:cNvPr id="3083" name="Picture 11">
          <a:extLst>
            <a:ext uri="{FF2B5EF4-FFF2-40B4-BE49-F238E27FC236}">
              <a16:creationId xmlns:a16="http://schemas.microsoft.com/office/drawing/2014/main" id="{8B4EF45F-6265-FEE6-8CCE-58A3D69AA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4839" y="3287713"/>
          <a:ext cx="18814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148932</xdr:colOff>
      <xdr:row>11</xdr:row>
      <xdr:rowOff>39688</xdr:rowOff>
    </xdr:from>
    <xdr:to>
      <xdr:col>2</xdr:col>
      <xdr:colOff>355895</xdr:colOff>
      <xdr:row>11</xdr:row>
      <xdr:rowOff>293688</xdr:rowOff>
    </xdr:to>
    <xdr:pic>
      <xdr:nvPicPr>
        <xdr:cNvPr id="3084" name="Picture 12">
          <a:extLst>
            <a:ext uri="{FF2B5EF4-FFF2-40B4-BE49-F238E27FC236}">
              <a16:creationId xmlns:a16="http://schemas.microsoft.com/office/drawing/2014/main" id="{711FEC8F-3CDF-BCA8-C2AB-B8AE171170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5432" y="362108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144228</xdr:colOff>
      <xdr:row>12</xdr:row>
      <xdr:rowOff>39688</xdr:rowOff>
    </xdr:from>
    <xdr:to>
      <xdr:col>2</xdr:col>
      <xdr:colOff>360598</xdr:colOff>
      <xdr:row>12</xdr:row>
      <xdr:rowOff>293688</xdr:rowOff>
    </xdr:to>
    <xdr:pic>
      <xdr:nvPicPr>
        <xdr:cNvPr id="3085" name="Picture 13">
          <a:extLst>
            <a:ext uri="{FF2B5EF4-FFF2-40B4-BE49-F238E27FC236}">
              <a16:creationId xmlns:a16="http://schemas.microsoft.com/office/drawing/2014/main" id="{FD212616-8326-289A-5242-E7A6FE4E1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0728" y="3954463"/>
          <a:ext cx="21637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177154</xdr:colOff>
      <xdr:row>13</xdr:row>
      <xdr:rowOff>39688</xdr:rowOff>
    </xdr:from>
    <xdr:to>
      <xdr:col>2</xdr:col>
      <xdr:colOff>327673</xdr:colOff>
      <xdr:row>13</xdr:row>
      <xdr:rowOff>293688</xdr:rowOff>
    </xdr:to>
    <xdr:pic>
      <xdr:nvPicPr>
        <xdr:cNvPr id="3086" name="Picture 14">
          <a:extLst>
            <a:ext uri="{FF2B5EF4-FFF2-40B4-BE49-F238E27FC236}">
              <a16:creationId xmlns:a16="http://schemas.microsoft.com/office/drawing/2014/main" id="{BC035B6B-7D36-2C1C-0D03-7CFBB3BFB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3654" y="4287838"/>
          <a:ext cx="15051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148932</xdr:colOff>
      <xdr:row>14</xdr:row>
      <xdr:rowOff>39688</xdr:rowOff>
    </xdr:from>
    <xdr:to>
      <xdr:col>2</xdr:col>
      <xdr:colOff>355895</xdr:colOff>
      <xdr:row>14</xdr:row>
      <xdr:rowOff>293688</xdr:rowOff>
    </xdr:to>
    <xdr:pic>
      <xdr:nvPicPr>
        <xdr:cNvPr id="3087" name="Picture 15">
          <a:extLst>
            <a:ext uri="{FF2B5EF4-FFF2-40B4-BE49-F238E27FC236}">
              <a16:creationId xmlns:a16="http://schemas.microsoft.com/office/drawing/2014/main" id="{02F7C761-C14C-4CAB-BB45-E142160942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5432" y="4621213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139524</xdr:colOff>
      <xdr:row>15</xdr:row>
      <xdr:rowOff>39688</xdr:rowOff>
    </xdr:from>
    <xdr:to>
      <xdr:col>2</xdr:col>
      <xdr:colOff>365302</xdr:colOff>
      <xdr:row>15</xdr:row>
      <xdr:rowOff>293688</xdr:rowOff>
    </xdr:to>
    <xdr:pic>
      <xdr:nvPicPr>
        <xdr:cNvPr id="3088" name="Picture 16">
          <a:extLst>
            <a:ext uri="{FF2B5EF4-FFF2-40B4-BE49-F238E27FC236}">
              <a16:creationId xmlns:a16="http://schemas.microsoft.com/office/drawing/2014/main" id="{0103A04F-CDEC-1862-AFA3-9C30E241D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6024" y="49545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16</xdr:row>
      <xdr:rowOff>39688</xdr:rowOff>
    </xdr:from>
    <xdr:to>
      <xdr:col>2</xdr:col>
      <xdr:colOff>379413</xdr:colOff>
      <xdr:row>16</xdr:row>
      <xdr:rowOff>293688</xdr:rowOff>
    </xdr:to>
    <xdr:pic>
      <xdr:nvPicPr>
        <xdr:cNvPr id="3089" name="Picture 17">
          <a:extLst>
            <a:ext uri="{FF2B5EF4-FFF2-40B4-BE49-F238E27FC236}">
              <a16:creationId xmlns:a16="http://schemas.microsoft.com/office/drawing/2014/main" id="{420EEA35-6B73-D757-E1A4-CB21265B1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52879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158339</xdr:colOff>
      <xdr:row>17</xdr:row>
      <xdr:rowOff>39688</xdr:rowOff>
    </xdr:from>
    <xdr:to>
      <xdr:col>2</xdr:col>
      <xdr:colOff>346487</xdr:colOff>
      <xdr:row>17</xdr:row>
      <xdr:rowOff>293688</xdr:rowOff>
    </xdr:to>
    <xdr:pic>
      <xdr:nvPicPr>
        <xdr:cNvPr id="3090" name="Picture 18">
          <a:extLst>
            <a:ext uri="{FF2B5EF4-FFF2-40B4-BE49-F238E27FC236}">
              <a16:creationId xmlns:a16="http://schemas.microsoft.com/office/drawing/2014/main" id="{9C1E5043-6236-457D-551E-D241BC26C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4839" y="5621338"/>
          <a:ext cx="18814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163042</xdr:colOff>
      <xdr:row>18</xdr:row>
      <xdr:rowOff>39688</xdr:rowOff>
    </xdr:from>
    <xdr:to>
      <xdr:col>2</xdr:col>
      <xdr:colOff>341783</xdr:colOff>
      <xdr:row>18</xdr:row>
      <xdr:rowOff>293688</xdr:rowOff>
    </xdr:to>
    <xdr:pic>
      <xdr:nvPicPr>
        <xdr:cNvPr id="3091" name="Picture 19">
          <a:extLst>
            <a:ext uri="{FF2B5EF4-FFF2-40B4-BE49-F238E27FC236}">
              <a16:creationId xmlns:a16="http://schemas.microsoft.com/office/drawing/2014/main" id="{70B2D198-92D6-34A2-109B-476608D986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9542" y="5954713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163042</xdr:colOff>
      <xdr:row>19</xdr:row>
      <xdr:rowOff>39688</xdr:rowOff>
    </xdr:from>
    <xdr:to>
      <xdr:col>2</xdr:col>
      <xdr:colOff>341783</xdr:colOff>
      <xdr:row>19</xdr:row>
      <xdr:rowOff>293688</xdr:rowOff>
    </xdr:to>
    <xdr:pic>
      <xdr:nvPicPr>
        <xdr:cNvPr id="3092" name="Picture 20">
          <a:extLst>
            <a:ext uri="{FF2B5EF4-FFF2-40B4-BE49-F238E27FC236}">
              <a16:creationId xmlns:a16="http://schemas.microsoft.com/office/drawing/2014/main" id="{A8B160A8-70AD-43DB-5034-94036F4A9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9542" y="6288088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20</xdr:row>
      <xdr:rowOff>44450</xdr:rowOff>
    </xdr:from>
    <xdr:to>
      <xdr:col>2</xdr:col>
      <xdr:colOff>379413</xdr:colOff>
      <xdr:row>20</xdr:row>
      <xdr:rowOff>298450</xdr:rowOff>
    </xdr:to>
    <xdr:pic>
      <xdr:nvPicPr>
        <xdr:cNvPr id="3093" name="Picture 21">
          <a:extLst>
            <a:ext uri="{FF2B5EF4-FFF2-40B4-BE49-F238E27FC236}">
              <a16:creationId xmlns:a16="http://schemas.microsoft.com/office/drawing/2014/main" id="{AA03FAA0-1D89-FA1E-6261-9BFBA215A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6626225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232498</xdr:colOff>
      <xdr:row>1</xdr:row>
      <xdr:rowOff>39688</xdr:rowOff>
    </xdr:from>
    <xdr:to>
      <xdr:col>0</xdr:col>
      <xdr:colOff>377102</xdr:colOff>
      <xdr:row>1</xdr:row>
      <xdr:rowOff>293688</xdr:rowOff>
    </xdr:to>
    <xdr:pic>
      <xdr:nvPicPr>
        <xdr:cNvPr id="5" name="Atalanta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98" y="382588"/>
          <a:ext cx="144604" cy="254000"/>
        </a:xfrm>
        <a:prstGeom prst="rect">
          <a:avLst/>
        </a:prstGeom>
      </xdr:spPr>
    </xdr:pic>
    <xdr:clientData/>
  </xdr:twoCellAnchor>
  <xdr:twoCellAnchor>
    <xdr:from>
      <xdr:col>0</xdr:col>
      <xdr:colOff>231241</xdr:colOff>
      <xdr:row>2</xdr:row>
      <xdr:rowOff>39688</xdr:rowOff>
    </xdr:from>
    <xdr:to>
      <xdr:col>0</xdr:col>
      <xdr:colOff>378359</xdr:colOff>
      <xdr:row>2</xdr:row>
      <xdr:rowOff>293688</xdr:rowOff>
    </xdr:to>
    <xdr:pic>
      <xdr:nvPicPr>
        <xdr:cNvPr id="27" name="Bologna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241" y="715963"/>
          <a:ext cx="147118" cy="254000"/>
        </a:xfrm>
        <a:prstGeom prst="rect">
          <a:avLst/>
        </a:prstGeom>
      </xdr:spPr>
    </xdr:pic>
    <xdr:clientData/>
  </xdr:twoCellAnchor>
  <xdr:twoCellAnchor>
    <xdr:from>
      <xdr:col>0</xdr:col>
      <xdr:colOff>177800</xdr:colOff>
      <xdr:row>3</xdr:row>
      <xdr:rowOff>39688</xdr:rowOff>
    </xdr:from>
    <xdr:to>
      <xdr:col>0</xdr:col>
      <xdr:colOff>431800</xdr:colOff>
      <xdr:row>3</xdr:row>
      <xdr:rowOff>293688</xdr:rowOff>
    </xdr:to>
    <xdr:pic>
      <xdr:nvPicPr>
        <xdr:cNvPr id="29" name="Cremonese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049338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210189</xdr:colOff>
      <xdr:row>4</xdr:row>
      <xdr:rowOff>39688</xdr:rowOff>
    </xdr:from>
    <xdr:to>
      <xdr:col>0</xdr:col>
      <xdr:colOff>399410</xdr:colOff>
      <xdr:row>4</xdr:row>
      <xdr:rowOff>293688</xdr:rowOff>
    </xdr:to>
    <xdr:pic>
      <xdr:nvPicPr>
        <xdr:cNvPr id="31" name="Empoli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89" y="1382713"/>
          <a:ext cx="189221" cy="254000"/>
        </a:xfrm>
        <a:prstGeom prst="rect">
          <a:avLst/>
        </a:prstGeom>
      </xdr:spPr>
    </xdr:pic>
    <xdr:clientData/>
  </xdr:twoCellAnchor>
  <xdr:twoCellAnchor>
    <xdr:from>
      <xdr:col>0</xdr:col>
      <xdr:colOff>227468</xdr:colOff>
      <xdr:row>5</xdr:row>
      <xdr:rowOff>39688</xdr:rowOff>
    </xdr:from>
    <xdr:to>
      <xdr:col>0</xdr:col>
      <xdr:colOff>382132</xdr:colOff>
      <xdr:row>5</xdr:row>
      <xdr:rowOff>293688</xdr:rowOff>
    </xdr:to>
    <xdr:pic>
      <xdr:nvPicPr>
        <xdr:cNvPr id="33" name="Fiorentina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468" y="1716088"/>
          <a:ext cx="154664" cy="254000"/>
        </a:xfrm>
        <a:prstGeom prst="rect">
          <a:avLst/>
        </a:prstGeom>
      </xdr:spPr>
    </xdr:pic>
    <xdr:clientData/>
  </xdr:twoCellAnchor>
  <xdr:twoCellAnchor>
    <xdr:from>
      <xdr:col>0</xdr:col>
      <xdr:colOff>194146</xdr:colOff>
      <xdr:row>6</xdr:row>
      <xdr:rowOff>39688</xdr:rowOff>
    </xdr:from>
    <xdr:to>
      <xdr:col>0</xdr:col>
      <xdr:colOff>415453</xdr:colOff>
      <xdr:row>6</xdr:row>
      <xdr:rowOff>293688</xdr:rowOff>
    </xdr:to>
    <xdr:pic>
      <xdr:nvPicPr>
        <xdr:cNvPr id="35" name="Hellas Verona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146" y="2049463"/>
          <a:ext cx="221307" cy="254000"/>
        </a:xfrm>
        <a:prstGeom prst="rect">
          <a:avLst/>
        </a:prstGeom>
      </xdr:spPr>
    </xdr:pic>
    <xdr:clientData/>
  </xdr:twoCellAnchor>
  <xdr:twoCellAnchor>
    <xdr:from>
      <xdr:col>0</xdr:col>
      <xdr:colOff>191631</xdr:colOff>
      <xdr:row>7</xdr:row>
      <xdr:rowOff>39688</xdr:rowOff>
    </xdr:from>
    <xdr:to>
      <xdr:col>0</xdr:col>
      <xdr:colOff>417968</xdr:colOff>
      <xdr:row>7</xdr:row>
      <xdr:rowOff>293688</xdr:rowOff>
    </xdr:to>
    <xdr:pic>
      <xdr:nvPicPr>
        <xdr:cNvPr id="37" name="Inter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631" y="2382838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233127</xdr:colOff>
      <xdr:row>8</xdr:row>
      <xdr:rowOff>39688</xdr:rowOff>
    </xdr:from>
    <xdr:to>
      <xdr:col>0</xdr:col>
      <xdr:colOff>376473</xdr:colOff>
      <xdr:row>8</xdr:row>
      <xdr:rowOff>293688</xdr:rowOff>
    </xdr:to>
    <xdr:pic>
      <xdr:nvPicPr>
        <xdr:cNvPr id="39" name="Juventus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127" y="2716213"/>
          <a:ext cx="143346" cy="254000"/>
        </a:xfrm>
        <a:prstGeom prst="rect">
          <a:avLst/>
        </a:prstGeom>
      </xdr:spPr>
    </xdr:pic>
    <xdr:clientData/>
  </xdr:twoCellAnchor>
  <xdr:twoCellAnchor>
    <xdr:from>
      <xdr:col>0</xdr:col>
      <xdr:colOff>136305</xdr:colOff>
      <xdr:row>9</xdr:row>
      <xdr:rowOff>39688</xdr:rowOff>
    </xdr:from>
    <xdr:to>
      <xdr:col>0</xdr:col>
      <xdr:colOff>473295</xdr:colOff>
      <xdr:row>9</xdr:row>
      <xdr:rowOff>293688</xdr:rowOff>
    </xdr:to>
    <xdr:pic>
      <xdr:nvPicPr>
        <xdr:cNvPr id="41" name="Lazio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5" y="3049588"/>
          <a:ext cx="336990" cy="254000"/>
        </a:xfrm>
        <a:prstGeom prst="rect">
          <a:avLst/>
        </a:prstGeom>
      </xdr:spPr>
    </xdr:pic>
    <xdr:clientData/>
  </xdr:twoCellAnchor>
  <xdr:twoCellAnchor>
    <xdr:from>
      <xdr:col>0</xdr:col>
      <xdr:colOff>198967</xdr:colOff>
      <xdr:row>10</xdr:row>
      <xdr:rowOff>39688</xdr:rowOff>
    </xdr:from>
    <xdr:to>
      <xdr:col>0</xdr:col>
      <xdr:colOff>410634</xdr:colOff>
      <xdr:row>10</xdr:row>
      <xdr:rowOff>293688</xdr:rowOff>
    </xdr:to>
    <xdr:pic>
      <xdr:nvPicPr>
        <xdr:cNvPr id="43" name="Lecce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967" y="3382963"/>
          <a:ext cx="211667" cy="254000"/>
        </a:xfrm>
        <a:prstGeom prst="rect">
          <a:avLst/>
        </a:prstGeom>
      </xdr:spPr>
    </xdr:pic>
    <xdr:clientData/>
  </xdr:twoCellAnchor>
  <xdr:twoCellAnchor>
    <xdr:from>
      <xdr:col>0</xdr:col>
      <xdr:colOff>235013</xdr:colOff>
      <xdr:row>11</xdr:row>
      <xdr:rowOff>39688</xdr:rowOff>
    </xdr:from>
    <xdr:to>
      <xdr:col>0</xdr:col>
      <xdr:colOff>374587</xdr:colOff>
      <xdr:row>11</xdr:row>
      <xdr:rowOff>293688</xdr:rowOff>
    </xdr:to>
    <xdr:pic>
      <xdr:nvPicPr>
        <xdr:cNvPr id="45" name="Milan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013" y="3716338"/>
          <a:ext cx="139574" cy="254000"/>
        </a:xfrm>
        <a:prstGeom prst="rect">
          <a:avLst/>
        </a:prstGeom>
      </xdr:spPr>
    </xdr:pic>
    <xdr:clientData/>
  </xdr:twoCellAnchor>
  <xdr:twoCellAnchor>
    <xdr:from>
      <xdr:col>0</xdr:col>
      <xdr:colOff>214373</xdr:colOff>
      <xdr:row>12</xdr:row>
      <xdr:rowOff>39688</xdr:rowOff>
    </xdr:from>
    <xdr:to>
      <xdr:col>0</xdr:col>
      <xdr:colOff>395227</xdr:colOff>
      <xdr:row>12</xdr:row>
      <xdr:rowOff>293688</xdr:rowOff>
    </xdr:to>
    <xdr:pic>
      <xdr:nvPicPr>
        <xdr:cNvPr id="47" name="Monza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73" y="4049713"/>
          <a:ext cx="180854" cy="254000"/>
        </a:xfrm>
        <a:prstGeom prst="rect">
          <a:avLst/>
        </a:prstGeom>
      </xdr:spPr>
    </xdr:pic>
    <xdr:clientData/>
  </xdr:twoCellAnchor>
  <xdr:twoCellAnchor>
    <xdr:from>
      <xdr:col>0</xdr:col>
      <xdr:colOff>191631</xdr:colOff>
      <xdr:row>13</xdr:row>
      <xdr:rowOff>39688</xdr:rowOff>
    </xdr:from>
    <xdr:to>
      <xdr:col>0</xdr:col>
      <xdr:colOff>417968</xdr:colOff>
      <xdr:row>13</xdr:row>
      <xdr:rowOff>293688</xdr:rowOff>
    </xdr:to>
    <xdr:pic>
      <xdr:nvPicPr>
        <xdr:cNvPr id="49" name="Napoli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631" y="4383088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217409</xdr:colOff>
      <xdr:row>14</xdr:row>
      <xdr:rowOff>39688</xdr:rowOff>
    </xdr:from>
    <xdr:to>
      <xdr:col>0</xdr:col>
      <xdr:colOff>392191</xdr:colOff>
      <xdr:row>14</xdr:row>
      <xdr:rowOff>293688</xdr:rowOff>
    </xdr:to>
    <xdr:pic>
      <xdr:nvPicPr>
        <xdr:cNvPr id="51" name="Roma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409" y="4716463"/>
          <a:ext cx="174782" cy="254000"/>
        </a:xfrm>
        <a:prstGeom prst="rect">
          <a:avLst/>
        </a:prstGeom>
      </xdr:spPr>
    </xdr:pic>
    <xdr:clientData/>
  </xdr:twoCellAnchor>
  <xdr:twoCellAnchor>
    <xdr:from>
      <xdr:col>0</xdr:col>
      <xdr:colOff>175735</xdr:colOff>
      <xdr:row>15</xdr:row>
      <xdr:rowOff>39688</xdr:rowOff>
    </xdr:from>
    <xdr:to>
      <xdr:col>0</xdr:col>
      <xdr:colOff>433865</xdr:colOff>
      <xdr:row>15</xdr:row>
      <xdr:rowOff>293688</xdr:rowOff>
    </xdr:to>
    <xdr:pic>
      <xdr:nvPicPr>
        <xdr:cNvPr id="53" name="Salernitana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735" y="5049838"/>
          <a:ext cx="258130" cy="254000"/>
        </a:xfrm>
        <a:prstGeom prst="rect">
          <a:avLst/>
        </a:prstGeom>
      </xdr:spPr>
    </xdr:pic>
    <xdr:clientData/>
  </xdr:twoCellAnchor>
  <xdr:twoCellAnchor>
    <xdr:from>
      <xdr:col>0</xdr:col>
      <xdr:colOff>215523</xdr:colOff>
      <xdr:row>16</xdr:row>
      <xdr:rowOff>39688</xdr:rowOff>
    </xdr:from>
    <xdr:to>
      <xdr:col>0</xdr:col>
      <xdr:colOff>394078</xdr:colOff>
      <xdr:row>16</xdr:row>
      <xdr:rowOff>293688</xdr:rowOff>
    </xdr:to>
    <xdr:pic>
      <xdr:nvPicPr>
        <xdr:cNvPr id="55" name="Sampdoria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523" y="5383213"/>
          <a:ext cx="178555" cy="254000"/>
        </a:xfrm>
        <a:prstGeom prst="rect">
          <a:avLst/>
        </a:prstGeom>
      </xdr:spPr>
    </xdr:pic>
    <xdr:clientData/>
  </xdr:twoCellAnchor>
  <xdr:twoCellAnchor>
    <xdr:from>
      <xdr:col>0</xdr:col>
      <xdr:colOff>201062</xdr:colOff>
      <xdr:row>17</xdr:row>
      <xdr:rowOff>39688</xdr:rowOff>
    </xdr:from>
    <xdr:to>
      <xdr:col>0</xdr:col>
      <xdr:colOff>408537</xdr:colOff>
      <xdr:row>17</xdr:row>
      <xdr:rowOff>293688</xdr:rowOff>
    </xdr:to>
    <xdr:pic>
      <xdr:nvPicPr>
        <xdr:cNvPr id="57" name="Sassuolo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062" y="5716588"/>
          <a:ext cx="207475" cy="254000"/>
        </a:xfrm>
        <a:prstGeom prst="rect">
          <a:avLst/>
        </a:prstGeom>
      </xdr:spPr>
    </xdr:pic>
    <xdr:clientData/>
  </xdr:twoCellAnchor>
  <xdr:twoCellAnchor>
    <xdr:from>
      <xdr:col>0</xdr:col>
      <xdr:colOff>191631</xdr:colOff>
      <xdr:row>18</xdr:row>
      <xdr:rowOff>39688</xdr:rowOff>
    </xdr:from>
    <xdr:to>
      <xdr:col>0</xdr:col>
      <xdr:colOff>417968</xdr:colOff>
      <xdr:row>18</xdr:row>
      <xdr:rowOff>293688</xdr:rowOff>
    </xdr:to>
    <xdr:pic>
      <xdr:nvPicPr>
        <xdr:cNvPr id="59" name="Spezia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631" y="6049963"/>
          <a:ext cx="226337" cy="254000"/>
        </a:xfrm>
        <a:prstGeom prst="rect">
          <a:avLst/>
        </a:prstGeom>
      </xdr:spPr>
    </xdr:pic>
    <xdr:clientData/>
  </xdr:twoCellAnchor>
  <xdr:twoCellAnchor>
    <xdr:from>
      <xdr:col>0</xdr:col>
      <xdr:colOff>210493</xdr:colOff>
      <xdr:row>19</xdr:row>
      <xdr:rowOff>39688</xdr:rowOff>
    </xdr:from>
    <xdr:to>
      <xdr:col>0</xdr:col>
      <xdr:colOff>399107</xdr:colOff>
      <xdr:row>19</xdr:row>
      <xdr:rowOff>293688</xdr:rowOff>
    </xdr:to>
    <xdr:pic>
      <xdr:nvPicPr>
        <xdr:cNvPr id="61" name="Torino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93" y="6383338"/>
          <a:ext cx="188614" cy="254000"/>
        </a:xfrm>
        <a:prstGeom prst="rect">
          <a:avLst/>
        </a:prstGeom>
      </xdr:spPr>
    </xdr:pic>
    <xdr:clientData/>
  </xdr:twoCellAnchor>
  <xdr:twoCellAnchor>
    <xdr:from>
      <xdr:col>0</xdr:col>
      <xdr:colOff>191631</xdr:colOff>
      <xdr:row>20</xdr:row>
      <xdr:rowOff>44450</xdr:rowOff>
    </xdr:from>
    <xdr:to>
      <xdr:col>0</xdr:col>
      <xdr:colOff>417968</xdr:colOff>
      <xdr:row>20</xdr:row>
      <xdr:rowOff>298450</xdr:rowOff>
    </xdr:to>
    <xdr:pic>
      <xdr:nvPicPr>
        <xdr:cNvPr id="63" name="Udinese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631" y="6721475"/>
          <a:ext cx="226337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23</xdr:row>
          <xdr:rowOff>238125</xdr:rowOff>
        </xdr:from>
        <xdr:to>
          <xdr:col>2</xdr:col>
          <xdr:colOff>523875</xdr:colOff>
          <xdr:row>25</xdr:row>
          <xdr:rowOff>266700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and Update SPI from fivethirtyeight.com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333375</xdr:rowOff>
        </xdr:from>
        <xdr:to>
          <xdr:col>3</xdr:col>
          <xdr:colOff>276225</xdr:colOff>
          <xdr:row>59</xdr:row>
          <xdr:rowOff>114300</xdr:rowOff>
        </xdr:to>
        <xdr:sp macro="" textlink="">
          <xdr:nvSpPr>
            <xdr:cNvPr id="5121" name="Button_club_scor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Scores on This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120</xdr:col>
      <xdr:colOff>603045</xdr:colOff>
      <xdr:row>0</xdr:row>
      <xdr:rowOff>66675</xdr:rowOff>
    </xdr:from>
    <xdr:to>
      <xdr:col>120</xdr:col>
      <xdr:colOff>854278</xdr:colOff>
      <xdr:row>0</xdr:row>
      <xdr:rowOff>523875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7111A7-12A3-4124-2B44-3A5AE1B3D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27545" y="66675"/>
          <a:ext cx="251233" cy="457200"/>
        </a:xfrm>
        <a:prstGeom prst="rect">
          <a:avLst/>
        </a:prstGeom>
      </xdr:spPr>
    </xdr:pic>
    <xdr:clientData/>
  </xdr:twoCellAnchor>
  <xdr:twoCellAnchor>
    <xdr:from>
      <xdr:col>123</xdr:col>
      <xdr:colOff>220204</xdr:colOff>
      <xdr:row>2</xdr:row>
      <xdr:rowOff>39688</xdr:rowOff>
    </xdr:from>
    <xdr:to>
      <xdr:col>123</xdr:col>
      <xdr:colOff>446541</xdr:colOff>
      <xdr:row>2</xdr:row>
      <xdr:rowOff>293688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A19EB81-CA49-FB37-1877-D5508326B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6504" y="963613"/>
          <a:ext cx="226337" cy="254000"/>
        </a:xfrm>
        <a:prstGeom prst="rect">
          <a:avLst/>
        </a:prstGeom>
      </xdr:spPr>
    </xdr:pic>
    <xdr:clientData/>
  </xdr:twoCellAnchor>
  <xdr:twoCellAnchor>
    <xdr:from>
      <xdr:col>228</xdr:col>
      <xdr:colOff>372554</xdr:colOff>
      <xdr:row>0</xdr:row>
      <xdr:rowOff>66675</xdr:rowOff>
    </xdr:from>
    <xdr:to>
      <xdr:col>228</xdr:col>
      <xdr:colOff>779961</xdr:colOff>
      <xdr:row>0</xdr:row>
      <xdr:rowOff>523875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69B1E40-391D-6ABC-32AB-8D19E59B3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01504" y="66675"/>
          <a:ext cx="407407" cy="457200"/>
        </a:xfrm>
        <a:prstGeom prst="rect">
          <a:avLst/>
        </a:prstGeom>
      </xdr:spPr>
    </xdr:pic>
    <xdr:clientData/>
  </xdr:twoCellAnchor>
  <xdr:twoCellAnchor>
    <xdr:from>
      <xdr:col>231</xdr:col>
      <xdr:colOff>263587</xdr:colOff>
      <xdr:row>2</xdr:row>
      <xdr:rowOff>39688</xdr:rowOff>
    </xdr:from>
    <xdr:to>
      <xdr:col>231</xdr:col>
      <xdr:colOff>403161</xdr:colOff>
      <xdr:row>2</xdr:row>
      <xdr:rowOff>293688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0D920E8-AD01-C6D6-0BF9-3BF7F2618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9537" y="963613"/>
          <a:ext cx="139574" cy="254000"/>
        </a:xfrm>
        <a:prstGeom prst="rect">
          <a:avLst/>
        </a:prstGeom>
      </xdr:spPr>
    </xdr:pic>
    <xdr:clientData/>
  </xdr:twoCellAnchor>
  <xdr:twoCellAnchor>
    <xdr:from>
      <xdr:col>180</xdr:col>
      <xdr:colOff>415565</xdr:colOff>
      <xdr:row>0</xdr:row>
      <xdr:rowOff>66675</xdr:rowOff>
    </xdr:from>
    <xdr:to>
      <xdr:col>180</xdr:col>
      <xdr:colOff>736963</xdr:colOff>
      <xdr:row>0</xdr:row>
      <xdr:rowOff>523875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982E099-BB46-60A1-E496-954AB98DC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154715" y="66675"/>
          <a:ext cx="321398" cy="457200"/>
        </a:xfrm>
        <a:prstGeom prst="rect">
          <a:avLst/>
        </a:prstGeom>
      </xdr:spPr>
    </xdr:pic>
    <xdr:clientData/>
  </xdr:twoCellAnchor>
  <xdr:twoCellAnchor>
    <xdr:from>
      <xdr:col>183</xdr:col>
      <xdr:colOff>261069</xdr:colOff>
      <xdr:row>2</xdr:row>
      <xdr:rowOff>39688</xdr:rowOff>
    </xdr:from>
    <xdr:to>
      <xdr:col>183</xdr:col>
      <xdr:colOff>405673</xdr:colOff>
      <xdr:row>2</xdr:row>
      <xdr:rowOff>293688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ADDE3A7-8B7B-2BB9-9390-EC4832B04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7219" y="963613"/>
          <a:ext cx="144604" cy="254000"/>
        </a:xfrm>
        <a:prstGeom prst="rect">
          <a:avLst/>
        </a:prstGeom>
      </xdr:spPr>
    </xdr:pic>
    <xdr:clientData/>
  </xdr:twoCellAnchor>
  <xdr:twoCellAnchor>
    <xdr:from>
      <xdr:col>0</xdr:col>
      <xdr:colOff>598519</xdr:colOff>
      <xdr:row>0</xdr:row>
      <xdr:rowOff>66675</xdr:rowOff>
    </xdr:from>
    <xdr:to>
      <xdr:col>0</xdr:col>
      <xdr:colOff>858806</xdr:colOff>
      <xdr:row>0</xdr:row>
      <xdr:rowOff>523875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4CE1263-38DD-404E-6B9E-6C6244D7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519" y="66675"/>
          <a:ext cx="260287" cy="457200"/>
        </a:xfrm>
        <a:prstGeom prst="rect">
          <a:avLst/>
        </a:prstGeom>
      </xdr:spPr>
    </xdr:pic>
    <xdr:clientData/>
  </xdr:twoCellAnchor>
  <xdr:twoCellAnchor>
    <xdr:from>
      <xdr:col>3</xdr:col>
      <xdr:colOff>244098</xdr:colOff>
      <xdr:row>2</xdr:row>
      <xdr:rowOff>39688</xdr:rowOff>
    </xdr:from>
    <xdr:to>
      <xdr:col>3</xdr:col>
      <xdr:colOff>422653</xdr:colOff>
      <xdr:row>2</xdr:row>
      <xdr:rowOff>293688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D15A1DC-EC85-F869-F302-25A8DEA7D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5898" y="963613"/>
          <a:ext cx="178555" cy="254000"/>
        </a:xfrm>
        <a:prstGeom prst="rect">
          <a:avLst/>
        </a:prstGeom>
      </xdr:spPr>
    </xdr:pic>
    <xdr:clientData/>
  </xdr:twoCellAnchor>
  <xdr:twoCellAnchor>
    <xdr:from>
      <xdr:col>108</xdr:col>
      <xdr:colOff>385763</xdr:colOff>
      <xdr:row>0</xdr:row>
      <xdr:rowOff>66675</xdr:rowOff>
    </xdr:from>
    <xdr:to>
      <xdr:col>108</xdr:col>
      <xdr:colOff>766763</xdr:colOff>
      <xdr:row>0</xdr:row>
      <xdr:rowOff>523875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7873FC2-0D40-CD4A-657C-BFA011659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90213" y="66675"/>
          <a:ext cx="381000" cy="457200"/>
        </a:xfrm>
        <a:prstGeom prst="rect">
          <a:avLst/>
        </a:prstGeom>
      </xdr:spPr>
    </xdr:pic>
    <xdr:clientData/>
  </xdr:twoCellAnchor>
  <xdr:twoCellAnchor>
    <xdr:from>
      <xdr:col>111</xdr:col>
      <xdr:colOff>220204</xdr:colOff>
      <xdr:row>2</xdr:row>
      <xdr:rowOff>39688</xdr:rowOff>
    </xdr:from>
    <xdr:to>
      <xdr:col>111</xdr:col>
      <xdr:colOff>446541</xdr:colOff>
      <xdr:row>2</xdr:row>
      <xdr:rowOff>293688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9CE279D-B325-99E3-7B7A-53CDBCF78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1654" y="963613"/>
          <a:ext cx="226337" cy="254000"/>
        </a:xfrm>
        <a:prstGeom prst="rect">
          <a:avLst/>
        </a:prstGeom>
      </xdr:spPr>
    </xdr:pic>
    <xdr:clientData/>
  </xdr:twoCellAnchor>
  <xdr:twoCellAnchor>
    <xdr:from>
      <xdr:col>72</xdr:col>
      <xdr:colOff>524960</xdr:colOff>
      <xdr:row>0</xdr:row>
      <xdr:rowOff>66675</xdr:rowOff>
    </xdr:from>
    <xdr:to>
      <xdr:col>72</xdr:col>
      <xdr:colOff>932367</xdr:colOff>
      <xdr:row>0</xdr:row>
      <xdr:rowOff>523875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5788151D-5FE7-1827-E198-B6655A388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9660" y="66675"/>
          <a:ext cx="407407" cy="457200"/>
        </a:xfrm>
        <a:prstGeom prst="rect">
          <a:avLst/>
        </a:prstGeom>
      </xdr:spPr>
    </xdr:pic>
    <xdr:clientData/>
  </xdr:twoCellAnchor>
  <xdr:twoCellAnchor>
    <xdr:from>
      <xdr:col>75</xdr:col>
      <xdr:colOff>227540</xdr:colOff>
      <xdr:row>2</xdr:row>
      <xdr:rowOff>39688</xdr:rowOff>
    </xdr:from>
    <xdr:to>
      <xdr:col>75</xdr:col>
      <xdr:colOff>439207</xdr:colOff>
      <xdr:row>2</xdr:row>
      <xdr:rowOff>293688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542858A-BB26-FB19-F2B8-822663B2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34040" y="963613"/>
          <a:ext cx="211667" cy="254000"/>
        </a:xfrm>
        <a:prstGeom prst="rect">
          <a:avLst/>
        </a:prstGeom>
      </xdr:spPr>
    </xdr:pic>
    <xdr:clientData/>
  </xdr:twoCellAnchor>
  <xdr:twoCellAnchor>
    <xdr:from>
      <xdr:col>132</xdr:col>
      <xdr:colOff>413494</xdr:colOff>
      <xdr:row>0</xdr:row>
      <xdr:rowOff>66675</xdr:rowOff>
    </xdr:from>
    <xdr:to>
      <xdr:col>132</xdr:col>
      <xdr:colOff>739032</xdr:colOff>
      <xdr:row>0</xdr:row>
      <xdr:rowOff>523875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3718237-E341-CAE6-04C4-289AAD1C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2844" y="66675"/>
          <a:ext cx="325538" cy="457200"/>
        </a:xfrm>
        <a:prstGeom prst="rect">
          <a:avLst/>
        </a:prstGeom>
      </xdr:spPr>
    </xdr:pic>
    <xdr:clientData/>
  </xdr:twoCellAnchor>
  <xdr:twoCellAnchor>
    <xdr:from>
      <xdr:col>135</xdr:col>
      <xdr:colOff>239068</xdr:colOff>
      <xdr:row>2</xdr:row>
      <xdr:rowOff>39688</xdr:rowOff>
    </xdr:from>
    <xdr:to>
      <xdr:col>135</xdr:col>
      <xdr:colOff>427682</xdr:colOff>
      <xdr:row>2</xdr:row>
      <xdr:rowOff>293688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EE8AA583-05C4-7F47-898A-EAC45FC10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55418" y="963613"/>
          <a:ext cx="188614" cy="254000"/>
        </a:xfrm>
        <a:prstGeom prst="rect">
          <a:avLst/>
        </a:prstGeom>
      </xdr:spPr>
    </xdr:pic>
    <xdr:clientData/>
  </xdr:twoCellAnchor>
  <xdr:twoCellAnchor>
    <xdr:from>
      <xdr:col>216</xdr:col>
      <xdr:colOff>558912</xdr:colOff>
      <xdr:row>0</xdr:row>
      <xdr:rowOff>66675</xdr:rowOff>
    </xdr:from>
    <xdr:to>
      <xdr:col>216</xdr:col>
      <xdr:colOff>898417</xdr:colOff>
      <xdr:row>0</xdr:row>
      <xdr:rowOff>523875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5842D5A9-2467-137B-23C6-238D64BBC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63012" y="66675"/>
          <a:ext cx="339505" cy="457200"/>
        </a:xfrm>
        <a:prstGeom prst="rect">
          <a:avLst/>
        </a:prstGeom>
      </xdr:spPr>
    </xdr:pic>
    <xdr:clientData/>
  </xdr:twoCellAnchor>
  <xdr:twoCellAnchor>
    <xdr:from>
      <xdr:col>219</xdr:col>
      <xdr:colOff>242950</xdr:colOff>
      <xdr:row>2</xdr:row>
      <xdr:rowOff>39688</xdr:rowOff>
    </xdr:from>
    <xdr:to>
      <xdr:col>219</xdr:col>
      <xdr:colOff>423804</xdr:colOff>
      <xdr:row>2</xdr:row>
      <xdr:rowOff>293688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A80C8B51-2181-1513-2A53-17D2B2A56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18850" y="963613"/>
          <a:ext cx="180854" cy="254000"/>
        </a:xfrm>
        <a:prstGeom prst="rect">
          <a:avLst/>
        </a:prstGeom>
      </xdr:spPr>
    </xdr:pic>
    <xdr:clientData/>
  </xdr:twoCellAnchor>
  <xdr:twoCellAnchor>
    <xdr:from>
      <xdr:col>48</xdr:col>
      <xdr:colOff>589465</xdr:colOff>
      <xdr:row>0</xdr:row>
      <xdr:rowOff>66675</xdr:rowOff>
    </xdr:from>
    <xdr:to>
      <xdr:col>48</xdr:col>
      <xdr:colOff>867860</xdr:colOff>
      <xdr:row>0</xdr:row>
      <xdr:rowOff>523875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C9313808-BC01-4D62-7411-616B53137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79265" y="66675"/>
          <a:ext cx="278395" cy="4572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</xdr:row>
      <xdr:rowOff>39688</xdr:rowOff>
    </xdr:from>
    <xdr:to>
      <xdr:col>51</xdr:col>
      <xdr:colOff>460375</xdr:colOff>
      <xdr:row>2</xdr:row>
      <xdr:rowOff>293688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C7B300A7-FB7C-427B-FF02-8F4568049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24</xdr:col>
      <xdr:colOff>500063</xdr:colOff>
      <xdr:row>0</xdr:row>
      <xdr:rowOff>66675</xdr:rowOff>
    </xdr:from>
    <xdr:to>
      <xdr:col>24</xdr:col>
      <xdr:colOff>957263</xdr:colOff>
      <xdr:row>0</xdr:row>
      <xdr:rowOff>523875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44BAAF35-0F81-7039-C637-E1543ED2D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449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27</xdr:col>
      <xdr:colOff>256043</xdr:colOff>
      <xdr:row>2</xdr:row>
      <xdr:rowOff>39688</xdr:rowOff>
    </xdr:from>
    <xdr:to>
      <xdr:col>27</xdr:col>
      <xdr:colOff>410707</xdr:colOff>
      <xdr:row>2</xdr:row>
      <xdr:rowOff>293688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360C2928-7644-3D4E-80FE-B4DB4884F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72743" y="963613"/>
          <a:ext cx="154664" cy="254000"/>
        </a:xfrm>
        <a:prstGeom prst="rect">
          <a:avLst/>
        </a:prstGeom>
      </xdr:spPr>
    </xdr:pic>
    <xdr:clientData/>
  </xdr:twoCellAnchor>
  <xdr:twoCellAnchor>
    <xdr:from>
      <xdr:col>96</xdr:col>
      <xdr:colOff>425369</xdr:colOff>
      <xdr:row>0</xdr:row>
      <xdr:rowOff>66675</xdr:rowOff>
    </xdr:from>
    <xdr:to>
      <xdr:col>96</xdr:col>
      <xdr:colOff>1031951</xdr:colOff>
      <xdr:row>0</xdr:row>
      <xdr:rowOff>523875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20C89F4B-C66F-6A06-1DF2-3DB04F2CE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4969" y="66675"/>
          <a:ext cx="606582" cy="457200"/>
        </a:xfrm>
        <a:prstGeom prst="rect">
          <a:avLst/>
        </a:prstGeom>
      </xdr:spPr>
    </xdr:pic>
    <xdr:clientData/>
  </xdr:twoCellAnchor>
  <xdr:twoCellAnchor>
    <xdr:from>
      <xdr:col>99</xdr:col>
      <xdr:colOff>259817</xdr:colOff>
      <xdr:row>2</xdr:row>
      <xdr:rowOff>39688</xdr:rowOff>
    </xdr:from>
    <xdr:to>
      <xdr:col>99</xdr:col>
      <xdr:colOff>406935</xdr:colOff>
      <xdr:row>2</xdr:row>
      <xdr:rowOff>293688</xdr:rowOff>
    </xdr:to>
    <xdr:pic>
      <xdr:nvPicPr>
        <xdr:cNvPr id="5890" name="Picture 5889">
          <a:extLst>
            <a:ext uri="{FF2B5EF4-FFF2-40B4-BE49-F238E27FC236}">
              <a16:creationId xmlns:a16="http://schemas.microsoft.com/office/drawing/2014/main" id="{10EEEDB1-DE83-B89F-FDBD-81CE1F42F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217" y="963613"/>
          <a:ext cx="147118" cy="254000"/>
        </a:xfrm>
        <a:prstGeom prst="rect">
          <a:avLst/>
        </a:prstGeom>
      </xdr:spPr>
    </xdr:pic>
    <xdr:clientData/>
  </xdr:twoCellAnchor>
  <xdr:twoCellAnchor>
    <xdr:from>
      <xdr:col>12</xdr:col>
      <xdr:colOff>443856</xdr:colOff>
      <xdr:row>0</xdr:row>
      <xdr:rowOff>66675</xdr:rowOff>
    </xdr:from>
    <xdr:to>
      <xdr:col>12</xdr:col>
      <xdr:colOff>708669</xdr:colOff>
      <xdr:row>0</xdr:row>
      <xdr:rowOff>523875</xdr:rowOff>
    </xdr:to>
    <xdr:pic>
      <xdr:nvPicPr>
        <xdr:cNvPr id="5893" name="Picture 5892">
          <a:extLst>
            <a:ext uri="{FF2B5EF4-FFF2-40B4-BE49-F238E27FC236}">
              <a16:creationId xmlns:a16="http://schemas.microsoft.com/office/drawing/2014/main" id="{A3902D9C-FE45-05FF-75F0-933909E19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706" y="66675"/>
          <a:ext cx="264813" cy="457200"/>
        </a:xfrm>
        <a:prstGeom prst="rect">
          <a:avLst/>
        </a:prstGeom>
      </xdr:spPr>
    </xdr:pic>
    <xdr:clientData/>
  </xdr:twoCellAnchor>
  <xdr:twoCellAnchor>
    <xdr:from>
      <xdr:col>15</xdr:col>
      <xdr:colOff>164880</xdr:colOff>
      <xdr:row>2</xdr:row>
      <xdr:rowOff>39688</xdr:rowOff>
    </xdr:from>
    <xdr:to>
      <xdr:col>15</xdr:col>
      <xdr:colOff>501870</xdr:colOff>
      <xdr:row>2</xdr:row>
      <xdr:rowOff>293688</xdr:rowOff>
    </xdr:to>
    <xdr:pic>
      <xdr:nvPicPr>
        <xdr:cNvPr id="5896" name="Picture 5895">
          <a:extLst>
            <a:ext uri="{FF2B5EF4-FFF2-40B4-BE49-F238E27FC236}">
              <a16:creationId xmlns:a16="http://schemas.microsoft.com/office/drawing/2014/main" id="{EFF8043A-55C3-320A-0976-70AAD381D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6730" y="963613"/>
          <a:ext cx="336990" cy="254000"/>
        </a:xfrm>
        <a:prstGeom prst="rect">
          <a:avLst/>
        </a:prstGeom>
      </xdr:spPr>
    </xdr:pic>
    <xdr:clientData/>
  </xdr:twoCellAnchor>
  <xdr:twoCellAnchor>
    <xdr:from>
      <xdr:col>168</xdr:col>
      <xdr:colOff>496342</xdr:colOff>
      <xdr:row>0</xdr:row>
      <xdr:rowOff>66675</xdr:rowOff>
    </xdr:from>
    <xdr:to>
      <xdr:col>168</xdr:col>
      <xdr:colOff>960976</xdr:colOff>
      <xdr:row>0</xdr:row>
      <xdr:rowOff>523875</xdr:rowOff>
    </xdr:to>
    <xdr:pic>
      <xdr:nvPicPr>
        <xdr:cNvPr id="5899" name="Picture 5898">
          <a:extLst>
            <a:ext uri="{FF2B5EF4-FFF2-40B4-BE49-F238E27FC236}">
              <a16:creationId xmlns:a16="http://schemas.microsoft.com/office/drawing/2014/main" id="{2F9AA254-4C81-52E8-CBCA-66266FFBA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10642" y="66675"/>
          <a:ext cx="464634" cy="457200"/>
        </a:xfrm>
        <a:prstGeom prst="rect">
          <a:avLst/>
        </a:prstGeom>
      </xdr:spPr>
    </xdr:pic>
    <xdr:clientData/>
  </xdr:twoCellAnchor>
  <xdr:twoCellAnchor>
    <xdr:from>
      <xdr:col>171</xdr:col>
      <xdr:colOff>245988</xdr:colOff>
      <xdr:row>2</xdr:row>
      <xdr:rowOff>39688</xdr:rowOff>
    </xdr:from>
    <xdr:to>
      <xdr:col>171</xdr:col>
      <xdr:colOff>420770</xdr:colOff>
      <xdr:row>2</xdr:row>
      <xdr:rowOff>293688</xdr:rowOff>
    </xdr:to>
    <xdr:pic>
      <xdr:nvPicPr>
        <xdr:cNvPr id="5902" name="Picture 5901">
          <a:extLst>
            <a:ext uri="{FF2B5EF4-FFF2-40B4-BE49-F238E27FC236}">
              <a16:creationId xmlns:a16="http://schemas.microsoft.com/office/drawing/2014/main" id="{1390A523-7AEE-C377-0786-DD89B1FA2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32088" y="963613"/>
          <a:ext cx="174782" cy="254000"/>
        </a:xfrm>
        <a:prstGeom prst="rect">
          <a:avLst/>
        </a:prstGeom>
      </xdr:spPr>
    </xdr:pic>
    <xdr:clientData/>
  </xdr:twoCellAnchor>
  <xdr:twoCellAnchor>
    <xdr:from>
      <xdr:col>156</xdr:col>
      <xdr:colOff>418964</xdr:colOff>
      <xdr:row>0</xdr:row>
      <xdr:rowOff>66675</xdr:rowOff>
    </xdr:from>
    <xdr:to>
      <xdr:col>156</xdr:col>
      <xdr:colOff>733572</xdr:colOff>
      <xdr:row>0</xdr:row>
      <xdr:rowOff>523875</xdr:rowOff>
    </xdr:to>
    <xdr:pic>
      <xdr:nvPicPr>
        <xdr:cNvPr id="5905" name="Picture 5904">
          <a:extLst>
            <a:ext uri="{FF2B5EF4-FFF2-40B4-BE49-F238E27FC236}">
              <a16:creationId xmlns:a16="http://schemas.microsoft.com/office/drawing/2014/main" id="{3C3E1DDB-88F4-7E76-A1E2-734C37EF2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13214" y="66675"/>
          <a:ext cx="314608" cy="457200"/>
        </a:xfrm>
        <a:prstGeom prst="rect">
          <a:avLst/>
        </a:prstGeom>
      </xdr:spPr>
    </xdr:pic>
    <xdr:clientData/>
  </xdr:twoCellAnchor>
  <xdr:twoCellAnchor>
    <xdr:from>
      <xdr:col>159</xdr:col>
      <xdr:colOff>204304</xdr:colOff>
      <xdr:row>2</xdr:row>
      <xdr:rowOff>39688</xdr:rowOff>
    </xdr:from>
    <xdr:to>
      <xdr:col>159</xdr:col>
      <xdr:colOff>462434</xdr:colOff>
      <xdr:row>2</xdr:row>
      <xdr:rowOff>293688</xdr:rowOff>
    </xdr:to>
    <xdr:pic>
      <xdr:nvPicPr>
        <xdr:cNvPr id="5908" name="Picture 5907">
          <a:extLst>
            <a:ext uri="{FF2B5EF4-FFF2-40B4-BE49-F238E27FC236}">
              <a16:creationId xmlns:a16="http://schemas.microsoft.com/office/drawing/2014/main" id="{5A73DC0A-BC64-4F32-DC75-C2D06EEE3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5554" y="963613"/>
          <a:ext cx="258130" cy="254000"/>
        </a:xfrm>
        <a:prstGeom prst="rect">
          <a:avLst/>
        </a:prstGeom>
      </xdr:spPr>
    </xdr:pic>
    <xdr:clientData/>
  </xdr:twoCellAnchor>
  <xdr:twoCellAnchor>
    <xdr:from>
      <xdr:col>204</xdr:col>
      <xdr:colOff>372554</xdr:colOff>
      <xdr:row>0</xdr:row>
      <xdr:rowOff>66675</xdr:rowOff>
    </xdr:from>
    <xdr:to>
      <xdr:col>204</xdr:col>
      <xdr:colOff>779961</xdr:colOff>
      <xdr:row>0</xdr:row>
      <xdr:rowOff>523875</xdr:rowOff>
    </xdr:to>
    <xdr:pic>
      <xdr:nvPicPr>
        <xdr:cNvPr id="5911" name="Picture 5910">
          <a:extLst>
            <a:ext uri="{FF2B5EF4-FFF2-40B4-BE49-F238E27FC236}">
              <a16:creationId xmlns:a16="http://schemas.microsoft.com/office/drawing/2014/main" id="{E1074A1C-C798-5DBF-5A81-62106B658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56604" y="66675"/>
          <a:ext cx="407407" cy="457200"/>
        </a:xfrm>
        <a:prstGeom prst="rect">
          <a:avLst/>
        </a:prstGeom>
      </xdr:spPr>
    </xdr:pic>
    <xdr:clientData/>
  </xdr:twoCellAnchor>
  <xdr:twoCellAnchor>
    <xdr:from>
      <xdr:col>207</xdr:col>
      <xdr:colOff>238770</xdr:colOff>
      <xdr:row>2</xdr:row>
      <xdr:rowOff>39688</xdr:rowOff>
    </xdr:from>
    <xdr:to>
      <xdr:col>207</xdr:col>
      <xdr:colOff>427991</xdr:colOff>
      <xdr:row>2</xdr:row>
      <xdr:rowOff>293688</xdr:rowOff>
    </xdr:to>
    <xdr:pic>
      <xdr:nvPicPr>
        <xdr:cNvPr id="5914" name="Picture 5913">
          <a:extLst>
            <a:ext uri="{FF2B5EF4-FFF2-40B4-BE49-F238E27FC236}">
              <a16:creationId xmlns:a16="http://schemas.microsoft.com/office/drawing/2014/main" id="{9E1120F3-5089-5701-6FDA-439042F46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89820" y="963613"/>
          <a:ext cx="189221" cy="254000"/>
        </a:xfrm>
        <a:prstGeom prst="rect">
          <a:avLst/>
        </a:prstGeom>
      </xdr:spPr>
    </xdr:pic>
    <xdr:clientData/>
  </xdr:twoCellAnchor>
  <xdr:twoCellAnchor>
    <xdr:from>
      <xdr:col>36</xdr:col>
      <xdr:colOff>405963</xdr:colOff>
      <xdr:row>0</xdr:row>
      <xdr:rowOff>66675</xdr:rowOff>
    </xdr:from>
    <xdr:to>
      <xdr:col>36</xdr:col>
      <xdr:colOff>746561</xdr:colOff>
      <xdr:row>0</xdr:row>
      <xdr:rowOff>523875</xdr:rowOff>
    </xdr:to>
    <xdr:pic>
      <xdr:nvPicPr>
        <xdr:cNvPr id="5917" name="Picture 5916">
          <a:extLst>
            <a:ext uri="{FF2B5EF4-FFF2-40B4-BE49-F238E27FC236}">
              <a16:creationId xmlns:a16="http://schemas.microsoft.com/office/drawing/2014/main" id="{6493F0CF-D2E4-CEFF-597B-03FBDF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5713" y="66675"/>
          <a:ext cx="340598" cy="457200"/>
        </a:xfrm>
        <a:prstGeom prst="rect">
          <a:avLst/>
        </a:prstGeom>
      </xdr:spPr>
    </xdr:pic>
    <xdr:clientData/>
  </xdr:twoCellAnchor>
  <xdr:twoCellAnchor>
    <xdr:from>
      <xdr:col>39</xdr:col>
      <xdr:colOff>220207</xdr:colOff>
      <xdr:row>2</xdr:row>
      <xdr:rowOff>39688</xdr:rowOff>
    </xdr:from>
    <xdr:to>
      <xdr:col>39</xdr:col>
      <xdr:colOff>446544</xdr:colOff>
      <xdr:row>2</xdr:row>
      <xdr:rowOff>293688</xdr:rowOff>
    </xdr:to>
    <xdr:pic>
      <xdr:nvPicPr>
        <xdr:cNvPr id="5920" name="Picture 5919">
          <a:extLst>
            <a:ext uri="{FF2B5EF4-FFF2-40B4-BE49-F238E27FC236}">
              <a16:creationId xmlns:a16="http://schemas.microsoft.com/office/drawing/2014/main" id="{18969E70-B8C1-2C74-3762-4A3747E7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6957" y="963613"/>
          <a:ext cx="226337" cy="254000"/>
        </a:xfrm>
        <a:prstGeom prst="rect">
          <a:avLst/>
        </a:prstGeom>
      </xdr:spPr>
    </xdr:pic>
    <xdr:clientData/>
  </xdr:twoCellAnchor>
  <xdr:twoCellAnchor>
    <xdr:from>
      <xdr:col>60</xdr:col>
      <xdr:colOff>377087</xdr:colOff>
      <xdr:row>0</xdr:row>
      <xdr:rowOff>66675</xdr:rowOff>
    </xdr:from>
    <xdr:to>
      <xdr:col>60</xdr:col>
      <xdr:colOff>775440</xdr:colOff>
      <xdr:row>0</xdr:row>
      <xdr:rowOff>523875</xdr:rowOff>
    </xdr:to>
    <xdr:pic>
      <xdr:nvPicPr>
        <xdr:cNvPr id="5923" name="Picture 5922">
          <a:extLst>
            <a:ext uri="{FF2B5EF4-FFF2-40B4-BE49-F238E27FC236}">
              <a16:creationId xmlns:a16="http://schemas.microsoft.com/office/drawing/2014/main" id="{BF4899AF-74E2-EBC1-1A87-80A82CD1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91737" y="66675"/>
          <a:ext cx="398353" cy="457200"/>
        </a:xfrm>
        <a:prstGeom prst="rect">
          <a:avLst/>
        </a:prstGeom>
      </xdr:spPr>
    </xdr:pic>
    <xdr:clientData/>
  </xdr:twoCellAnchor>
  <xdr:twoCellAnchor>
    <xdr:from>
      <xdr:col>63</xdr:col>
      <xdr:colOff>220207</xdr:colOff>
      <xdr:row>2</xdr:row>
      <xdr:rowOff>39688</xdr:rowOff>
    </xdr:from>
    <xdr:to>
      <xdr:col>63</xdr:col>
      <xdr:colOff>446544</xdr:colOff>
      <xdr:row>2</xdr:row>
      <xdr:rowOff>293688</xdr:rowOff>
    </xdr:to>
    <xdr:pic>
      <xdr:nvPicPr>
        <xdr:cNvPr id="5926" name="Picture 5925">
          <a:extLst>
            <a:ext uri="{FF2B5EF4-FFF2-40B4-BE49-F238E27FC236}">
              <a16:creationId xmlns:a16="http://schemas.microsoft.com/office/drawing/2014/main" id="{05C9CC79-A5EC-3761-02EF-7751ED9C0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1857" y="963613"/>
          <a:ext cx="226337" cy="254000"/>
        </a:xfrm>
        <a:prstGeom prst="rect">
          <a:avLst/>
        </a:prstGeom>
      </xdr:spPr>
    </xdr:pic>
    <xdr:clientData/>
  </xdr:twoCellAnchor>
  <xdr:twoCellAnchor>
    <xdr:from>
      <xdr:col>144</xdr:col>
      <xdr:colOff>524960</xdr:colOff>
      <xdr:row>0</xdr:row>
      <xdr:rowOff>66675</xdr:rowOff>
    </xdr:from>
    <xdr:to>
      <xdr:col>144</xdr:col>
      <xdr:colOff>932367</xdr:colOff>
      <xdr:row>0</xdr:row>
      <xdr:rowOff>523875</xdr:rowOff>
    </xdr:to>
    <xdr:pic>
      <xdr:nvPicPr>
        <xdr:cNvPr id="5929" name="Picture 5928">
          <a:extLst>
            <a:ext uri="{FF2B5EF4-FFF2-40B4-BE49-F238E27FC236}">
              <a16:creationId xmlns:a16="http://schemas.microsoft.com/office/drawing/2014/main" id="{482540FE-8F05-1BF7-837A-62A01F80F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4360" y="66675"/>
          <a:ext cx="407407" cy="457200"/>
        </a:xfrm>
        <a:prstGeom prst="rect">
          <a:avLst/>
        </a:prstGeom>
      </xdr:spPr>
    </xdr:pic>
    <xdr:clientData/>
  </xdr:twoCellAnchor>
  <xdr:twoCellAnchor>
    <xdr:from>
      <xdr:col>147</xdr:col>
      <xdr:colOff>222721</xdr:colOff>
      <xdr:row>2</xdr:row>
      <xdr:rowOff>39688</xdr:rowOff>
    </xdr:from>
    <xdr:to>
      <xdr:col>147</xdr:col>
      <xdr:colOff>444028</xdr:colOff>
      <xdr:row>2</xdr:row>
      <xdr:rowOff>293688</xdr:rowOff>
    </xdr:to>
    <xdr:pic>
      <xdr:nvPicPr>
        <xdr:cNvPr id="5932" name="Picture 5931">
          <a:extLst>
            <a:ext uri="{FF2B5EF4-FFF2-40B4-BE49-F238E27FC236}">
              <a16:creationId xmlns:a16="http://schemas.microsoft.com/office/drawing/2014/main" id="{02E5A9CD-F08A-0096-4DC2-B9D9FFF2A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3921" y="963613"/>
          <a:ext cx="221307" cy="254000"/>
        </a:xfrm>
        <a:prstGeom prst="rect">
          <a:avLst/>
        </a:prstGeom>
      </xdr:spPr>
    </xdr:pic>
    <xdr:clientData/>
  </xdr:twoCellAnchor>
  <xdr:twoCellAnchor>
    <xdr:from>
      <xdr:col>84</xdr:col>
      <xdr:colOff>447253</xdr:colOff>
      <xdr:row>0</xdr:row>
      <xdr:rowOff>66675</xdr:rowOff>
    </xdr:from>
    <xdr:to>
      <xdr:col>84</xdr:col>
      <xdr:colOff>705276</xdr:colOff>
      <xdr:row>0</xdr:row>
      <xdr:rowOff>523875</xdr:rowOff>
    </xdr:to>
    <xdr:pic>
      <xdr:nvPicPr>
        <xdr:cNvPr id="5935" name="Picture 5934">
          <a:extLst>
            <a:ext uri="{FF2B5EF4-FFF2-40B4-BE49-F238E27FC236}">
              <a16:creationId xmlns:a16="http://schemas.microsoft.com/office/drawing/2014/main" id="{8F1D5ACE-0C2C-A53B-EA86-EFE80D3B2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06803" y="66675"/>
          <a:ext cx="258023" cy="457200"/>
        </a:xfrm>
        <a:prstGeom prst="rect">
          <a:avLst/>
        </a:prstGeom>
      </xdr:spPr>
    </xdr:pic>
    <xdr:clientData/>
  </xdr:twoCellAnchor>
  <xdr:twoCellAnchor>
    <xdr:from>
      <xdr:col>87</xdr:col>
      <xdr:colOff>229636</xdr:colOff>
      <xdr:row>2</xdr:row>
      <xdr:rowOff>39688</xdr:rowOff>
    </xdr:from>
    <xdr:to>
      <xdr:col>87</xdr:col>
      <xdr:colOff>437111</xdr:colOff>
      <xdr:row>2</xdr:row>
      <xdr:rowOff>293688</xdr:rowOff>
    </xdr:to>
    <xdr:pic>
      <xdr:nvPicPr>
        <xdr:cNvPr id="5938" name="Picture 5937">
          <a:extLst>
            <a:ext uri="{FF2B5EF4-FFF2-40B4-BE49-F238E27FC236}">
              <a16:creationId xmlns:a16="http://schemas.microsoft.com/office/drawing/2014/main" id="{F414C386-95E6-5F96-76AB-8C0C92DD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56186" y="963613"/>
          <a:ext cx="207475" cy="254000"/>
        </a:xfrm>
        <a:prstGeom prst="rect">
          <a:avLst/>
        </a:prstGeom>
      </xdr:spPr>
    </xdr:pic>
    <xdr:clientData/>
  </xdr:twoCellAnchor>
  <xdr:twoCellAnchor>
    <xdr:from>
      <xdr:col>192</xdr:col>
      <xdr:colOff>541933</xdr:colOff>
      <xdr:row>0</xdr:row>
      <xdr:rowOff>66675</xdr:rowOff>
    </xdr:from>
    <xdr:to>
      <xdr:col>192</xdr:col>
      <xdr:colOff>915388</xdr:colOff>
      <xdr:row>0</xdr:row>
      <xdr:rowOff>523875</xdr:rowOff>
    </xdr:to>
    <xdr:pic>
      <xdr:nvPicPr>
        <xdr:cNvPr id="5941" name="Picture 5940">
          <a:extLst>
            <a:ext uri="{FF2B5EF4-FFF2-40B4-BE49-F238E27FC236}">
              <a16:creationId xmlns:a16="http://schemas.microsoft.com/office/drawing/2014/main" id="{AA392F6B-E8D6-5871-2AE5-B577AA01F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1133" y="66675"/>
          <a:ext cx="373455" cy="457200"/>
        </a:xfrm>
        <a:prstGeom prst="rect">
          <a:avLst/>
        </a:prstGeom>
      </xdr:spPr>
    </xdr:pic>
    <xdr:clientData/>
  </xdr:twoCellAnchor>
  <xdr:twoCellAnchor>
    <xdr:from>
      <xdr:col>195</xdr:col>
      <xdr:colOff>261702</xdr:colOff>
      <xdr:row>2</xdr:row>
      <xdr:rowOff>39688</xdr:rowOff>
    </xdr:from>
    <xdr:to>
      <xdr:col>195</xdr:col>
      <xdr:colOff>405048</xdr:colOff>
      <xdr:row>2</xdr:row>
      <xdr:rowOff>293688</xdr:rowOff>
    </xdr:to>
    <xdr:pic>
      <xdr:nvPicPr>
        <xdr:cNvPr id="5944" name="Picture 5943">
          <a:extLst>
            <a:ext uri="{FF2B5EF4-FFF2-40B4-BE49-F238E27FC236}">
              <a16:creationId xmlns:a16="http://schemas.microsoft.com/office/drawing/2014/main" id="{9AD8EE3A-D203-BADF-3309-A98A1BD15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92702" y="963613"/>
          <a:ext cx="143346" cy="254000"/>
        </a:xfrm>
        <a:prstGeom prst="rect">
          <a:avLst/>
        </a:prstGeom>
      </xdr:spPr>
    </xdr:pic>
    <xdr:clientData/>
  </xdr:twoCellAnchor>
  <xdr:twoCellAnchor>
    <xdr:from>
      <xdr:col>219</xdr:col>
      <xdr:colOff>164877</xdr:colOff>
      <xdr:row>3</xdr:row>
      <xdr:rowOff>39688</xdr:rowOff>
    </xdr:from>
    <xdr:to>
      <xdr:col>219</xdr:col>
      <xdr:colOff>501867</xdr:colOff>
      <xdr:row>3</xdr:row>
      <xdr:rowOff>293688</xdr:rowOff>
    </xdr:to>
    <xdr:pic>
      <xdr:nvPicPr>
        <xdr:cNvPr id="5947" name="Picture 5946">
          <a:extLst>
            <a:ext uri="{FF2B5EF4-FFF2-40B4-BE49-F238E27FC236}">
              <a16:creationId xmlns:a16="http://schemas.microsoft.com/office/drawing/2014/main" id="{6F5C9191-95F3-DB9E-D106-1A95C2114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40777" y="129698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239068</xdr:colOff>
      <xdr:row>3</xdr:row>
      <xdr:rowOff>39688</xdr:rowOff>
    </xdr:from>
    <xdr:to>
      <xdr:col>99</xdr:col>
      <xdr:colOff>427682</xdr:colOff>
      <xdr:row>3</xdr:row>
      <xdr:rowOff>293688</xdr:rowOff>
    </xdr:to>
    <xdr:pic>
      <xdr:nvPicPr>
        <xdr:cNvPr id="5950" name="Picture 5949">
          <a:extLst>
            <a:ext uri="{FF2B5EF4-FFF2-40B4-BE49-F238E27FC236}">
              <a16:creationId xmlns:a16="http://schemas.microsoft.com/office/drawing/2014/main" id="{8FAF1832-AAB9-B3AE-5D76-7AC4A4316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0468" y="1296988"/>
          <a:ext cx="188614" cy="254000"/>
        </a:xfrm>
        <a:prstGeom prst="rect">
          <a:avLst/>
        </a:prstGeom>
      </xdr:spPr>
    </xdr:pic>
    <xdr:clientData/>
  </xdr:twoCellAnchor>
  <xdr:twoCellAnchor>
    <xdr:from>
      <xdr:col>231</xdr:col>
      <xdr:colOff>204304</xdr:colOff>
      <xdr:row>3</xdr:row>
      <xdr:rowOff>39688</xdr:rowOff>
    </xdr:from>
    <xdr:to>
      <xdr:col>231</xdr:col>
      <xdr:colOff>462434</xdr:colOff>
      <xdr:row>3</xdr:row>
      <xdr:rowOff>293688</xdr:rowOff>
    </xdr:to>
    <xdr:pic>
      <xdr:nvPicPr>
        <xdr:cNvPr id="5953" name="Picture 5952">
          <a:extLst>
            <a:ext uri="{FF2B5EF4-FFF2-40B4-BE49-F238E27FC236}">
              <a16:creationId xmlns:a16="http://schemas.microsoft.com/office/drawing/2014/main" id="{E1DE0A16-C013-CA4F-A44F-206E3DD74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0254" y="129698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220204</xdr:colOff>
      <xdr:row>3</xdr:row>
      <xdr:rowOff>39688</xdr:rowOff>
    </xdr:from>
    <xdr:to>
      <xdr:col>171</xdr:col>
      <xdr:colOff>446541</xdr:colOff>
      <xdr:row>3</xdr:row>
      <xdr:rowOff>293688</xdr:rowOff>
    </xdr:to>
    <xdr:pic>
      <xdr:nvPicPr>
        <xdr:cNvPr id="5956" name="Picture 5955">
          <a:extLst>
            <a:ext uri="{FF2B5EF4-FFF2-40B4-BE49-F238E27FC236}">
              <a16:creationId xmlns:a16="http://schemas.microsoft.com/office/drawing/2014/main" id="{40DF79CF-D6A0-6A7A-A8FC-9E16D452E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6304" y="129698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220204</xdr:colOff>
      <xdr:row>3</xdr:row>
      <xdr:rowOff>39688</xdr:rowOff>
    </xdr:from>
    <xdr:to>
      <xdr:col>75</xdr:col>
      <xdr:colOff>446541</xdr:colOff>
      <xdr:row>3</xdr:row>
      <xdr:rowOff>293688</xdr:rowOff>
    </xdr:to>
    <xdr:pic>
      <xdr:nvPicPr>
        <xdr:cNvPr id="5959" name="Picture 5958">
          <a:extLst>
            <a:ext uri="{FF2B5EF4-FFF2-40B4-BE49-F238E27FC236}">
              <a16:creationId xmlns:a16="http://schemas.microsoft.com/office/drawing/2014/main" id="{EFAF3F6E-DEF1-62F9-7FD1-6DAAB6D27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26704" y="129698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220204</xdr:colOff>
      <xdr:row>3</xdr:row>
      <xdr:rowOff>39688</xdr:rowOff>
    </xdr:from>
    <xdr:to>
      <xdr:col>207</xdr:col>
      <xdr:colOff>446541</xdr:colOff>
      <xdr:row>3</xdr:row>
      <xdr:rowOff>293688</xdr:rowOff>
    </xdr:to>
    <xdr:pic>
      <xdr:nvPicPr>
        <xdr:cNvPr id="5962" name="Picture 5961">
          <a:extLst>
            <a:ext uri="{FF2B5EF4-FFF2-40B4-BE49-F238E27FC236}">
              <a16:creationId xmlns:a16="http://schemas.microsoft.com/office/drawing/2014/main" id="{B59665E3-FAD6-A71D-AB14-D28FE3D2B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1254" y="1296988"/>
          <a:ext cx="226337" cy="254000"/>
        </a:xfrm>
        <a:prstGeom prst="rect">
          <a:avLst/>
        </a:prstGeom>
      </xdr:spPr>
    </xdr:pic>
    <xdr:clientData/>
  </xdr:twoCellAnchor>
  <xdr:twoCellAnchor>
    <xdr:from>
      <xdr:col>195</xdr:col>
      <xdr:colOff>227546</xdr:colOff>
      <xdr:row>3</xdr:row>
      <xdr:rowOff>39688</xdr:rowOff>
    </xdr:from>
    <xdr:to>
      <xdr:col>195</xdr:col>
      <xdr:colOff>439213</xdr:colOff>
      <xdr:row>3</xdr:row>
      <xdr:rowOff>293688</xdr:rowOff>
    </xdr:to>
    <xdr:pic>
      <xdr:nvPicPr>
        <xdr:cNvPr id="5965" name="Picture 5964">
          <a:extLst>
            <a:ext uri="{FF2B5EF4-FFF2-40B4-BE49-F238E27FC236}">
              <a16:creationId xmlns:a16="http://schemas.microsoft.com/office/drawing/2014/main" id="{7A8393D8-BB7F-0056-56FC-DF6AACFDD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8546" y="129698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229636</xdr:colOff>
      <xdr:row>3</xdr:row>
      <xdr:rowOff>39688</xdr:rowOff>
    </xdr:from>
    <xdr:to>
      <xdr:col>111</xdr:col>
      <xdr:colOff>437111</xdr:colOff>
      <xdr:row>3</xdr:row>
      <xdr:rowOff>293688</xdr:rowOff>
    </xdr:to>
    <xdr:pic>
      <xdr:nvPicPr>
        <xdr:cNvPr id="5968" name="Picture 5967">
          <a:extLst>
            <a:ext uri="{FF2B5EF4-FFF2-40B4-BE49-F238E27FC236}">
              <a16:creationId xmlns:a16="http://schemas.microsoft.com/office/drawing/2014/main" id="{9547CEAC-B386-7CF4-09DA-5A73D8B55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01086" y="1296988"/>
          <a:ext cx="207475" cy="254000"/>
        </a:xfrm>
        <a:prstGeom prst="rect">
          <a:avLst/>
        </a:prstGeom>
      </xdr:spPr>
    </xdr:pic>
    <xdr:clientData/>
  </xdr:twoCellAnchor>
  <xdr:twoCellAnchor>
    <xdr:from>
      <xdr:col>39</xdr:col>
      <xdr:colOff>256043</xdr:colOff>
      <xdr:row>3</xdr:row>
      <xdr:rowOff>39688</xdr:rowOff>
    </xdr:from>
    <xdr:to>
      <xdr:col>39</xdr:col>
      <xdr:colOff>410707</xdr:colOff>
      <xdr:row>3</xdr:row>
      <xdr:rowOff>293688</xdr:rowOff>
    </xdr:to>
    <xdr:pic>
      <xdr:nvPicPr>
        <xdr:cNvPr id="5971" name="Picture 5970">
          <a:extLst>
            <a:ext uri="{FF2B5EF4-FFF2-40B4-BE49-F238E27FC236}">
              <a16:creationId xmlns:a16="http://schemas.microsoft.com/office/drawing/2014/main" id="{07E08D2D-4D39-5F26-B4F3-B5E5E92E2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2793" y="129698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238764</xdr:colOff>
      <xdr:row>3</xdr:row>
      <xdr:rowOff>39688</xdr:rowOff>
    </xdr:from>
    <xdr:to>
      <xdr:col>51</xdr:col>
      <xdr:colOff>427985</xdr:colOff>
      <xdr:row>3</xdr:row>
      <xdr:rowOff>293688</xdr:rowOff>
    </xdr:to>
    <xdr:pic>
      <xdr:nvPicPr>
        <xdr:cNvPr id="5974" name="Picture 5973">
          <a:extLst>
            <a:ext uri="{FF2B5EF4-FFF2-40B4-BE49-F238E27FC236}">
              <a16:creationId xmlns:a16="http://schemas.microsoft.com/office/drawing/2014/main" id="{1603FF28-2D37-61E7-C5C9-075B1221E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0364" y="1296988"/>
          <a:ext cx="189221" cy="254000"/>
        </a:xfrm>
        <a:prstGeom prst="rect">
          <a:avLst/>
        </a:prstGeom>
      </xdr:spPr>
    </xdr:pic>
    <xdr:clientData/>
  </xdr:twoCellAnchor>
  <xdr:twoCellAnchor>
    <xdr:from>
      <xdr:col>147</xdr:col>
      <xdr:colOff>242950</xdr:colOff>
      <xdr:row>3</xdr:row>
      <xdr:rowOff>39688</xdr:rowOff>
    </xdr:from>
    <xdr:to>
      <xdr:col>147</xdr:col>
      <xdr:colOff>423804</xdr:colOff>
      <xdr:row>3</xdr:row>
      <xdr:rowOff>293688</xdr:rowOff>
    </xdr:to>
    <xdr:pic>
      <xdr:nvPicPr>
        <xdr:cNvPr id="5977" name="Picture 5976">
          <a:extLst>
            <a:ext uri="{FF2B5EF4-FFF2-40B4-BE49-F238E27FC236}">
              <a16:creationId xmlns:a16="http://schemas.microsoft.com/office/drawing/2014/main" id="{EAD6B6CD-1C45-F4FF-A34F-FB321ABBE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84150" y="129698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220204</xdr:colOff>
      <xdr:row>3</xdr:row>
      <xdr:rowOff>39688</xdr:rowOff>
    </xdr:from>
    <xdr:to>
      <xdr:col>135</xdr:col>
      <xdr:colOff>446541</xdr:colOff>
      <xdr:row>3</xdr:row>
      <xdr:rowOff>293688</xdr:rowOff>
    </xdr:to>
    <xdr:pic>
      <xdr:nvPicPr>
        <xdr:cNvPr id="5980" name="Picture 5979">
          <a:extLst>
            <a:ext uri="{FF2B5EF4-FFF2-40B4-BE49-F238E27FC236}">
              <a16:creationId xmlns:a16="http://schemas.microsoft.com/office/drawing/2014/main" id="{8EB53752-7172-E907-FEC6-214A3D7BF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6554" y="1296988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263588</xdr:colOff>
      <xdr:row>3</xdr:row>
      <xdr:rowOff>39688</xdr:rowOff>
    </xdr:from>
    <xdr:to>
      <xdr:col>3</xdr:col>
      <xdr:colOff>403162</xdr:colOff>
      <xdr:row>3</xdr:row>
      <xdr:rowOff>293688</xdr:rowOff>
    </xdr:to>
    <xdr:pic>
      <xdr:nvPicPr>
        <xdr:cNvPr id="5983" name="Picture 5982">
          <a:extLst>
            <a:ext uri="{FF2B5EF4-FFF2-40B4-BE49-F238E27FC236}">
              <a16:creationId xmlns:a16="http://schemas.microsoft.com/office/drawing/2014/main" id="{B5DA4DF0-2FC8-CC02-AE90-FD8059291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5388" y="129698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261076</xdr:colOff>
      <xdr:row>3</xdr:row>
      <xdr:rowOff>39688</xdr:rowOff>
    </xdr:from>
    <xdr:to>
      <xdr:col>123</xdr:col>
      <xdr:colOff>405680</xdr:colOff>
      <xdr:row>3</xdr:row>
      <xdr:rowOff>293688</xdr:rowOff>
    </xdr:to>
    <xdr:pic>
      <xdr:nvPicPr>
        <xdr:cNvPr id="5986" name="Picture 5985">
          <a:extLst>
            <a:ext uri="{FF2B5EF4-FFF2-40B4-BE49-F238E27FC236}">
              <a16:creationId xmlns:a16="http://schemas.microsoft.com/office/drawing/2014/main" id="{6274B245-9CEF-8C87-28C7-D800664C9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57376" y="1296988"/>
          <a:ext cx="144604" cy="254000"/>
        </a:xfrm>
        <a:prstGeom prst="rect">
          <a:avLst/>
        </a:prstGeom>
      </xdr:spPr>
    </xdr:pic>
    <xdr:clientData/>
  </xdr:twoCellAnchor>
  <xdr:twoCellAnchor>
    <xdr:from>
      <xdr:col>15</xdr:col>
      <xdr:colOff>222721</xdr:colOff>
      <xdr:row>3</xdr:row>
      <xdr:rowOff>39688</xdr:rowOff>
    </xdr:from>
    <xdr:to>
      <xdr:col>15</xdr:col>
      <xdr:colOff>444028</xdr:colOff>
      <xdr:row>3</xdr:row>
      <xdr:rowOff>293688</xdr:rowOff>
    </xdr:to>
    <xdr:pic>
      <xdr:nvPicPr>
        <xdr:cNvPr id="5989" name="Picture 5988">
          <a:extLst>
            <a:ext uri="{FF2B5EF4-FFF2-40B4-BE49-F238E27FC236}">
              <a16:creationId xmlns:a16="http://schemas.microsoft.com/office/drawing/2014/main" id="{EBB31A5F-AA7E-EE41-4D68-EE11FB947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4571" y="129698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259817</xdr:colOff>
      <xdr:row>3</xdr:row>
      <xdr:rowOff>39688</xdr:rowOff>
    </xdr:from>
    <xdr:to>
      <xdr:col>63</xdr:col>
      <xdr:colOff>406935</xdr:colOff>
      <xdr:row>3</xdr:row>
      <xdr:rowOff>293688</xdr:rowOff>
    </xdr:to>
    <xdr:pic>
      <xdr:nvPicPr>
        <xdr:cNvPr id="5992" name="Picture 5991">
          <a:extLst>
            <a:ext uri="{FF2B5EF4-FFF2-40B4-BE49-F238E27FC236}">
              <a16:creationId xmlns:a16="http://schemas.microsoft.com/office/drawing/2014/main" id="{E573F453-ADE1-7829-79EB-033A01B8A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1467" y="1296988"/>
          <a:ext cx="147118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</xdr:row>
      <xdr:rowOff>39688</xdr:rowOff>
    </xdr:from>
    <xdr:to>
      <xdr:col>159</xdr:col>
      <xdr:colOff>460375</xdr:colOff>
      <xdr:row>3</xdr:row>
      <xdr:rowOff>293688</xdr:rowOff>
    </xdr:to>
    <xdr:pic>
      <xdr:nvPicPr>
        <xdr:cNvPr id="5995" name="Picture 5994">
          <a:extLst>
            <a:ext uri="{FF2B5EF4-FFF2-40B4-BE49-F238E27FC236}">
              <a16:creationId xmlns:a16="http://schemas.microsoft.com/office/drawing/2014/main" id="{14591D9D-6E08-1BC8-DF17-6DF7026CD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245983</xdr:colOff>
      <xdr:row>3</xdr:row>
      <xdr:rowOff>39688</xdr:rowOff>
    </xdr:from>
    <xdr:to>
      <xdr:col>27</xdr:col>
      <xdr:colOff>420765</xdr:colOff>
      <xdr:row>3</xdr:row>
      <xdr:rowOff>293688</xdr:rowOff>
    </xdr:to>
    <xdr:pic>
      <xdr:nvPicPr>
        <xdr:cNvPr id="5998" name="Picture 5997">
          <a:extLst>
            <a:ext uri="{FF2B5EF4-FFF2-40B4-BE49-F238E27FC236}">
              <a16:creationId xmlns:a16="http://schemas.microsoft.com/office/drawing/2014/main" id="{CDBC3487-1C25-883C-A247-3B76765C3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2683" y="1296988"/>
          <a:ext cx="174782" cy="254000"/>
        </a:xfrm>
        <a:prstGeom prst="rect">
          <a:avLst/>
        </a:prstGeom>
      </xdr:spPr>
    </xdr:pic>
    <xdr:clientData/>
  </xdr:twoCellAnchor>
  <xdr:twoCellAnchor>
    <xdr:from>
      <xdr:col>183</xdr:col>
      <xdr:colOff>261702</xdr:colOff>
      <xdr:row>3</xdr:row>
      <xdr:rowOff>39688</xdr:rowOff>
    </xdr:from>
    <xdr:to>
      <xdr:col>183</xdr:col>
      <xdr:colOff>405048</xdr:colOff>
      <xdr:row>3</xdr:row>
      <xdr:rowOff>293688</xdr:rowOff>
    </xdr:to>
    <xdr:pic>
      <xdr:nvPicPr>
        <xdr:cNvPr id="6001" name="Picture 6000">
          <a:extLst>
            <a:ext uri="{FF2B5EF4-FFF2-40B4-BE49-F238E27FC236}">
              <a16:creationId xmlns:a16="http://schemas.microsoft.com/office/drawing/2014/main" id="{ACA1A98D-DED6-833D-C74F-E6AE69737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7852" y="129698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244097</xdr:colOff>
      <xdr:row>3</xdr:row>
      <xdr:rowOff>39688</xdr:rowOff>
    </xdr:from>
    <xdr:to>
      <xdr:col>87</xdr:col>
      <xdr:colOff>422652</xdr:colOff>
      <xdr:row>3</xdr:row>
      <xdr:rowOff>293688</xdr:rowOff>
    </xdr:to>
    <xdr:pic>
      <xdr:nvPicPr>
        <xdr:cNvPr id="6004" name="Picture 6003">
          <a:extLst>
            <a:ext uri="{FF2B5EF4-FFF2-40B4-BE49-F238E27FC236}">
              <a16:creationId xmlns:a16="http://schemas.microsoft.com/office/drawing/2014/main" id="{C44CB67B-EF03-41CC-D5C2-85DB3ACF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0647" y="1296988"/>
          <a:ext cx="178555" cy="254000"/>
        </a:xfrm>
        <a:prstGeom prst="rect">
          <a:avLst/>
        </a:prstGeom>
      </xdr:spPr>
    </xdr:pic>
    <xdr:clientData/>
  </xdr:twoCellAnchor>
  <xdr:twoCellAnchor>
    <xdr:from>
      <xdr:col>135</xdr:col>
      <xdr:colOff>220204</xdr:colOff>
      <xdr:row>4</xdr:row>
      <xdr:rowOff>39688</xdr:rowOff>
    </xdr:from>
    <xdr:to>
      <xdr:col>135</xdr:col>
      <xdr:colOff>446541</xdr:colOff>
      <xdr:row>4</xdr:row>
      <xdr:rowOff>293688</xdr:rowOff>
    </xdr:to>
    <xdr:pic>
      <xdr:nvPicPr>
        <xdr:cNvPr id="6007" name="Picture 6006">
          <a:extLst>
            <a:ext uri="{FF2B5EF4-FFF2-40B4-BE49-F238E27FC236}">
              <a16:creationId xmlns:a16="http://schemas.microsoft.com/office/drawing/2014/main" id="{18062490-4635-0775-0EAE-9CE457C5B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6554" y="163036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242950</xdr:colOff>
      <xdr:row>4</xdr:row>
      <xdr:rowOff>39688</xdr:rowOff>
    </xdr:from>
    <xdr:to>
      <xdr:col>231</xdr:col>
      <xdr:colOff>423804</xdr:colOff>
      <xdr:row>4</xdr:row>
      <xdr:rowOff>293688</xdr:rowOff>
    </xdr:to>
    <xdr:pic>
      <xdr:nvPicPr>
        <xdr:cNvPr id="6010" name="Picture 6009">
          <a:extLst>
            <a:ext uri="{FF2B5EF4-FFF2-40B4-BE49-F238E27FC236}">
              <a16:creationId xmlns:a16="http://schemas.microsoft.com/office/drawing/2014/main" id="{DAA0B16D-14BF-253D-AFE4-EB3927484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38900" y="1630363"/>
          <a:ext cx="180854" cy="254000"/>
        </a:xfrm>
        <a:prstGeom prst="rect">
          <a:avLst/>
        </a:prstGeom>
      </xdr:spPr>
    </xdr:pic>
    <xdr:clientData/>
  </xdr:twoCellAnchor>
  <xdr:twoCellAnchor>
    <xdr:from>
      <xdr:col>99</xdr:col>
      <xdr:colOff>220204</xdr:colOff>
      <xdr:row>4</xdr:row>
      <xdr:rowOff>39688</xdr:rowOff>
    </xdr:from>
    <xdr:to>
      <xdr:col>99</xdr:col>
      <xdr:colOff>446541</xdr:colOff>
      <xdr:row>4</xdr:row>
      <xdr:rowOff>293688</xdr:rowOff>
    </xdr:to>
    <xdr:pic>
      <xdr:nvPicPr>
        <xdr:cNvPr id="6013" name="Picture 6012">
          <a:extLst>
            <a:ext uri="{FF2B5EF4-FFF2-40B4-BE49-F238E27FC236}">
              <a16:creationId xmlns:a16="http://schemas.microsoft.com/office/drawing/2014/main" id="{65CD986E-231A-1791-E332-26DA25DD3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1604" y="163036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164883</xdr:colOff>
      <xdr:row>4</xdr:row>
      <xdr:rowOff>39688</xdr:rowOff>
    </xdr:from>
    <xdr:to>
      <xdr:col>75</xdr:col>
      <xdr:colOff>501873</xdr:colOff>
      <xdr:row>4</xdr:row>
      <xdr:rowOff>293688</xdr:rowOff>
    </xdr:to>
    <xdr:pic>
      <xdr:nvPicPr>
        <xdr:cNvPr id="6016" name="Picture 6015">
          <a:extLst>
            <a:ext uri="{FF2B5EF4-FFF2-40B4-BE49-F238E27FC236}">
              <a16:creationId xmlns:a16="http://schemas.microsoft.com/office/drawing/2014/main" id="{9495182F-B8DB-4902-76D6-1E09DB799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71383" y="1630363"/>
          <a:ext cx="336990" cy="254000"/>
        </a:xfrm>
        <a:prstGeom prst="rect">
          <a:avLst/>
        </a:prstGeom>
      </xdr:spPr>
    </xdr:pic>
    <xdr:clientData/>
  </xdr:twoCellAnchor>
  <xdr:twoCellAnchor>
    <xdr:from>
      <xdr:col>27</xdr:col>
      <xdr:colOff>239068</xdr:colOff>
      <xdr:row>4</xdr:row>
      <xdr:rowOff>39688</xdr:rowOff>
    </xdr:from>
    <xdr:to>
      <xdr:col>27</xdr:col>
      <xdr:colOff>427682</xdr:colOff>
      <xdr:row>4</xdr:row>
      <xdr:rowOff>293688</xdr:rowOff>
    </xdr:to>
    <xdr:pic>
      <xdr:nvPicPr>
        <xdr:cNvPr id="6019" name="Picture 6018">
          <a:extLst>
            <a:ext uri="{FF2B5EF4-FFF2-40B4-BE49-F238E27FC236}">
              <a16:creationId xmlns:a16="http://schemas.microsoft.com/office/drawing/2014/main" id="{26D5C398-C349-0BF0-EC3C-A629FF1F8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55768" y="163036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</xdr:row>
      <xdr:rowOff>39688</xdr:rowOff>
    </xdr:from>
    <xdr:to>
      <xdr:col>219</xdr:col>
      <xdr:colOff>460375</xdr:colOff>
      <xdr:row>4</xdr:row>
      <xdr:rowOff>293688</xdr:rowOff>
    </xdr:to>
    <xdr:pic>
      <xdr:nvPicPr>
        <xdr:cNvPr id="6022" name="Picture 6021">
          <a:extLst>
            <a:ext uri="{FF2B5EF4-FFF2-40B4-BE49-F238E27FC236}">
              <a16:creationId xmlns:a16="http://schemas.microsoft.com/office/drawing/2014/main" id="{08B871CA-AF8C-E499-DF76-03A07B9D3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245982</xdr:colOff>
      <xdr:row>4</xdr:row>
      <xdr:rowOff>39688</xdr:rowOff>
    </xdr:from>
    <xdr:to>
      <xdr:col>87</xdr:col>
      <xdr:colOff>420764</xdr:colOff>
      <xdr:row>4</xdr:row>
      <xdr:rowOff>293688</xdr:rowOff>
    </xdr:to>
    <xdr:pic>
      <xdr:nvPicPr>
        <xdr:cNvPr id="6025" name="Picture 6024">
          <a:extLst>
            <a:ext uri="{FF2B5EF4-FFF2-40B4-BE49-F238E27FC236}">
              <a16:creationId xmlns:a16="http://schemas.microsoft.com/office/drawing/2014/main" id="{09A434EF-B1BC-0CD5-773F-864F2FB88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2532" y="163036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261702</xdr:colOff>
      <xdr:row>4</xdr:row>
      <xdr:rowOff>39688</xdr:rowOff>
    </xdr:from>
    <xdr:to>
      <xdr:col>159</xdr:col>
      <xdr:colOff>405048</xdr:colOff>
      <xdr:row>4</xdr:row>
      <xdr:rowOff>293688</xdr:rowOff>
    </xdr:to>
    <xdr:pic>
      <xdr:nvPicPr>
        <xdr:cNvPr id="6028" name="Picture 6027">
          <a:extLst>
            <a:ext uri="{FF2B5EF4-FFF2-40B4-BE49-F238E27FC236}">
              <a16:creationId xmlns:a16="http://schemas.microsoft.com/office/drawing/2014/main" id="{241B5E7F-28E8-639E-7038-9F025ADE1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22952" y="1630363"/>
          <a:ext cx="143346" cy="254000"/>
        </a:xfrm>
        <a:prstGeom prst="rect">
          <a:avLst/>
        </a:prstGeom>
      </xdr:spPr>
    </xdr:pic>
    <xdr:clientData/>
  </xdr:twoCellAnchor>
  <xdr:twoCellAnchor>
    <xdr:from>
      <xdr:col>123</xdr:col>
      <xdr:colOff>259817</xdr:colOff>
      <xdr:row>4</xdr:row>
      <xdr:rowOff>39688</xdr:rowOff>
    </xdr:from>
    <xdr:to>
      <xdr:col>123</xdr:col>
      <xdr:colOff>406935</xdr:colOff>
      <xdr:row>4</xdr:row>
      <xdr:rowOff>293688</xdr:rowOff>
    </xdr:to>
    <xdr:pic>
      <xdr:nvPicPr>
        <xdr:cNvPr id="6031" name="Picture 6030">
          <a:extLst>
            <a:ext uri="{FF2B5EF4-FFF2-40B4-BE49-F238E27FC236}">
              <a16:creationId xmlns:a16="http://schemas.microsoft.com/office/drawing/2014/main" id="{172D45D8-BE9F-1179-C0D6-8F5E80CF4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56117" y="1630363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263588</xdr:colOff>
      <xdr:row>4</xdr:row>
      <xdr:rowOff>39688</xdr:rowOff>
    </xdr:from>
    <xdr:to>
      <xdr:col>15</xdr:col>
      <xdr:colOff>403162</xdr:colOff>
      <xdr:row>4</xdr:row>
      <xdr:rowOff>293688</xdr:rowOff>
    </xdr:to>
    <xdr:pic>
      <xdr:nvPicPr>
        <xdr:cNvPr id="6034" name="Picture 6033">
          <a:extLst>
            <a:ext uri="{FF2B5EF4-FFF2-40B4-BE49-F238E27FC236}">
              <a16:creationId xmlns:a16="http://schemas.microsoft.com/office/drawing/2014/main" id="{DFB1DE1A-7744-C8FE-3447-A23D0427D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5438" y="1630363"/>
          <a:ext cx="139574" cy="254000"/>
        </a:xfrm>
        <a:prstGeom prst="rect">
          <a:avLst/>
        </a:prstGeom>
      </xdr:spPr>
    </xdr:pic>
    <xdr:clientData/>
  </xdr:twoCellAnchor>
  <xdr:twoCellAnchor>
    <xdr:from>
      <xdr:col>207</xdr:col>
      <xdr:colOff>229642</xdr:colOff>
      <xdr:row>4</xdr:row>
      <xdr:rowOff>39688</xdr:rowOff>
    </xdr:from>
    <xdr:to>
      <xdr:col>207</xdr:col>
      <xdr:colOff>437117</xdr:colOff>
      <xdr:row>4</xdr:row>
      <xdr:rowOff>293688</xdr:rowOff>
    </xdr:to>
    <xdr:pic>
      <xdr:nvPicPr>
        <xdr:cNvPr id="6037" name="Picture 6036">
          <a:extLst>
            <a:ext uri="{FF2B5EF4-FFF2-40B4-BE49-F238E27FC236}">
              <a16:creationId xmlns:a16="http://schemas.microsoft.com/office/drawing/2014/main" id="{E8B6DA58-7B78-41AC-7073-0F43CD5C1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80692" y="1630363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220204</xdr:colOff>
      <xdr:row>4</xdr:row>
      <xdr:rowOff>39688</xdr:rowOff>
    </xdr:from>
    <xdr:to>
      <xdr:col>195</xdr:col>
      <xdr:colOff>446541</xdr:colOff>
      <xdr:row>4</xdr:row>
      <xdr:rowOff>293688</xdr:rowOff>
    </xdr:to>
    <xdr:pic>
      <xdr:nvPicPr>
        <xdr:cNvPr id="6040" name="Picture 6039">
          <a:extLst>
            <a:ext uri="{FF2B5EF4-FFF2-40B4-BE49-F238E27FC236}">
              <a16:creationId xmlns:a16="http://schemas.microsoft.com/office/drawing/2014/main" id="{6A741560-751C-CFF8-3DFF-8A6898183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1204" y="1630363"/>
          <a:ext cx="226337" cy="254000"/>
        </a:xfrm>
        <a:prstGeom prst="rect">
          <a:avLst/>
        </a:prstGeom>
      </xdr:spPr>
    </xdr:pic>
    <xdr:clientData/>
  </xdr:twoCellAnchor>
  <xdr:twoCellAnchor>
    <xdr:from>
      <xdr:col>63</xdr:col>
      <xdr:colOff>261072</xdr:colOff>
      <xdr:row>4</xdr:row>
      <xdr:rowOff>39688</xdr:rowOff>
    </xdr:from>
    <xdr:to>
      <xdr:col>63</xdr:col>
      <xdr:colOff>405676</xdr:colOff>
      <xdr:row>4</xdr:row>
      <xdr:rowOff>293688</xdr:rowOff>
    </xdr:to>
    <xdr:pic>
      <xdr:nvPicPr>
        <xdr:cNvPr id="6043" name="Picture 6042">
          <a:extLst>
            <a:ext uri="{FF2B5EF4-FFF2-40B4-BE49-F238E27FC236}">
              <a16:creationId xmlns:a16="http://schemas.microsoft.com/office/drawing/2014/main" id="{11A43826-4F29-C21B-18DF-D62AADDA9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722" y="163036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222721</xdr:colOff>
      <xdr:row>4</xdr:row>
      <xdr:rowOff>39688</xdr:rowOff>
    </xdr:from>
    <xdr:to>
      <xdr:col>3</xdr:col>
      <xdr:colOff>444028</xdr:colOff>
      <xdr:row>4</xdr:row>
      <xdr:rowOff>293688</xdr:rowOff>
    </xdr:to>
    <xdr:pic>
      <xdr:nvPicPr>
        <xdr:cNvPr id="6046" name="Picture 6045">
          <a:extLst>
            <a:ext uri="{FF2B5EF4-FFF2-40B4-BE49-F238E27FC236}">
              <a16:creationId xmlns:a16="http://schemas.microsoft.com/office/drawing/2014/main" id="{F1C1556D-AD5E-74A7-1D45-7CFD740F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4521" y="1630363"/>
          <a:ext cx="221307" cy="254000"/>
        </a:xfrm>
        <a:prstGeom prst="rect">
          <a:avLst/>
        </a:prstGeom>
      </xdr:spPr>
    </xdr:pic>
    <xdr:clientData/>
  </xdr:twoCellAnchor>
  <xdr:twoCellAnchor>
    <xdr:from>
      <xdr:col>171</xdr:col>
      <xdr:colOff>244103</xdr:colOff>
      <xdr:row>4</xdr:row>
      <xdr:rowOff>39688</xdr:rowOff>
    </xdr:from>
    <xdr:to>
      <xdr:col>171</xdr:col>
      <xdr:colOff>422658</xdr:colOff>
      <xdr:row>4</xdr:row>
      <xdr:rowOff>293688</xdr:rowOff>
    </xdr:to>
    <xdr:pic>
      <xdr:nvPicPr>
        <xdr:cNvPr id="6049" name="Picture 6048">
          <a:extLst>
            <a:ext uri="{FF2B5EF4-FFF2-40B4-BE49-F238E27FC236}">
              <a16:creationId xmlns:a16="http://schemas.microsoft.com/office/drawing/2014/main" id="{A41BE50C-DC81-64E6-17B0-5A6A630A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30203" y="163036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204304</xdr:colOff>
      <xdr:row>4</xdr:row>
      <xdr:rowOff>39688</xdr:rowOff>
    </xdr:from>
    <xdr:to>
      <xdr:col>183</xdr:col>
      <xdr:colOff>462434</xdr:colOff>
      <xdr:row>4</xdr:row>
      <xdr:rowOff>293688</xdr:rowOff>
    </xdr:to>
    <xdr:pic>
      <xdr:nvPicPr>
        <xdr:cNvPr id="6052" name="Picture 6051">
          <a:extLst>
            <a:ext uri="{FF2B5EF4-FFF2-40B4-BE49-F238E27FC236}">
              <a16:creationId xmlns:a16="http://schemas.microsoft.com/office/drawing/2014/main" id="{E34D1EA2-76FF-1CC0-2B73-877EB0006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0454" y="1630363"/>
          <a:ext cx="258130" cy="254000"/>
        </a:xfrm>
        <a:prstGeom prst="rect">
          <a:avLst/>
        </a:prstGeom>
      </xdr:spPr>
    </xdr:pic>
    <xdr:clientData/>
  </xdr:twoCellAnchor>
  <xdr:twoCellAnchor>
    <xdr:from>
      <xdr:col>51</xdr:col>
      <xdr:colOff>220207</xdr:colOff>
      <xdr:row>4</xdr:row>
      <xdr:rowOff>39688</xdr:rowOff>
    </xdr:from>
    <xdr:to>
      <xdr:col>51</xdr:col>
      <xdr:colOff>446544</xdr:colOff>
      <xdr:row>4</xdr:row>
      <xdr:rowOff>293688</xdr:rowOff>
    </xdr:to>
    <xdr:pic>
      <xdr:nvPicPr>
        <xdr:cNvPr id="6055" name="Picture 6054">
          <a:extLst>
            <a:ext uri="{FF2B5EF4-FFF2-40B4-BE49-F238E27FC236}">
              <a16:creationId xmlns:a16="http://schemas.microsoft.com/office/drawing/2014/main" id="{E062A689-EDC5-A277-41E9-BDDDC0A29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1807" y="163036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256040</xdr:colOff>
      <xdr:row>4</xdr:row>
      <xdr:rowOff>39688</xdr:rowOff>
    </xdr:from>
    <xdr:to>
      <xdr:col>147</xdr:col>
      <xdr:colOff>410704</xdr:colOff>
      <xdr:row>4</xdr:row>
      <xdr:rowOff>293688</xdr:rowOff>
    </xdr:to>
    <xdr:pic>
      <xdr:nvPicPr>
        <xdr:cNvPr id="6058" name="Picture 6057">
          <a:extLst>
            <a:ext uri="{FF2B5EF4-FFF2-40B4-BE49-F238E27FC236}">
              <a16:creationId xmlns:a16="http://schemas.microsoft.com/office/drawing/2014/main" id="{2D5C496F-0A25-3B7E-1DFB-0504CD725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97240" y="1630363"/>
          <a:ext cx="154664" cy="254000"/>
        </a:xfrm>
        <a:prstGeom prst="rect">
          <a:avLst/>
        </a:prstGeom>
      </xdr:spPr>
    </xdr:pic>
    <xdr:clientData/>
  </xdr:twoCellAnchor>
  <xdr:twoCellAnchor>
    <xdr:from>
      <xdr:col>111</xdr:col>
      <xdr:colOff>238764</xdr:colOff>
      <xdr:row>4</xdr:row>
      <xdr:rowOff>39688</xdr:rowOff>
    </xdr:from>
    <xdr:to>
      <xdr:col>111</xdr:col>
      <xdr:colOff>427985</xdr:colOff>
      <xdr:row>4</xdr:row>
      <xdr:rowOff>293688</xdr:rowOff>
    </xdr:to>
    <xdr:pic>
      <xdr:nvPicPr>
        <xdr:cNvPr id="6061" name="Picture 6060">
          <a:extLst>
            <a:ext uri="{FF2B5EF4-FFF2-40B4-BE49-F238E27FC236}">
              <a16:creationId xmlns:a16="http://schemas.microsoft.com/office/drawing/2014/main" id="{FDD7C39F-7FDA-FB6B-600B-5B5090095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0214" y="163036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227543</xdr:colOff>
      <xdr:row>4</xdr:row>
      <xdr:rowOff>39688</xdr:rowOff>
    </xdr:from>
    <xdr:to>
      <xdr:col>39</xdr:col>
      <xdr:colOff>439210</xdr:colOff>
      <xdr:row>4</xdr:row>
      <xdr:rowOff>293688</xdr:rowOff>
    </xdr:to>
    <xdr:pic>
      <xdr:nvPicPr>
        <xdr:cNvPr id="6064" name="Picture 6063">
          <a:extLst>
            <a:ext uri="{FF2B5EF4-FFF2-40B4-BE49-F238E27FC236}">
              <a16:creationId xmlns:a16="http://schemas.microsoft.com/office/drawing/2014/main" id="{4BE47A03-C9F2-3727-090C-13CCB73D8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64293" y="1630363"/>
          <a:ext cx="211667" cy="254000"/>
        </a:xfrm>
        <a:prstGeom prst="rect">
          <a:avLst/>
        </a:prstGeom>
      </xdr:spPr>
    </xdr:pic>
    <xdr:clientData/>
  </xdr:twoCellAnchor>
  <xdr:twoCellAnchor>
    <xdr:from>
      <xdr:col>195</xdr:col>
      <xdr:colOff>263587</xdr:colOff>
      <xdr:row>5</xdr:row>
      <xdr:rowOff>39688</xdr:rowOff>
    </xdr:from>
    <xdr:to>
      <xdr:col>195</xdr:col>
      <xdr:colOff>403161</xdr:colOff>
      <xdr:row>5</xdr:row>
      <xdr:rowOff>293688</xdr:rowOff>
    </xdr:to>
    <xdr:pic>
      <xdr:nvPicPr>
        <xdr:cNvPr id="6067" name="Picture 6066">
          <a:extLst>
            <a:ext uri="{FF2B5EF4-FFF2-40B4-BE49-F238E27FC236}">
              <a16:creationId xmlns:a16="http://schemas.microsoft.com/office/drawing/2014/main" id="{606B1646-1B29-1551-F0E6-67DCDE2C8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94587" y="196373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229636</xdr:colOff>
      <xdr:row>5</xdr:row>
      <xdr:rowOff>39688</xdr:rowOff>
    </xdr:from>
    <xdr:to>
      <xdr:col>123</xdr:col>
      <xdr:colOff>437111</xdr:colOff>
      <xdr:row>5</xdr:row>
      <xdr:rowOff>293688</xdr:rowOff>
    </xdr:to>
    <xdr:pic>
      <xdr:nvPicPr>
        <xdr:cNvPr id="6070" name="Picture 6069">
          <a:extLst>
            <a:ext uri="{FF2B5EF4-FFF2-40B4-BE49-F238E27FC236}">
              <a16:creationId xmlns:a16="http://schemas.microsoft.com/office/drawing/2014/main" id="{AE599D0A-6702-33D8-5907-1FF004081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25936" y="1963738"/>
          <a:ext cx="207475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5</xdr:row>
      <xdr:rowOff>39688</xdr:rowOff>
    </xdr:from>
    <xdr:to>
      <xdr:col>75</xdr:col>
      <xdr:colOff>460375</xdr:colOff>
      <xdr:row>5</xdr:row>
      <xdr:rowOff>293688</xdr:rowOff>
    </xdr:to>
    <xdr:pic>
      <xdr:nvPicPr>
        <xdr:cNvPr id="6073" name="Picture 6072">
          <a:extLst>
            <a:ext uri="{FF2B5EF4-FFF2-40B4-BE49-F238E27FC236}">
              <a16:creationId xmlns:a16="http://schemas.microsoft.com/office/drawing/2014/main" id="{3153C765-1A52-1624-9D80-2B1C7398B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220207</xdr:colOff>
      <xdr:row>5</xdr:row>
      <xdr:rowOff>39688</xdr:rowOff>
    </xdr:from>
    <xdr:to>
      <xdr:col>27</xdr:col>
      <xdr:colOff>446544</xdr:colOff>
      <xdr:row>5</xdr:row>
      <xdr:rowOff>293688</xdr:rowOff>
    </xdr:to>
    <xdr:pic>
      <xdr:nvPicPr>
        <xdr:cNvPr id="6076" name="Picture 6075">
          <a:extLst>
            <a:ext uri="{FF2B5EF4-FFF2-40B4-BE49-F238E27FC236}">
              <a16:creationId xmlns:a16="http://schemas.microsoft.com/office/drawing/2014/main" id="{CBD254E9-E463-95E3-4FEE-2CAAA935B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6907" y="1963738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242950</xdr:colOff>
      <xdr:row>5</xdr:row>
      <xdr:rowOff>39688</xdr:rowOff>
    </xdr:from>
    <xdr:to>
      <xdr:col>159</xdr:col>
      <xdr:colOff>423804</xdr:colOff>
      <xdr:row>5</xdr:row>
      <xdr:rowOff>293688</xdr:rowOff>
    </xdr:to>
    <xdr:pic>
      <xdr:nvPicPr>
        <xdr:cNvPr id="6079" name="Picture 6078">
          <a:extLst>
            <a:ext uri="{FF2B5EF4-FFF2-40B4-BE49-F238E27FC236}">
              <a16:creationId xmlns:a16="http://schemas.microsoft.com/office/drawing/2014/main" id="{C175FEF2-6111-CEC1-51B0-147092A83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04200" y="196373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245982</xdr:colOff>
      <xdr:row>5</xdr:row>
      <xdr:rowOff>39688</xdr:rowOff>
    </xdr:from>
    <xdr:to>
      <xdr:col>135</xdr:col>
      <xdr:colOff>420764</xdr:colOff>
      <xdr:row>5</xdr:row>
      <xdr:rowOff>293688</xdr:rowOff>
    </xdr:to>
    <xdr:pic>
      <xdr:nvPicPr>
        <xdr:cNvPr id="6082" name="Picture 6081">
          <a:extLst>
            <a:ext uri="{FF2B5EF4-FFF2-40B4-BE49-F238E27FC236}">
              <a16:creationId xmlns:a16="http://schemas.microsoft.com/office/drawing/2014/main" id="{DFDE925E-424F-793E-F7CB-612D10BB6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2332" y="1963738"/>
          <a:ext cx="174782" cy="254000"/>
        </a:xfrm>
        <a:prstGeom prst="rect">
          <a:avLst/>
        </a:prstGeom>
      </xdr:spPr>
    </xdr:pic>
    <xdr:clientData/>
  </xdr:twoCellAnchor>
  <xdr:twoCellAnchor>
    <xdr:from>
      <xdr:col>39</xdr:col>
      <xdr:colOff>222721</xdr:colOff>
      <xdr:row>5</xdr:row>
      <xdr:rowOff>39688</xdr:rowOff>
    </xdr:from>
    <xdr:to>
      <xdr:col>39</xdr:col>
      <xdr:colOff>444028</xdr:colOff>
      <xdr:row>5</xdr:row>
      <xdr:rowOff>293688</xdr:rowOff>
    </xdr:to>
    <xdr:pic>
      <xdr:nvPicPr>
        <xdr:cNvPr id="6085" name="Picture 6084">
          <a:extLst>
            <a:ext uri="{FF2B5EF4-FFF2-40B4-BE49-F238E27FC236}">
              <a16:creationId xmlns:a16="http://schemas.microsoft.com/office/drawing/2014/main" id="{2A878E97-AA90-ECA8-C8BC-A2DAAAC1C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9471" y="196373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238764</xdr:colOff>
      <xdr:row>5</xdr:row>
      <xdr:rowOff>39688</xdr:rowOff>
    </xdr:from>
    <xdr:to>
      <xdr:col>63</xdr:col>
      <xdr:colOff>427985</xdr:colOff>
      <xdr:row>5</xdr:row>
      <xdr:rowOff>293688</xdr:rowOff>
    </xdr:to>
    <xdr:pic>
      <xdr:nvPicPr>
        <xdr:cNvPr id="6088" name="Picture 6087">
          <a:extLst>
            <a:ext uri="{FF2B5EF4-FFF2-40B4-BE49-F238E27FC236}">
              <a16:creationId xmlns:a16="http://schemas.microsoft.com/office/drawing/2014/main" id="{A0B8188F-DEEF-5425-22F0-767C37F12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0414" y="1963738"/>
          <a:ext cx="189221" cy="254000"/>
        </a:xfrm>
        <a:prstGeom prst="rect">
          <a:avLst/>
        </a:prstGeom>
      </xdr:spPr>
    </xdr:pic>
    <xdr:clientData/>
  </xdr:twoCellAnchor>
  <xdr:twoCellAnchor>
    <xdr:from>
      <xdr:col>183</xdr:col>
      <xdr:colOff>164877</xdr:colOff>
      <xdr:row>5</xdr:row>
      <xdr:rowOff>39688</xdr:rowOff>
    </xdr:from>
    <xdr:to>
      <xdr:col>183</xdr:col>
      <xdr:colOff>501867</xdr:colOff>
      <xdr:row>5</xdr:row>
      <xdr:rowOff>293688</xdr:rowOff>
    </xdr:to>
    <xdr:pic>
      <xdr:nvPicPr>
        <xdr:cNvPr id="6091" name="Picture 6090">
          <a:extLst>
            <a:ext uri="{FF2B5EF4-FFF2-40B4-BE49-F238E27FC236}">
              <a16:creationId xmlns:a16="http://schemas.microsoft.com/office/drawing/2014/main" id="{488D4820-F18B-B15A-D3A1-DB81FF578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571027" y="196373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244097</xdr:colOff>
      <xdr:row>5</xdr:row>
      <xdr:rowOff>39688</xdr:rowOff>
    </xdr:from>
    <xdr:to>
      <xdr:col>99</xdr:col>
      <xdr:colOff>422652</xdr:colOff>
      <xdr:row>5</xdr:row>
      <xdr:rowOff>293688</xdr:rowOff>
    </xdr:to>
    <xdr:pic>
      <xdr:nvPicPr>
        <xdr:cNvPr id="6094" name="Picture 6093">
          <a:extLst>
            <a:ext uri="{FF2B5EF4-FFF2-40B4-BE49-F238E27FC236}">
              <a16:creationId xmlns:a16="http://schemas.microsoft.com/office/drawing/2014/main" id="{939F6A34-8FC0-BD60-7714-89A1427AD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5497" y="1963738"/>
          <a:ext cx="178555" cy="254000"/>
        </a:xfrm>
        <a:prstGeom prst="rect">
          <a:avLst/>
        </a:prstGeom>
      </xdr:spPr>
    </xdr:pic>
    <xdr:clientData/>
  </xdr:twoCellAnchor>
  <xdr:twoCellAnchor>
    <xdr:from>
      <xdr:col>231</xdr:col>
      <xdr:colOff>256046</xdr:colOff>
      <xdr:row>5</xdr:row>
      <xdr:rowOff>39688</xdr:rowOff>
    </xdr:from>
    <xdr:to>
      <xdr:col>231</xdr:col>
      <xdr:colOff>410710</xdr:colOff>
      <xdr:row>5</xdr:row>
      <xdr:rowOff>293688</xdr:rowOff>
    </xdr:to>
    <xdr:pic>
      <xdr:nvPicPr>
        <xdr:cNvPr id="6097" name="Picture 6096">
          <a:extLst>
            <a:ext uri="{FF2B5EF4-FFF2-40B4-BE49-F238E27FC236}">
              <a16:creationId xmlns:a16="http://schemas.microsoft.com/office/drawing/2014/main" id="{9DEC951D-D934-8082-A707-9848A44E2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1996" y="196373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220207</xdr:colOff>
      <xdr:row>5</xdr:row>
      <xdr:rowOff>39688</xdr:rowOff>
    </xdr:from>
    <xdr:to>
      <xdr:col>51</xdr:col>
      <xdr:colOff>446544</xdr:colOff>
      <xdr:row>5</xdr:row>
      <xdr:rowOff>293688</xdr:rowOff>
    </xdr:to>
    <xdr:pic>
      <xdr:nvPicPr>
        <xdr:cNvPr id="6100" name="Picture 6099">
          <a:extLst>
            <a:ext uri="{FF2B5EF4-FFF2-40B4-BE49-F238E27FC236}">
              <a16:creationId xmlns:a16="http://schemas.microsoft.com/office/drawing/2014/main" id="{0D720C55-F3BA-6143-4D97-4A9B8DF37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1807" y="1963738"/>
          <a:ext cx="226337" cy="254000"/>
        </a:xfrm>
        <a:prstGeom prst="rect">
          <a:avLst/>
        </a:prstGeom>
      </xdr:spPr>
    </xdr:pic>
    <xdr:clientData/>
  </xdr:twoCellAnchor>
  <xdr:twoCellAnchor>
    <xdr:from>
      <xdr:col>87</xdr:col>
      <xdr:colOff>220204</xdr:colOff>
      <xdr:row>5</xdr:row>
      <xdr:rowOff>39688</xdr:rowOff>
    </xdr:from>
    <xdr:to>
      <xdr:col>87</xdr:col>
      <xdr:colOff>446541</xdr:colOff>
      <xdr:row>5</xdr:row>
      <xdr:rowOff>293688</xdr:rowOff>
    </xdr:to>
    <xdr:pic>
      <xdr:nvPicPr>
        <xdr:cNvPr id="6103" name="Picture 6102">
          <a:extLst>
            <a:ext uri="{FF2B5EF4-FFF2-40B4-BE49-F238E27FC236}">
              <a16:creationId xmlns:a16="http://schemas.microsoft.com/office/drawing/2014/main" id="{9108CEDA-2472-1785-B630-9F4F61519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6754" y="196373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261702</xdr:colOff>
      <xdr:row>5</xdr:row>
      <xdr:rowOff>39688</xdr:rowOff>
    </xdr:from>
    <xdr:to>
      <xdr:col>207</xdr:col>
      <xdr:colOff>405048</xdr:colOff>
      <xdr:row>5</xdr:row>
      <xdr:rowOff>293688</xdr:rowOff>
    </xdr:to>
    <xdr:pic>
      <xdr:nvPicPr>
        <xdr:cNvPr id="6106" name="Picture 6105">
          <a:extLst>
            <a:ext uri="{FF2B5EF4-FFF2-40B4-BE49-F238E27FC236}">
              <a16:creationId xmlns:a16="http://schemas.microsoft.com/office/drawing/2014/main" id="{ACA3D5AD-794B-DD5F-33EB-8136E552B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2752" y="1963738"/>
          <a:ext cx="143346" cy="254000"/>
        </a:xfrm>
        <a:prstGeom prst="rect">
          <a:avLst/>
        </a:prstGeom>
      </xdr:spPr>
    </xdr:pic>
    <xdr:clientData/>
  </xdr:twoCellAnchor>
  <xdr:twoCellAnchor>
    <xdr:from>
      <xdr:col>147</xdr:col>
      <xdr:colOff>227540</xdr:colOff>
      <xdr:row>5</xdr:row>
      <xdr:rowOff>39688</xdr:rowOff>
    </xdr:from>
    <xdr:to>
      <xdr:col>147</xdr:col>
      <xdr:colOff>439207</xdr:colOff>
      <xdr:row>5</xdr:row>
      <xdr:rowOff>293688</xdr:rowOff>
    </xdr:to>
    <xdr:pic>
      <xdr:nvPicPr>
        <xdr:cNvPr id="6109" name="Picture 6108">
          <a:extLst>
            <a:ext uri="{FF2B5EF4-FFF2-40B4-BE49-F238E27FC236}">
              <a16:creationId xmlns:a16="http://schemas.microsoft.com/office/drawing/2014/main" id="{40016FAA-AA7C-B6E3-CF36-3C21B719E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8740" y="196373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220204</xdr:colOff>
      <xdr:row>5</xdr:row>
      <xdr:rowOff>39688</xdr:rowOff>
    </xdr:from>
    <xdr:to>
      <xdr:col>111</xdr:col>
      <xdr:colOff>446541</xdr:colOff>
      <xdr:row>5</xdr:row>
      <xdr:rowOff>293688</xdr:rowOff>
    </xdr:to>
    <xdr:pic>
      <xdr:nvPicPr>
        <xdr:cNvPr id="6112" name="Picture 6111">
          <a:extLst>
            <a:ext uri="{FF2B5EF4-FFF2-40B4-BE49-F238E27FC236}">
              <a16:creationId xmlns:a16="http://schemas.microsoft.com/office/drawing/2014/main" id="{8571D670-D815-A7BF-E449-7FA8AD50C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1654" y="1963738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239068</xdr:colOff>
      <xdr:row>6</xdr:row>
      <xdr:rowOff>39688</xdr:rowOff>
    </xdr:from>
    <xdr:to>
      <xdr:col>3</xdr:col>
      <xdr:colOff>427682</xdr:colOff>
      <xdr:row>6</xdr:row>
      <xdr:rowOff>293688</xdr:rowOff>
    </xdr:to>
    <xdr:pic>
      <xdr:nvPicPr>
        <xdr:cNvPr id="6115" name="Picture 6114">
          <a:extLst>
            <a:ext uri="{FF2B5EF4-FFF2-40B4-BE49-F238E27FC236}">
              <a16:creationId xmlns:a16="http://schemas.microsoft.com/office/drawing/2014/main" id="{CED67D9E-A9AE-3058-6A51-7CCD5726D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0868" y="229711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261069</xdr:colOff>
      <xdr:row>6</xdr:row>
      <xdr:rowOff>39688</xdr:rowOff>
    </xdr:from>
    <xdr:to>
      <xdr:col>219</xdr:col>
      <xdr:colOff>405673</xdr:colOff>
      <xdr:row>6</xdr:row>
      <xdr:rowOff>293688</xdr:rowOff>
    </xdr:to>
    <xdr:pic>
      <xdr:nvPicPr>
        <xdr:cNvPr id="6118" name="Picture 6117">
          <a:extLst>
            <a:ext uri="{FF2B5EF4-FFF2-40B4-BE49-F238E27FC236}">
              <a16:creationId xmlns:a16="http://schemas.microsoft.com/office/drawing/2014/main" id="{DF48EA91-4577-65F9-DF1E-5657DEE99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6969" y="2297113"/>
          <a:ext cx="144604" cy="254000"/>
        </a:xfrm>
        <a:prstGeom prst="rect">
          <a:avLst/>
        </a:prstGeom>
      </xdr:spPr>
    </xdr:pic>
    <xdr:clientData/>
  </xdr:twoCellAnchor>
  <xdr:twoCellAnchor>
    <xdr:from>
      <xdr:col>15</xdr:col>
      <xdr:colOff>204310</xdr:colOff>
      <xdr:row>6</xdr:row>
      <xdr:rowOff>39688</xdr:rowOff>
    </xdr:from>
    <xdr:to>
      <xdr:col>15</xdr:col>
      <xdr:colOff>462440</xdr:colOff>
      <xdr:row>6</xdr:row>
      <xdr:rowOff>293688</xdr:rowOff>
    </xdr:to>
    <xdr:pic>
      <xdr:nvPicPr>
        <xdr:cNvPr id="6121" name="Picture 6120">
          <a:extLst>
            <a:ext uri="{FF2B5EF4-FFF2-40B4-BE49-F238E27FC236}">
              <a16:creationId xmlns:a16="http://schemas.microsoft.com/office/drawing/2014/main" id="{56932000-6EEF-EE21-0754-FE1087180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6160" y="229711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259817</xdr:colOff>
      <xdr:row>6</xdr:row>
      <xdr:rowOff>39688</xdr:rowOff>
    </xdr:from>
    <xdr:to>
      <xdr:col>171</xdr:col>
      <xdr:colOff>406935</xdr:colOff>
      <xdr:row>6</xdr:row>
      <xdr:rowOff>293688</xdr:rowOff>
    </xdr:to>
    <xdr:pic>
      <xdr:nvPicPr>
        <xdr:cNvPr id="6124" name="Picture 6123">
          <a:extLst>
            <a:ext uri="{FF2B5EF4-FFF2-40B4-BE49-F238E27FC236}">
              <a16:creationId xmlns:a16="http://schemas.microsoft.com/office/drawing/2014/main" id="{E407DB25-9417-42CB-B6D8-D03030854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5917" y="2297113"/>
          <a:ext cx="147118" cy="254000"/>
        </a:xfrm>
        <a:prstGeom prst="rect">
          <a:avLst/>
        </a:prstGeom>
      </xdr:spPr>
    </xdr:pic>
    <xdr:clientData/>
  </xdr:twoCellAnchor>
  <xdr:twoCellAnchor>
    <xdr:from>
      <xdr:col>51</xdr:col>
      <xdr:colOff>261702</xdr:colOff>
      <xdr:row>7</xdr:row>
      <xdr:rowOff>39688</xdr:rowOff>
    </xdr:from>
    <xdr:to>
      <xdr:col>51</xdr:col>
      <xdr:colOff>405048</xdr:colOff>
      <xdr:row>7</xdr:row>
      <xdr:rowOff>293688</xdr:rowOff>
    </xdr:to>
    <xdr:pic>
      <xdr:nvPicPr>
        <xdr:cNvPr id="6127" name="Picture 6126">
          <a:extLst>
            <a:ext uri="{FF2B5EF4-FFF2-40B4-BE49-F238E27FC236}">
              <a16:creationId xmlns:a16="http://schemas.microsoft.com/office/drawing/2014/main" id="{14878D44-7C62-1997-0FE8-E153F910E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23302" y="263048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256040</xdr:colOff>
      <xdr:row>7</xdr:row>
      <xdr:rowOff>39688</xdr:rowOff>
    </xdr:from>
    <xdr:to>
      <xdr:col>87</xdr:col>
      <xdr:colOff>410704</xdr:colOff>
      <xdr:row>7</xdr:row>
      <xdr:rowOff>293688</xdr:rowOff>
    </xdr:to>
    <xdr:pic>
      <xdr:nvPicPr>
        <xdr:cNvPr id="6130" name="Picture 6129">
          <a:extLst>
            <a:ext uri="{FF2B5EF4-FFF2-40B4-BE49-F238E27FC236}">
              <a16:creationId xmlns:a16="http://schemas.microsoft.com/office/drawing/2014/main" id="{A2D5629D-6FF6-5F97-DCA3-8A0D67ED3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82590" y="2630488"/>
          <a:ext cx="154664" cy="254000"/>
        </a:xfrm>
        <a:prstGeom prst="rect">
          <a:avLst/>
        </a:prstGeom>
      </xdr:spPr>
    </xdr:pic>
    <xdr:clientData/>
  </xdr:twoCellAnchor>
  <xdr:twoCellAnchor>
    <xdr:from>
      <xdr:col>123</xdr:col>
      <xdr:colOff>220204</xdr:colOff>
      <xdr:row>7</xdr:row>
      <xdr:rowOff>39688</xdr:rowOff>
    </xdr:from>
    <xdr:to>
      <xdr:col>123</xdr:col>
      <xdr:colOff>446541</xdr:colOff>
      <xdr:row>7</xdr:row>
      <xdr:rowOff>293688</xdr:rowOff>
    </xdr:to>
    <xdr:pic>
      <xdr:nvPicPr>
        <xdr:cNvPr id="6133" name="Picture 6132">
          <a:extLst>
            <a:ext uri="{FF2B5EF4-FFF2-40B4-BE49-F238E27FC236}">
              <a16:creationId xmlns:a16="http://schemas.microsoft.com/office/drawing/2014/main" id="{B6C59A44-AFA2-8611-642D-50141FD2E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6504" y="263048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263587</xdr:colOff>
      <xdr:row>7</xdr:row>
      <xdr:rowOff>39688</xdr:rowOff>
    </xdr:from>
    <xdr:to>
      <xdr:col>75</xdr:col>
      <xdr:colOff>403161</xdr:colOff>
      <xdr:row>7</xdr:row>
      <xdr:rowOff>293688</xdr:rowOff>
    </xdr:to>
    <xdr:pic>
      <xdr:nvPicPr>
        <xdr:cNvPr id="6136" name="Picture 6135">
          <a:extLst>
            <a:ext uri="{FF2B5EF4-FFF2-40B4-BE49-F238E27FC236}">
              <a16:creationId xmlns:a16="http://schemas.microsoft.com/office/drawing/2014/main" id="{118260FA-7D79-DEA4-2AB4-CAABCB38E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70087" y="2630488"/>
          <a:ext cx="139574" cy="254000"/>
        </a:xfrm>
        <a:prstGeom prst="rect">
          <a:avLst/>
        </a:prstGeom>
      </xdr:spPr>
    </xdr:pic>
    <xdr:clientData/>
  </xdr:twoCellAnchor>
  <xdr:twoCellAnchor>
    <xdr:from>
      <xdr:col>99</xdr:col>
      <xdr:colOff>220204</xdr:colOff>
      <xdr:row>7</xdr:row>
      <xdr:rowOff>39688</xdr:rowOff>
    </xdr:from>
    <xdr:to>
      <xdr:col>99</xdr:col>
      <xdr:colOff>446541</xdr:colOff>
      <xdr:row>7</xdr:row>
      <xdr:rowOff>293688</xdr:rowOff>
    </xdr:to>
    <xdr:pic>
      <xdr:nvPicPr>
        <xdr:cNvPr id="6139" name="Picture 6138">
          <a:extLst>
            <a:ext uri="{FF2B5EF4-FFF2-40B4-BE49-F238E27FC236}">
              <a16:creationId xmlns:a16="http://schemas.microsoft.com/office/drawing/2014/main" id="{08A51EBD-07CB-B1FC-EC8E-04F32E34F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1604" y="263048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164883</xdr:colOff>
      <xdr:row>7</xdr:row>
      <xdr:rowOff>39688</xdr:rowOff>
    </xdr:from>
    <xdr:to>
      <xdr:col>147</xdr:col>
      <xdr:colOff>501873</xdr:colOff>
      <xdr:row>7</xdr:row>
      <xdr:rowOff>293688</xdr:rowOff>
    </xdr:to>
    <xdr:pic>
      <xdr:nvPicPr>
        <xdr:cNvPr id="6142" name="Picture 6141">
          <a:extLst>
            <a:ext uri="{FF2B5EF4-FFF2-40B4-BE49-F238E27FC236}">
              <a16:creationId xmlns:a16="http://schemas.microsoft.com/office/drawing/2014/main" id="{00F9708E-D840-0E54-4A7A-59055C3B7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06083" y="2630488"/>
          <a:ext cx="336990" cy="254000"/>
        </a:xfrm>
        <a:prstGeom prst="rect">
          <a:avLst/>
        </a:prstGeom>
      </xdr:spPr>
    </xdr:pic>
    <xdr:clientData/>
  </xdr:twoCellAnchor>
  <xdr:twoCellAnchor>
    <xdr:from>
      <xdr:col>27</xdr:col>
      <xdr:colOff>229637</xdr:colOff>
      <xdr:row>7</xdr:row>
      <xdr:rowOff>39688</xdr:rowOff>
    </xdr:from>
    <xdr:to>
      <xdr:col>27</xdr:col>
      <xdr:colOff>437112</xdr:colOff>
      <xdr:row>7</xdr:row>
      <xdr:rowOff>293688</xdr:rowOff>
    </xdr:to>
    <xdr:pic>
      <xdr:nvPicPr>
        <xdr:cNvPr id="6145" name="Picture 6144">
          <a:extLst>
            <a:ext uri="{FF2B5EF4-FFF2-40B4-BE49-F238E27FC236}">
              <a16:creationId xmlns:a16="http://schemas.microsoft.com/office/drawing/2014/main" id="{EC928A60-C3AD-352D-876B-2162F0400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6337" y="263048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7</xdr:row>
      <xdr:rowOff>39688</xdr:rowOff>
    </xdr:from>
    <xdr:to>
      <xdr:col>195</xdr:col>
      <xdr:colOff>460375</xdr:colOff>
      <xdr:row>7</xdr:row>
      <xdr:rowOff>293688</xdr:rowOff>
    </xdr:to>
    <xdr:pic>
      <xdr:nvPicPr>
        <xdr:cNvPr id="6148" name="Picture 6147">
          <a:extLst>
            <a:ext uri="{FF2B5EF4-FFF2-40B4-BE49-F238E27FC236}">
              <a16:creationId xmlns:a16="http://schemas.microsoft.com/office/drawing/2014/main" id="{D375E5D0-F960-94A2-C7AD-F2B4333D2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259817</xdr:colOff>
      <xdr:row>7</xdr:row>
      <xdr:rowOff>39688</xdr:rowOff>
    </xdr:from>
    <xdr:to>
      <xdr:col>207</xdr:col>
      <xdr:colOff>406935</xdr:colOff>
      <xdr:row>7</xdr:row>
      <xdr:rowOff>293688</xdr:rowOff>
    </xdr:to>
    <xdr:pic>
      <xdr:nvPicPr>
        <xdr:cNvPr id="6151" name="Picture 6150">
          <a:extLst>
            <a:ext uri="{FF2B5EF4-FFF2-40B4-BE49-F238E27FC236}">
              <a16:creationId xmlns:a16="http://schemas.microsoft.com/office/drawing/2014/main" id="{E818CAD7-E4F8-3108-E8C0-C30EDCE75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0867" y="263048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220207</xdr:colOff>
      <xdr:row>7</xdr:row>
      <xdr:rowOff>39688</xdr:rowOff>
    </xdr:from>
    <xdr:to>
      <xdr:col>15</xdr:col>
      <xdr:colOff>446544</xdr:colOff>
      <xdr:row>7</xdr:row>
      <xdr:rowOff>293688</xdr:rowOff>
    </xdr:to>
    <xdr:pic>
      <xdr:nvPicPr>
        <xdr:cNvPr id="6154" name="Picture 6153">
          <a:extLst>
            <a:ext uri="{FF2B5EF4-FFF2-40B4-BE49-F238E27FC236}">
              <a16:creationId xmlns:a16="http://schemas.microsoft.com/office/drawing/2014/main" id="{7F83EC0A-556A-8BDC-BE3C-1C19CA519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057" y="2630488"/>
          <a:ext cx="226337" cy="254000"/>
        </a:xfrm>
        <a:prstGeom prst="rect">
          <a:avLst/>
        </a:prstGeom>
      </xdr:spPr>
    </xdr:pic>
    <xdr:clientData/>
  </xdr:twoCellAnchor>
  <xdr:twoCellAnchor>
    <xdr:from>
      <xdr:col>63</xdr:col>
      <xdr:colOff>244097</xdr:colOff>
      <xdr:row>7</xdr:row>
      <xdr:rowOff>39688</xdr:rowOff>
    </xdr:from>
    <xdr:to>
      <xdr:col>63</xdr:col>
      <xdr:colOff>422652</xdr:colOff>
      <xdr:row>7</xdr:row>
      <xdr:rowOff>293688</xdr:rowOff>
    </xdr:to>
    <xdr:pic>
      <xdr:nvPicPr>
        <xdr:cNvPr id="6157" name="Picture 6156">
          <a:extLst>
            <a:ext uri="{FF2B5EF4-FFF2-40B4-BE49-F238E27FC236}">
              <a16:creationId xmlns:a16="http://schemas.microsoft.com/office/drawing/2014/main" id="{BE473D7C-E8D8-2618-24DD-DB593964A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5747" y="263048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222721</xdr:colOff>
      <xdr:row>7</xdr:row>
      <xdr:rowOff>39688</xdr:rowOff>
    </xdr:from>
    <xdr:to>
      <xdr:col>183</xdr:col>
      <xdr:colOff>444028</xdr:colOff>
      <xdr:row>7</xdr:row>
      <xdr:rowOff>293688</xdr:rowOff>
    </xdr:to>
    <xdr:pic>
      <xdr:nvPicPr>
        <xdr:cNvPr id="6160" name="Picture 6159">
          <a:extLst>
            <a:ext uri="{FF2B5EF4-FFF2-40B4-BE49-F238E27FC236}">
              <a16:creationId xmlns:a16="http://schemas.microsoft.com/office/drawing/2014/main" id="{056A5333-F890-5196-D7A6-626D87371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8871" y="2630488"/>
          <a:ext cx="221307" cy="254000"/>
        </a:xfrm>
        <a:prstGeom prst="rect">
          <a:avLst/>
        </a:prstGeom>
      </xdr:spPr>
    </xdr:pic>
    <xdr:clientData/>
  </xdr:twoCellAnchor>
  <xdr:twoCellAnchor>
    <xdr:from>
      <xdr:col>231</xdr:col>
      <xdr:colOff>245988</xdr:colOff>
      <xdr:row>7</xdr:row>
      <xdr:rowOff>39688</xdr:rowOff>
    </xdr:from>
    <xdr:to>
      <xdr:col>231</xdr:col>
      <xdr:colOff>420770</xdr:colOff>
      <xdr:row>7</xdr:row>
      <xdr:rowOff>293688</xdr:rowOff>
    </xdr:to>
    <xdr:pic>
      <xdr:nvPicPr>
        <xdr:cNvPr id="6163" name="Picture 6162">
          <a:extLst>
            <a:ext uri="{FF2B5EF4-FFF2-40B4-BE49-F238E27FC236}">
              <a16:creationId xmlns:a16="http://schemas.microsoft.com/office/drawing/2014/main" id="{6DFDCDAD-A810-7592-10E2-924E0887F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41938" y="2630488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220204</xdr:colOff>
      <xdr:row>7</xdr:row>
      <xdr:rowOff>39688</xdr:rowOff>
    </xdr:from>
    <xdr:to>
      <xdr:col>159</xdr:col>
      <xdr:colOff>446541</xdr:colOff>
      <xdr:row>7</xdr:row>
      <xdr:rowOff>293688</xdr:rowOff>
    </xdr:to>
    <xdr:pic>
      <xdr:nvPicPr>
        <xdr:cNvPr id="6166" name="Picture 6165">
          <a:extLst>
            <a:ext uri="{FF2B5EF4-FFF2-40B4-BE49-F238E27FC236}">
              <a16:creationId xmlns:a16="http://schemas.microsoft.com/office/drawing/2014/main" id="{4312A712-C541-A67D-2E22-694B53D16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1454" y="2630488"/>
          <a:ext cx="226337" cy="254000"/>
        </a:xfrm>
        <a:prstGeom prst="rect">
          <a:avLst/>
        </a:prstGeom>
      </xdr:spPr>
    </xdr:pic>
    <xdr:clientData/>
  </xdr:twoCellAnchor>
  <xdr:twoCellAnchor>
    <xdr:from>
      <xdr:col>135</xdr:col>
      <xdr:colOff>261076</xdr:colOff>
      <xdr:row>7</xdr:row>
      <xdr:rowOff>39688</xdr:rowOff>
    </xdr:from>
    <xdr:to>
      <xdr:col>135</xdr:col>
      <xdr:colOff>405680</xdr:colOff>
      <xdr:row>7</xdr:row>
      <xdr:rowOff>293688</xdr:rowOff>
    </xdr:to>
    <xdr:pic>
      <xdr:nvPicPr>
        <xdr:cNvPr id="6169" name="Picture 6168">
          <a:extLst>
            <a:ext uri="{FF2B5EF4-FFF2-40B4-BE49-F238E27FC236}">
              <a16:creationId xmlns:a16="http://schemas.microsoft.com/office/drawing/2014/main" id="{6F220473-BE11-2F2E-BAAF-26EDDA62C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7426" y="2630488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242948</xdr:colOff>
      <xdr:row>7</xdr:row>
      <xdr:rowOff>39688</xdr:rowOff>
    </xdr:from>
    <xdr:to>
      <xdr:col>3</xdr:col>
      <xdr:colOff>423802</xdr:colOff>
      <xdr:row>7</xdr:row>
      <xdr:rowOff>293688</xdr:rowOff>
    </xdr:to>
    <xdr:pic>
      <xdr:nvPicPr>
        <xdr:cNvPr id="6172" name="Picture 6171">
          <a:extLst>
            <a:ext uri="{FF2B5EF4-FFF2-40B4-BE49-F238E27FC236}">
              <a16:creationId xmlns:a16="http://schemas.microsoft.com/office/drawing/2014/main" id="{E16E1E29-B6A9-120D-CB84-47F6CCD0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4748" y="2630488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238770</xdr:colOff>
      <xdr:row>7</xdr:row>
      <xdr:rowOff>39688</xdr:rowOff>
    </xdr:from>
    <xdr:to>
      <xdr:col>171</xdr:col>
      <xdr:colOff>427991</xdr:colOff>
      <xdr:row>7</xdr:row>
      <xdr:rowOff>293688</xdr:rowOff>
    </xdr:to>
    <xdr:pic>
      <xdr:nvPicPr>
        <xdr:cNvPr id="6175" name="Picture 6174">
          <a:extLst>
            <a:ext uri="{FF2B5EF4-FFF2-40B4-BE49-F238E27FC236}">
              <a16:creationId xmlns:a16="http://schemas.microsoft.com/office/drawing/2014/main" id="{7437EAB4-3774-A423-6FF2-D0C32C815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24870" y="2630488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204310</xdr:colOff>
      <xdr:row>7</xdr:row>
      <xdr:rowOff>39688</xdr:rowOff>
    </xdr:from>
    <xdr:to>
      <xdr:col>39</xdr:col>
      <xdr:colOff>462440</xdr:colOff>
      <xdr:row>7</xdr:row>
      <xdr:rowOff>293688</xdr:rowOff>
    </xdr:to>
    <xdr:pic>
      <xdr:nvPicPr>
        <xdr:cNvPr id="6178" name="Picture 6177">
          <a:extLst>
            <a:ext uri="{FF2B5EF4-FFF2-40B4-BE49-F238E27FC236}">
              <a16:creationId xmlns:a16="http://schemas.microsoft.com/office/drawing/2014/main" id="{2E2F9E66-2B73-B876-1DCA-B5FB5DF5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1060" y="2630488"/>
          <a:ext cx="258130" cy="254000"/>
        </a:xfrm>
        <a:prstGeom prst="rect">
          <a:avLst/>
        </a:prstGeom>
      </xdr:spPr>
    </xdr:pic>
    <xdr:clientData/>
  </xdr:twoCellAnchor>
  <xdr:twoCellAnchor>
    <xdr:from>
      <xdr:col>219</xdr:col>
      <xdr:colOff>227546</xdr:colOff>
      <xdr:row>7</xdr:row>
      <xdr:rowOff>39688</xdr:rowOff>
    </xdr:from>
    <xdr:to>
      <xdr:col>219</xdr:col>
      <xdr:colOff>439213</xdr:colOff>
      <xdr:row>7</xdr:row>
      <xdr:rowOff>293688</xdr:rowOff>
    </xdr:to>
    <xdr:pic>
      <xdr:nvPicPr>
        <xdr:cNvPr id="6181" name="Picture 6180">
          <a:extLst>
            <a:ext uri="{FF2B5EF4-FFF2-40B4-BE49-F238E27FC236}">
              <a16:creationId xmlns:a16="http://schemas.microsoft.com/office/drawing/2014/main" id="{ADD99FC4-EDB8-679B-EED6-7BEABEF4F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03446" y="263048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239068</xdr:colOff>
      <xdr:row>7</xdr:row>
      <xdr:rowOff>39688</xdr:rowOff>
    </xdr:from>
    <xdr:to>
      <xdr:col>111</xdr:col>
      <xdr:colOff>427682</xdr:colOff>
      <xdr:row>7</xdr:row>
      <xdr:rowOff>293688</xdr:rowOff>
    </xdr:to>
    <xdr:pic>
      <xdr:nvPicPr>
        <xdr:cNvPr id="6184" name="Picture 6183">
          <a:extLst>
            <a:ext uri="{FF2B5EF4-FFF2-40B4-BE49-F238E27FC236}">
              <a16:creationId xmlns:a16="http://schemas.microsoft.com/office/drawing/2014/main" id="{749EF0D6-9F9B-8C85-6FE4-7D4D114FD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0518" y="2630488"/>
          <a:ext cx="188614" cy="254000"/>
        </a:xfrm>
        <a:prstGeom prst="rect">
          <a:avLst/>
        </a:prstGeom>
      </xdr:spPr>
    </xdr:pic>
    <xdr:clientData/>
  </xdr:twoCellAnchor>
  <xdr:twoCellAnchor>
    <xdr:from>
      <xdr:col>147</xdr:col>
      <xdr:colOff>220204</xdr:colOff>
      <xdr:row>8</xdr:row>
      <xdr:rowOff>39688</xdr:rowOff>
    </xdr:from>
    <xdr:to>
      <xdr:col>147</xdr:col>
      <xdr:colOff>446541</xdr:colOff>
      <xdr:row>8</xdr:row>
      <xdr:rowOff>293688</xdr:rowOff>
    </xdr:to>
    <xdr:pic>
      <xdr:nvPicPr>
        <xdr:cNvPr id="6187" name="Picture 6186">
          <a:extLst>
            <a:ext uri="{FF2B5EF4-FFF2-40B4-BE49-F238E27FC236}">
              <a16:creationId xmlns:a16="http://schemas.microsoft.com/office/drawing/2014/main" id="{503C3BF8-C0F6-6571-E896-06A608E93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1404" y="296386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220204</xdr:colOff>
      <xdr:row>8</xdr:row>
      <xdr:rowOff>39688</xdr:rowOff>
    </xdr:from>
    <xdr:to>
      <xdr:col>207</xdr:col>
      <xdr:colOff>446541</xdr:colOff>
      <xdr:row>8</xdr:row>
      <xdr:rowOff>293688</xdr:rowOff>
    </xdr:to>
    <xdr:pic>
      <xdr:nvPicPr>
        <xdr:cNvPr id="6190" name="Picture 6189">
          <a:extLst>
            <a:ext uri="{FF2B5EF4-FFF2-40B4-BE49-F238E27FC236}">
              <a16:creationId xmlns:a16="http://schemas.microsoft.com/office/drawing/2014/main" id="{6B16D922-D5DD-A4CC-2F82-D8DFE8C86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1254" y="296386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239068</xdr:colOff>
      <xdr:row>8</xdr:row>
      <xdr:rowOff>39688</xdr:rowOff>
    </xdr:from>
    <xdr:to>
      <xdr:col>75</xdr:col>
      <xdr:colOff>427682</xdr:colOff>
      <xdr:row>8</xdr:row>
      <xdr:rowOff>293688</xdr:rowOff>
    </xdr:to>
    <xdr:pic>
      <xdr:nvPicPr>
        <xdr:cNvPr id="6193" name="Picture 6192">
          <a:extLst>
            <a:ext uri="{FF2B5EF4-FFF2-40B4-BE49-F238E27FC236}">
              <a16:creationId xmlns:a16="http://schemas.microsoft.com/office/drawing/2014/main" id="{AD665CBF-9F5B-107B-8281-BBBC847CE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45568" y="296386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220204</xdr:colOff>
      <xdr:row>8</xdr:row>
      <xdr:rowOff>39688</xdr:rowOff>
    </xdr:from>
    <xdr:to>
      <xdr:col>219</xdr:col>
      <xdr:colOff>446541</xdr:colOff>
      <xdr:row>8</xdr:row>
      <xdr:rowOff>293688</xdr:rowOff>
    </xdr:to>
    <xdr:pic>
      <xdr:nvPicPr>
        <xdr:cNvPr id="6196" name="Picture 6195">
          <a:extLst>
            <a:ext uri="{FF2B5EF4-FFF2-40B4-BE49-F238E27FC236}">
              <a16:creationId xmlns:a16="http://schemas.microsoft.com/office/drawing/2014/main" id="{EBDEFAD2-B13D-6779-5B69-70214E05B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6104" y="2963863"/>
          <a:ext cx="226337" cy="254000"/>
        </a:xfrm>
        <a:prstGeom prst="rect">
          <a:avLst/>
        </a:prstGeom>
      </xdr:spPr>
    </xdr:pic>
    <xdr:clientData/>
  </xdr:twoCellAnchor>
  <xdr:twoCellAnchor>
    <xdr:from>
      <xdr:col>183</xdr:col>
      <xdr:colOff>263587</xdr:colOff>
      <xdr:row>8</xdr:row>
      <xdr:rowOff>39688</xdr:rowOff>
    </xdr:from>
    <xdr:to>
      <xdr:col>183</xdr:col>
      <xdr:colOff>403161</xdr:colOff>
      <xdr:row>8</xdr:row>
      <xdr:rowOff>293688</xdr:rowOff>
    </xdr:to>
    <xdr:pic>
      <xdr:nvPicPr>
        <xdr:cNvPr id="6199" name="Picture 6198">
          <a:extLst>
            <a:ext uri="{FF2B5EF4-FFF2-40B4-BE49-F238E27FC236}">
              <a16:creationId xmlns:a16="http://schemas.microsoft.com/office/drawing/2014/main" id="{83CFB737-D911-E4B0-6DE5-398B60C76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9737" y="296386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244097</xdr:colOff>
      <xdr:row>8</xdr:row>
      <xdr:rowOff>39688</xdr:rowOff>
    </xdr:from>
    <xdr:to>
      <xdr:col>123</xdr:col>
      <xdr:colOff>422652</xdr:colOff>
      <xdr:row>8</xdr:row>
      <xdr:rowOff>293688</xdr:rowOff>
    </xdr:to>
    <xdr:pic>
      <xdr:nvPicPr>
        <xdr:cNvPr id="6202" name="Picture 6201">
          <a:extLst>
            <a:ext uri="{FF2B5EF4-FFF2-40B4-BE49-F238E27FC236}">
              <a16:creationId xmlns:a16="http://schemas.microsoft.com/office/drawing/2014/main" id="{F5F9F54B-195B-1A34-8E76-6FBAB3F18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397" y="2963863"/>
          <a:ext cx="178555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8</xdr:row>
      <xdr:rowOff>39688</xdr:rowOff>
    </xdr:from>
    <xdr:to>
      <xdr:col>3</xdr:col>
      <xdr:colOff>460375</xdr:colOff>
      <xdr:row>8</xdr:row>
      <xdr:rowOff>293688</xdr:rowOff>
    </xdr:to>
    <xdr:pic>
      <xdr:nvPicPr>
        <xdr:cNvPr id="6205" name="Picture 6204">
          <a:extLst>
            <a:ext uri="{FF2B5EF4-FFF2-40B4-BE49-F238E27FC236}">
              <a16:creationId xmlns:a16="http://schemas.microsoft.com/office/drawing/2014/main" id="{443D19B3-F1DA-0C2C-AAEB-D9FAB8EAD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261072</xdr:colOff>
      <xdr:row>8</xdr:row>
      <xdr:rowOff>39688</xdr:rowOff>
    </xdr:from>
    <xdr:to>
      <xdr:col>27</xdr:col>
      <xdr:colOff>405676</xdr:colOff>
      <xdr:row>8</xdr:row>
      <xdr:rowOff>293688</xdr:rowOff>
    </xdr:to>
    <xdr:pic>
      <xdr:nvPicPr>
        <xdr:cNvPr id="6208" name="Picture 6207">
          <a:extLst>
            <a:ext uri="{FF2B5EF4-FFF2-40B4-BE49-F238E27FC236}">
              <a16:creationId xmlns:a16="http://schemas.microsoft.com/office/drawing/2014/main" id="{5F5362B0-F59B-FFB5-F76B-3E01D0112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77772" y="2963863"/>
          <a:ext cx="144604" cy="254000"/>
        </a:xfrm>
        <a:prstGeom prst="rect">
          <a:avLst/>
        </a:prstGeom>
      </xdr:spPr>
    </xdr:pic>
    <xdr:clientData/>
  </xdr:twoCellAnchor>
  <xdr:twoCellAnchor>
    <xdr:from>
      <xdr:col>15</xdr:col>
      <xdr:colOff>256043</xdr:colOff>
      <xdr:row>8</xdr:row>
      <xdr:rowOff>39688</xdr:rowOff>
    </xdr:from>
    <xdr:to>
      <xdr:col>15</xdr:col>
      <xdr:colOff>410707</xdr:colOff>
      <xdr:row>8</xdr:row>
      <xdr:rowOff>293688</xdr:rowOff>
    </xdr:to>
    <xdr:pic>
      <xdr:nvPicPr>
        <xdr:cNvPr id="6211" name="Picture 6210">
          <a:extLst>
            <a:ext uri="{FF2B5EF4-FFF2-40B4-BE49-F238E27FC236}">
              <a16:creationId xmlns:a16="http://schemas.microsoft.com/office/drawing/2014/main" id="{132D4828-3D76-05D6-4915-9ECE6F5F7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7893" y="2963863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259817</xdr:colOff>
      <xdr:row>8</xdr:row>
      <xdr:rowOff>39688</xdr:rowOff>
    </xdr:from>
    <xdr:to>
      <xdr:col>51</xdr:col>
      <xdr:colOff>406935</xdr:colOff>
      <xdr:row>8</xdr:row>
      <xdr:rowOff>293688</xdr:rowOff>
    </xdr:to>
    <xdr:pic>
      <xdr:nvPicPr>
        <xdr:cNvPr id="6214" name="Picture 6213">
          <a:extLst>
            <a:ext uri="{FF2B5EF4-FFF2-40B4-BE49-F238E27FC236}">
              <a16:creationId xmlns:a16="http://schemas.microsoft.com/office/drawing/2014/main" id="{6DBE04DC-846A-C05E-42D1-4F1D7C986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21417" y="2963863"/>
          <a:ext cx="147118" cy="254000"/>
        </a:xfrm>
        <a:prstGeom prst="rect">
          <a:avLst/>
        </a:prstGeom>
      </xdr:spPr>
    </xdr:pic>
    <xdr:clientData/>
  </xdr:twoCellAnchor>
  <xdr:twoCellAnchor>
    <xdr:from>
      <xdr:col>111</xdr:col>
      <xdr:colOff>242950</xdr:colOff>
      <xdr:row>8</xdr:row>
      <xdr:rowOff>39688</xdr:rowOff>
    </xdr:from>
    <xdr:to>
      <xdr:col>111</xdr:col>
      <xdr:colOff>423804</xdr:colOff>
      <xdr:row>8</xdr:row>
      <xdr:rowOff>293688</xdr:rowOff>
    </xdr:to>
    <xdr:pic>
      <xdr:nvPicPr>
        <xdr:cNvPr id="6217" name="Picture 6216">
          <a:extLst>
            <a:ext uri="{FF2B5EF4-FFF2-40B4-BE49-F238E27FC236}">
              <a16:creationId xmlns:a16="http://schemas.microsoft.com/office/drawing/2014/main" id="{D8D9911F-1E1D-BD0E-5E94-B5A7ADE79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4400" y="2963863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227540</xdr:colOff>
      <xdr:row>8</xdr:row>
      <xdr:rowOff>39688</xdr:rowOff>
    </xdr:from>
    <xdr:to>
      <xdr:col>135</xdr:col>
      <xdr:colOff>439207</xdr:colOff>
      <xdr:row>8</xdr:row>
      <xdr:rowOff>293688</xdr:rowOff>
    </xdr:to>
    <xdr:pic>
      <xdr:nvPicPr>
        <xdr:cNvPr id="6220" name="Picture 6219">
          <a:extLst>
            <a:ext uri="{FF2B5EF4-FFF2-40B4-BE49-F238E27FC236}">
              <a16:creationId xmlns:a16="http://schemas.microsoft.com/office/drawing/2014/main" id="{BB6961E6-17E6-0270-9F8C-0B3BEDDA3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43890" y="2963863"/>
          <a:ext cx="211667" cy="254000"/>
        </a:xfrm>
        <a:prstGeom prst="rect">
          <a:avLst/>
        </a:prstGeom>
      </xdr:spPr>
    </xdr:pic>
    <xdr:clientData/>
  </xdr:twoCellAnchor>
  <xdr:twoCellAnchor>
    <xdr:from>
      <xdr:col>195</xdr:col>
      <xdr:colOff>220204</xdr:colOff>
      <xdr:row>8</xdr:row>
      <xdr:rowOff>39688</xdr:rowOff>
    </xdr:from>
    <xdr:to>
      <xdr:col>195</xdr:col>
      <xdr:colOff>446541</xdr:colOff>
      <xdr:row>8</xdr:row>
      <xdr:rowOff>293688</xdr:rowOff>
    </xdr:to>
    <xdr:pic>
      <xdr:nvPicPr>
        <xdr:cNvPr id="6223" name="Picture 6222">
          <a:extLst>
            <a:ext uri="{FF2B5EF4-FFF2-40B4-BE49-F238E27FC236}">
              <a16:creationId xmlns:a16="http://schemas.microsoft.com/office/drawing/2014/main" id="{5E2607B8-13D4-994B-92DE-31329D2B8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1204" y="296386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229642</xdr:colOff>
      <xdr:row>8</xdr:row>
      <xdr:rowOff>39688</xdr:rowOff>
    </xdr:from>
    <xdr:to>
      <xdr:col>231</xdr:col>
      <xdr:colOff>437117</xdr:colOff>
      <xdr:row>8</xdr:row>
      <xdr:rowOff>293688</xdr:rowOff>
    </xdr:to>
    <xdr:pic>
      <xdr:nvPicPr>
        <xdr:cNvPr id="6226" name="Picture 6225">
          <a:extLst>
            <a:ext uri="{FF2B5EF4-FFF2-40B4-BE49-F238E27FC236}">
              <a16:creationId xmlns:a16="http://schemas.microsoft.com/office/drawing/2014/main" id="{8A2503D3-66DC-A948-F621-BA76842F7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25592" y="2963863"/>
          <a:ext cx="207475" cy="254000"/>
        </a:xfrm>
        <a:prstGeom prst="rect">
          <a:avLst/>
        </a:prstGeom>
      </xdr:spPr>
    </xdr:pic>
    <xdr:clientData/>
  </xdr:twoCellAnchor>
  <xdr:twoCellAnchor>
    <xdr:from>
      <xdr:col>99</xdr:col>
      <xdr:colOff>222721</xdr:colOff>
      <xdr:row>8</xdr:row>
      <xdr:rowOff>39688</xdr:rowOff>
    </xdr:from>
    <xdr:to>
      <xdr:col>99</xdr:col>
      <xdr:colOff>444028</xdr:colOff>
      <xdr:row>8</xdr:row>
      <xdr:rowOff>293688</xdr:rowOff>
    </xdr:to>
    <xdr:pic>
      <xdr:nvPicPr>
        <xdr:cNvPr id="6229" name="Picture 6228">
          <a:extLst>
            <a:ext uri="{FF2B5EF4-FFF2-40B4-BE49-F238E27FC236}">
              <a16:creationId xmlns:a16="http://schemas.microsoft.com/office/drawing/2014/main" id="{66108B4F-9FF8-008E-2387-87B1BF4CC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4121" y="296386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164880</xdr:colOff>
      <xdr:row>8</xdr:row>
      <xdr:rowOff>39688</xdr:rowOff>
    </xdr:from>
    <xdr:to>
      <xdr:col>63</xdr:col>
      <xdr:colOff>501870</xdr:colOff>
      <xdr:row>8</xdr:row>
      <xdr:rowOff>293688</xdr:rowOff>
    </xdr:to>
    <xdr:pic>
      <xdr:nvPicPr>
        <xdr:cNvPr id="6232" name="Picture 6231">
          <a:extLst>
            <a:ext uri="{FF2B5EF4-FFF2-40B4-BE49-F238E27FC236}">
              <a16:creationId xmlns:a16="http://schemas.microsoft.com/office/drawing/2014/main" id="{CFF75138-9B87-528D-89C0-28CCC8BF3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46530" y="2963863"/>
          <a:ext cx="336990" cy="254000"/>
        </a:xfrm>
        <a:prstGeom prst="rect">
          <a:avLst/>
        </a:prstGeom>
      </xdr:spPr>
    </xdr:pic>
    <xdr:clientData/>
  </xdr:twoCellAnchor>
  <xdr:twoCellAnchor>
    <xdr:from>
      <xdr:col>87</xdr:col>
      <xdr:colOff>204310</xdr:colOff>
      <xdr:row>8</xdr:row>
      <xdr:rowOff>39688</xdr:rowOff>
    </xdr:from>
    <xdr:to>
      <xdr:col>87</xdr:col>
      <xdr:colOff>462440</xdr:colOff>
      <xdr:row>8</xdr:row>
      <xdr:rowOff>293688</xdr:rowOff>
    </xdr:to>
    <xdr:pic>
      <xdr:nvPicPr>
        <xdr:cNvPr id="6235" name="Picture 6234">
          <a:extLst>
            <a:ext uri="{FF2B5EF4-FFF2-40B4-BE49-F238E27FC236}">
              <a16:creationId xmlns:a16="http://schemas.microsoft.com/office/drawing/2014/main" id="{3B5BC89C-FE01-F6F4-7AD9-E51CF771C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0860" y="296386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261702</xdr:colOff>
      <xdr:row>8</xdr:row>
      <xdr:rowOff>39688</xdr:rowOff>
    </xdr:from>
    <xdr:to>
      <xdr:col>171</xdr:col>
      <xdr:colOff>405048</xdr:colOff>
      <xdr:row>8</xdr:row>
      <xdr:rowOff>293688</xdr:rowOff>
    </xdr:to>
    <xdr:pic>
      <xdr:nvPicPr>
        <xdr:cNvPr id="6238" name="Picture 6237">
          <a:extLst>
            <a:ext uri="{FF2B5EF4-FFF2-40B4-BE49-F238E27FC236}">
              <a16:creationId xmlns:a16="http://schemas.microsoft.com/office/drawing/2014/main" id="{38BAF707-14E8-1AF5-E9ED-8C277D15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7802" y="2963863"/>
          <a:ext cx="143346" cy="254000"/>
        </a:xfrm>
        <a:prstGeom prst="rect">
          <a:avLst/>
        </a:prstGeom>
      </xdr:spPr>
    </xdr:pic>
    <xdr:clientData/>
  </xdr:twoCellAnchor>
  <xdr:twoCellAnchor>
    <xdr:from>
      <xdr:col>39</xdr:col>
      <xdr:colOff>245985</xdr:colOff>
      <xdr:row>8</xdr:row>
      <xdr:rowOff>39688</xdr:rowOff>
    </xdr:from>
    <xdr:to>
      <xdr:col>39</xdr:col>
      <xdr:colOff>420767</xdr:colOff>
      <xdr:row>8</xdr:row>
      <xdr:rowOff>293688</xdr:rowOff>
    </xdr:to>
    <xdr:pic>
      <xdr:nvPicPr>
        <xdr:cNvPr id="6241" name="Picture 6240">
          <a:extLst>
            <a:ext uri="{FF2B5EF4-FFF2-40B4-BE49-F238E27FC236}">
              <a16:creationId xmlns:a16="http://schemas.microsoft.com/office/drawing/2014/main" id="{4CBF96CB-2400-614D-C858-99F67AE83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82735" y="296386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238770</xdr:colOff>
      <xdr:row>8</xdr:row>
      <xdr:rowOff>39688</xdr:rowOff>
    </xdr:from>
    <xdr:to>
      <xdr:col>159</xdr:col>
      <xdr:colOff>427991</xdr:colOff>
      <xdr:row>8</xdr:row>
      <xdr:rowOff>293688</xdr:rowOff>
    </xdr:to>
    <xdr:pic>
      <xdr:nvPicPr>
        <xdr:cNvPr id="6244" name="Picture 6243">
          <a:extLst>
            <a:ext uri="{FF2B5EF4-FFF2-40B4-BE49-F238E27FC236}">
              <a16:creationId xmlns:a16="http://schemas.microsoft.com/office/drawing/2014/main" id="{3BC376F6-EE72-AFA7-2B93-58B0A20C4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00020" y="2963863"/>
          <a:ext cx="189221" cy="254000"/>
        </a:xfrm>
        <a:prstGeom prst="rect">
          <a:avLst/>
        </a:prstGeom>
      </xdr:spPr>
    </xdr:pic>
    <xdr:clientData/>
  </xdr:twoCellAnchor>
  <xdr:twoCellAnchor>
    <xdr:from>
      <xdr:col>171</xdr:col>
      <xdr:colOff>227546</xdr:colOff>
      <xdr:row>9</xdr:row>
      <xdr:rowOff>39688</xdr:rowOff>
    </xdr:from>
    <xdr:to>
      <xdr:col>171</xdr:col>
      <xdr:colOff>439213</xdr:colOff>
      <xdr:row>9</xdr:row>
      <xdr:rowOff>293688</xdr:rowOff>
    </xdr:to>
    <xdr:pic>
      <xdr:nvPicPr>
        <xdr:cNvPr id="6247" name="Picture 6246">
          <a:extLst>
            <a:ext uri="{FF2B5EF4-FFF2-40B4-BE49-F238E27FC236}">
              <a16:creationId xmlns:a16="http://schemas.microsoft.com/office/drawing/2014/main" id="{7FB03136-A6BA-81ED-18A0-3D45E197F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13646" y="329723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204310</xdr:colOff>
      <xdr:row>9</xdr:row>
      <xdr:rowOff>39688</xdr:rowOff>
    </xdr:from>
    <xdr:to>
      <xdr:col>111</xdr:col>
      <xdr:colOff>462440</xdr:colOff>
      <xdr:row>9</xdr:row>
      <xdr:rowOff>293688</xdr:rowOff>
    </xdr:to>
    <xdr:pic>
      <xdr:nvPicPr>
        <xdr:cNvPr id="6250" name="Picture 6249">
          <a:extLst>
            <a:ext uri="{FF2B5EF4-FFF2-40B4-BE49-F238E27FC236}">
              <a16:creationId xmlns:a16="http://schemas.microsoft.com/office/drawing/2014/main" id="{001217FB-BE0C-3D26-9504-EAA0AD5F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5760" y="3297238"/>
          <a:ext cx="258130" cy="254000"/>
        </a:xfrm>
        <a:prstGeom prst="rect">
          <a:avLst/>
        </a:prstGeom>
      </xdr:spPr>
    </xdr:pic>
    <xdr:clientData/>
  </xdr:twoCellAnchor>
  <xdr:twoCellAnchor>
    <xdr:from>
      <xdr:col>15</xdr:col>
      <xdr:colOff>238764</xdr:colOff>
      <xdr:row>9</xdr:row>
      <xdr:rowOff>39688</xdr:rowOff>
    </xdr:from>
    <xdr:to>
      <xdr:col>15</xdr:col>
      <xdr:colOff>427985</xdr:colOff>
      <xdr:row>9</xdr:row>
      <xdr:rowOff>293688</xdr:rowOff>
    </xdr:to>
    <xdr:pic>
      <xdr:nvPicPr>
        <xdr:cNvPr id="6253" name="Picture 6252">
          <a:extLst>
            <a:ext uri="{FF2B5EF4-FFF2-40B4-BE49-F238E27FC236}">
              <a16:creationId xmlns:a16="http://schemas.microsoft.com/office/drawing/2014/main" id="{E76642C0-5754-9359-AA63-87DF8D6FB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0614" y="3297238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259817</xdr:colOff>
      <xdr:row>9</xdr:row>
      <xdr:rowOff>39688</xdr:rowOff>
    </xdr:from>
    <xdr:to>
      <xdr:col>39</xdr:col>
      <xdr:colOff>406935</xdr:colOff>
      <xdr:row>9</xdr:row>
      <xdr:rowOff>293688</xdr:rowOff>
    </xdr:to>
    <xdr:pic>
      <xdr:nvPicPr>
        <xdr:cNvPr id="6256" name="Picture 6255">
          <a:extLst>
            <a:ext uri="{FF2B5EF4-FFF2-40B4-BE49-F238E27FC236}">
              <a16:creationId xmlns:a16="http://schemas.microsoft.com/office/drawing/2014/main" id="{EE14C3CF-5104-C01A-C013-2A91EC21A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6567" y="3297238"/>
          <a:ext cx="147118" cy="254000"/>
        </a:xfrm>
        <a:prstGeom prst="rect">
          <a:avLst/>
        </a:prstGeom>
      </xdr:spPr>
    </xdr:pic>
    <xdr:clientData/>
  </xdr:twoCellAnchor>
  <xdr:twoCellAnchor>
    <xdr:from>
      <xdr:col>207</xdr:col>
      <xdr:colOff>244103</xdr:colOff>
      <xdr:row>9</xdr:row>
      <xdr:rowOff>39688</xdr:rowOff>
    </xdr:from>
    <xdr:to>
      <xdr:col>207</xdr:col>
      <xdr:colOff>422658</xdr:colOff>
      <xdr:row>9</xdr:row>
      <xdr:rowOff>293688</xdr:rowOff>
    </xdr:to>
    <xdr:pic>
      <xdr:nvPicPr>
        <xdr:cNvPr id="6259" name="Picture 6258">
          <a:extLst>
            <a:ext uri="{FF2B5EF4-FFF2-40B4-BE49-F238E27FC236}">
              <a16:creationId xmlns:a16="http://schemas.microsoft.com/office/drawing/2014/main" id="{1B10BAB7-DE24-C79A-2A46-10A4B9CF7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95153" y="329723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220204</xdr:colOff>
      <xdr:row>9</xdr:row>
      <xdr:rowOff>39688</xdr:rowOff>
    </xdr:from>
    <xdr:to>
      <xdr:col>183</xdr:col>
      <xdr:colOff>446541</xdr:colOff>
      <xdr:row>9</xdr:row>
      <xdr:rowOff>293688</xdr:rowOff>
    </xdr:to>
    <xdr:pic>
      <xdr:nvPicPr>
        <xdr:cNvPr id="6262" name="Picture 6261">
          <a:extLst>
            <a:ext uri="{FF2B5EF4-FFF2-40B4-BE49-F238E27FC236}">
              <a16:creationId xmlns:a16="http://schemas.microsoft.com/office/drawing/2014/main" id="{33CE6DEC-C716-3AC1-441A-B265D1FE6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6354" y="3297238"/>
          <a:ext cx="226337" cy="254000"/>
        </a:xfrm>
        <a:prstGeom prst="rect">
          <a:avLst/>
        </a:prstGeom>
      </xdr:spPr>
    </xdr:pic>
    <xdr:clientData/>
  </xdr:twoCellAnchor>
  <xdr:twoCellAnchor>
    <xdr:from>
      <xdr:col>219</xdr:col>
      <xdr:colOff>229642</xdr:colOff>
      <xdr:row>9</xdr:row>
      <xdr:rowOff>39688</xdr:rowOff>
    </xdr:from>
    <xdr:to>
      <xdr:col>219</xdr:col>
      <xdr:colOff>437117</xdr:colOff>
      <xdr:row>9</xdr:row>
      <xdr:rowOff>293688</xdr:rowOff>
    </xdr:to>
    <xdr:pic>
      <xdr:nvPicPr>
        <xdr:cNvPr id="6265" name="Picture 6264">
          <a:extLst>
            <a:ext uri="{FF2B5EF4-FFF2-40B4-BE49-F238E27FC236}">
              <a16:creationId xmlns:a16="http://schemas.microsoft.com/office/drawing/2014/main" id="{CE0A66D4-9A33-1AF6-B10F-E0056D540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05542" y="329723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239068</xdr:colOff>
      <xdr:row>9</xdr:row>
      <xdr:rowOff>39688</xdr:rowOff>
    </xdr:from>
    <xdr:to>
      <xdr:col>195</xdr:col>
      <xdr:colOff>427682</xdr:colOff>
      <xdr:row>9</xdr:row>
      <xdr:rowOff>293688</xdr:rowOff>
    </xdr:to>
    <xdr:pic>
      <xdr:nvPicPr>
        <xdr:cNvPr id="6268" name="Picture 6267">
          <a:extLst>
            <a:ext uri="{FF2B5EF4-FFF2-40B4-BE49-F238E27FC236}">
              <a16:creationId xmlns:a16="http://schemas.microsoft.com/office/drawing/2014/main" id="{C5386092-6D00-3268-C36A-BE4151E94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0068" y="3297238"/>
          <a:ext cx="188614" cy="254000"/>
        </a:xfrm>
        <a:prstGeom prst="rect">
          <a:avLst/>
        </a:prstGeom>
      </xdr:spPr>
    </xdr:pic>
    <xdr:clientData/>
  </xdr:twoCellAnchor>
  <xdr:twoCellAnchor>
    <xdr:from>
      <xdr:col>231</xdr:col>
      <xdr:colOff>220204</xdr:colOff>
      <xdr:row>9</xdr:row>
      <xdr:rowOff>39688</xdr:rowOff>
    </xdr:from>
    <xdr:to>
      <xdr:col>231</xdr:col>
      <xdr:colOff>446541</xdr:colOff>
      <xdr:row>9</xdr:row>
      <xdr:rowOff>293688</xdr:rowOff>
    </xdr:to>
    <xdr:pic>
      <xdr:nvPicPr>
        <xdr:cNvPr id="6271" name="Picture 6270">
          <a:extLst>
            <a:ext uri="{FF2B5EF4-FFF2-40B4-BE49-F238E27FC236}">
              <a16:creationId xmlns:a16="http://schemas.microsoft.com/office/drawing/2014/main" id="{731BB7D8-DCC6-F695-DC00-604CEE466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6154" y="329723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220204</xdr:colOff>
      <xdr:row>9</xdr:row>
      <xdr:rowOff>39688</xdr:rowOff>
    </xdr:from>
    <xdr:to>
      <xdr:col>75</xdr:col>
      <xdr:colOff>446541</xdr:colOff>
      <xdr:row>9</xdr:row>
      <xdr:rowOff>293688</xdr:rowOff>
    </xdr:to>
    <xdr:pic>
      <xdr:nvPicPr>
        <xdr:cNvPr id="6274" name="Picture 6273">
          <a:extLst>
            <a:ext uri="{FF2B5EF4-FFF2-40B4-BE49-F238E27FC236}">
              <a16:creationId xmlns:a16="http://schemas.microsoft.com/office/drawing/2014/main" id="{416888D8-AE32-F02F-A97A-1D3C29E4B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26704" y="3297238"/>
          <a:ext cx="226337" cy="254000"/>
        </a:xfrm>
        <a:prstGeom prst="rect">
          <a:avLst/>
        </a:prstGeom>
      </xdr:spPr>
    </xdr:pic>
    <xdr:clientData/>
  </xdr:twoCellAnchor>
  <xdr:twoCellAnchor>
    <xdr:from>
      <xdr:col>27</xdr:col>
      <xdr:colOff>164880</xdr:colOff>
      <xdr:row>9</xdr:row>
      <xdr:rowOff>39688</xdr:rowOff>
    </xdr:from>
    <xdr:to>
      <xdr:col>27</xdr:col>
      <xdr:colOff>501870</xdr:colOff>
      <xdr:row>9</xdr:row>
      <xdr:rowOff>293688</xdr:rowOff>
    </xdr:to>
    <xdr:pic>
      <xdr:nvPicPr>
        <xdr:cNvPr id="6277" name="Picture 6276">
          <a:extLst>
            <a:ext uri="{FF2B5EF4-FFF2-40B4-BE49-F238E27FC236}">
              <a16:creationId xmlns:a16="http://schemas.microsoft.com/office/drawing/2014/main" id="{47E99812-2301-5099-5E5E-6A879BC45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81580" y="329723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9</xdr:row>
      <xdr:rowOff>39688</xdr:rowOff>
    </xdr:from>
    <xdr:to>
      <xdr:col>99</xdr:col>
      <xdr:colOff>460375</xdr:colOff>
      <xdr:row>9</xdr:row>
      <xdr:rowOff>293688</xdr:rowOff>
    </xdr:to>
    <xdr:pic>
      <xdr:nvPicPr>
        <xdr:cNvPr id="6280" name="Picture 6279">
          <a:extLst>
            <a:ext uri="{FF2B5EF4-FFF2-40B4-BE49-F238E27FC236}">
              <a16:creationId xmlns:a16="http://schemas.microsoft.com/office/drawing/2014/main" id="{701375A2-7C48-BC4E-8296-DD0E89445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222721</xdr:colOff>
      <xdr:row>9</xdr:row>
      <xdr:rowOff>39688</xdr:rowOff>
    </xdr:from>
    <xdr:to>
      <xdr:col>51</xdr:col>
      <xdr:colOff>444028</xdr:colOff>
      <xdr:row>9</xdr:row>
      <xdr:rowOff>293688</xdr:rowOff>
    </xdr:to>
    <xdr:pic>
      <xdr:nvPicPr>
        <xdr:cNvPr id="6283" name="Picture 6282">
          <a:extLst>
            <a:ext uri="{FF2B5EF4-FFF2-40B4-BE49-F238E27FC236}">
              <a16:creationId xmlns:a16="http://schemas.microsoft.com/office/drawing/2014/main" id="{07C2E589-1F03-1BD2-1F10-70C54040A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4321" y="329723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256043</xdr:colOff>
      <xdr:row>9</xdr:row>
      <xdr:rowOff>39688</xdr:rowOff>
    </xdr:from>
    <xdr:to>
      <xdr:col>63</xdr:col>
      <xdr:colOff>410707</xdr:colOff>
      <xdr:row>9</xdr:row>
      <xdr:rowOff>293688</xdr:rowOff>
    </xdr:to>
    <xdr:pic>
      <xdr:nvPicPr>
        <xdr:cNvPr id="6286" name="Picture 6285">
          <a:extLst>
            <a:ext uri="{FF2B5EF4-FFF2-40B4-BE49-F238E27FC236}">
              <a16:creationId xmlns:a16="http://schemas.microsoft.com/office/drawing/2014/main" id="{3B6E1AF4-6565-AC0D-42E0-5EE68915B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37693" y="3297238"/>
          <a:ext cx="154664" cy="254000"/>
        </a:xfrm>
        <a:prstGeom prst="rect">
          <a:avLst/>
        </a:prstGeom>
      </xdr:spPr>
    </xdr:pic>
    <xdr:clientData/>
  </xdr:twoCellAnchor>
  <xdr:twoCellAnchor>
    <xdr:from>
      <xdr:col>135</xdr:col>
      <xdr:colOff>261702</xdr:colOff>
      <xdr:row>9</xdr:row>
      <xdr:rowOff>39688</xdr:rowOff>
    </xdr:from>
    <xdr:to>
      <xdr:col>135</xdr:col>
      <xdr:colOff>405048</xdr:colOff>
      <xdr:row>9</xdr:row>
      <xdr:rowOff>293688</xdr:rowOff>
    </xdr:to>
    <xdr:pic>
      <xdr:nvPicPr>
        <xdr:cNvPr id="6289" name="Picture 6288">
          <a:extLst>
            <a:ext uri="{FF2B5EF4-FFF2-40B4-BE49-F238E27FC236}">
              <a16:creationId xmlns:a16="http://schemas.microsoft.com/office/drawing/2014/main" id="{728ED60A-A90A-FA42-56CC-DA27242E6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8052" y="329723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242950</xdr:colOff>
      <xdr:row>9</xdr:row>
      <xdr:rowOff>39688</xdr:rowOff>
    </xdr:from>
    <xdr:to>
      <xdr:col>87</xdr:col>
      <xdr:colOff>423804</xdr:colOff>
      <xdr:row>9</xdr:row>
      <xdr:rowOff>293688</xdr:rowOff>
    </xdr:to>
    <xdr:pic>
      <xdr:nvPicPr>
        <xdr:cNvPr id="6292" name="Picture 6291">
          <a:extLst>
            <a:ext uri="{FF2B5EF4-FFF2-40B4-BE49-F238E27FC236}">
              <a16:creationId xmlns:a16="http://schemas.microsoft.com/office/drawing/2014/main" id="{A3263CB7-78F7-9A68-576B-15944F08C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69500" y="3297238"/>
          <a:ext cx="180854" cy="254000"/>
        </a:xfrm>
        <a:prstGeom prst="rect">
          <a:avLst/>
        </a:prstGeom>
      </xdr:spPr>
    </xdr:pic>
    <xdr:clientData/>
  </xdr:twoCellAnchor>
  <xdr:twoCellAnchor>
    <xdr:from>
      <xdr:col>159</xdr:col>
      <xdr:colOff>261069</xdr:colOff>
      <xdr:row>9</xdr:row>
      <xdr:rowOff>39688</xdr:rowOff>
    </xdr:from>
    <xdr:to>
      <xdr:col>159</xdr:col>
      <xdr:colOff>405673</xdr:colOff>
      <xdr:row>9</xdr:row>
      <xdr:rowOff>293688</xdr:rowOff>
    </xdr:to>
    <xdr:pic>
      <xdr:nvPicPr>
        <xdr:cNvPr id="6295" name="Picture 6294">
          <a:extLst>
            <a:ext uri="{FF2B5EF4-FFF2-40B4-BE49-F238E27FC236}">
              <a16:creationId xmlns:a16="http://schemas.microsoft.com/office/drawing/2014/main" id="{430F7501-91A9-4AB5-FAB0-8EDAC21A3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22319" y="3297238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245984</xdr:colOff>
      <xdr:row>9</xdr:row>
      <xdr:rowOff>39688</xdr:rowOff>
    </xdr:from>
    <xdr:to>
      <xdr:col>3</xdr:col>
      <xdr:colOff>420766</xdr:colOff>
      <xdr:row>9</xdr:row>
      <xdr:rowOff>293688</xdr:rowOff>
    </xdr:to>
    <xdr:pic>
      <xdr:nvPicPr>
        <xdr:cNvPr id="6298" name="Picture 6297">
          <a:extLst>
            <a:ext uri="{FF2B5EF4-FFF2-40B4-BE49-F238E27FC236}">
              <a16:creationId xmlns:a16="http://schemas.microsoft.com/office/drawing/2014/main" id="{FA57975E-7257-A256-6A98-6C325FD6B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7784" y="3297238"/>
          <a:ext cx="174782" cy="254000"/>
        </a:xfrm>
        <a:prstGeom prst="rect">
          <a:avLst/>
        </a:prstGeom>
      </xdr:spPr>
    </xdr:pic>
    <xdr:clientData/>
  </xdr:twoCellAnchor>
  <xdr:twoCellAnchor>
    <xdr:from>
      <xdr:col>123</xdr:col>
      <xdr:colOff>220204</xdr:colOff>
      <xdr:row>9</xdr:row>
      <xdr:rowOff>39688</xdr:rowOff>
    </xdr:from>
    <xdr:to>
      <xdr:col>123</xdr:col>
      <xdr:colOff>446541</xdr:colOff>
      <xdr:row>9</xdr:row>
      <xdr:rowOff>293688</xdr:rowOff>
    </xdr:to>
    <xdr:pic>
      <xdr:nvPicPr>
        <xdr:cNvPr id="6301" name="Picture 6300">
          <a:extLst>
            <a:ext uri="{FF2B5EF4-FFF2-40B4-BE49-F238E27FC236}">
              <a16:creationId xmlns:a16="http://schemas.microsoft.com/office/drawing/2014/main" id="{FB606B72-748E-ABF2-8078-097331FA7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6504" y="329723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263587</xdr:colOff>
      <xdr:row>9</xdr:row>
      <xdr:rowOff>39688</xdr:rowOff>
    </xdr:from>
    <xdr:to>
      <xdr:col>147</xdr:col>
      <xdr:colOff>403161</xdr:colOff>
      <xdr:row>9</xdr:row>
      <xdr:rowOff>293688</xdr:rowOff>
    </xdr:to>
    <xdr:pic>
      <xdr:nvPicPr>
        <xdr:cNvPr id="6304" name="Picture 6303">
          <a:extLst>
            <a:ext uri="{FF2B5EF4-FFF2-40B4-BE49-F238E27FC236}">
              <a16:creationId xmlns:a16="http://schemas.microsoft.com/office/drawing/2014/main" id="{82D6DB57-5CB4-5ABF-0703-380B80A3F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4787" y="3297238"/>
          <a:ext cx="139574" cy="254000"/>
        </a:xfrm>
        <a:prstGeom prst="rect">
          <a:avLst/>
        </a:prstGeom>
      </xdr:spPr>
    </xdr:pic>
    <xdr:clientData/>
  </xdr:twoCellAnchor>
  <xdr:twoCellAnchor>
    <xdr:from>
      <xdr:col>147</xdr:col>
      <xdr:colOff>239068</xdr:colOff>
      <xdr:row>11</xdr:row>
      <xdr:rowOff>39688</xdr:rowOff>
    </xdr:from>
    <xdr:to>
      <xdr:col>147</xdr:col>
      <xdr:colOff>427682</xdr:colOff>
      <xdr:row>11</xdr:row>
      <xdr:rowOff>293688</xdr:rowOff>
    </xdr:to>
    <xdr:pic>
      <xdr:nvPicPr>
        <xdr:cNvPr id="6307" name="Picture 6306">
          <a:extLst>
            <a:ext uri="{FF2B5EF4-FFF2-40B4-BE49-F238E27FC236}">
              <a16:creationId xmlns:a16="http://schemas.microsoft.com/office/drawing/2014/main" id="{57E93525-DD84-F083-67B9-94F707B3B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80268" y="3963988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220204</xdr:colOff>
      <xdr:row>11</xdr:row>
      <xdr:rowOff>39688</xdr:rowOff>
    </xdr:from>
    <xdr:to>
      <xdr:col>219</xdr:col>
      <xdr:colOff>446541</xdr:colOff>
      <xdr:row>11</xdr:row>
      <xdr:rowOff>293688</xdr:rowOff>
    </xdr:to>
    <xdr:pic>
      <xdr:nvPicPr>
        <xdr:cNvPr id="6310" name="Picture 6309">
          <a:extLst>
            <a:ext uri="{FF2B5EF4-FFF2-40B4-BE49-F238E27FC236}">
              <a16:creationId xmlns:a16="http://schemas.microsoft.com/office/drawing/2014/main" id="{87F39314-CAD7-6D3E-327A-714880D0A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6104" y="396398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245982</xdr:colOff>
      <xdr:row>11</xdr:row>
      <xdr:rowOff>39688</xdr:rowOff>
    </xdr:from>
    <xdr:to>
      <xdr:col>75</xdr:col>
      <xdr:colOff>420764</xdr:colOff>
      <xdr:row>11</xdr:row>
      <xdr:rowOff>293688</xdr:rowOff>
    </xdr:to>
    <xdr:pic>
      <xdr:nvPicPr>
        <xdr:cNvPr id="6313" name="Picture 6312">
          <a:extLst>
            <a:ext uri="{FF2B5EF4-FFF2-40B4-BE49-F238E27FC236}">
              <a16:creationId xmlns:a16="http://schemas.microsoft.com/office/drawing/2014/main" id="{1DF663DC-3B81-B580-1BBC-79ED0A73C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52482" y="3963988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220204</xdr:colOff>
      <xdr:row>11</xdr:row>
      <xdr:rowOff>39688</xdr:rowOff>
    </xdr:from>
    <xdr:to>
      <xdr:col>159</xdr:col>
      <xdr:colOff>446541</xdr:colOff>
      <xdr:row>11</xdr:row>
      <xdr:rowOff>293688</xdr:rowOff>
    </xdr:to>
    <xdr:pic>
      <xdr:nvPicPr>
        <xdr:cNvPr id="6316" name="Picture 6315">
          <a:extLst>
            <a:ext uri="{FF2B5EF4-FFF2-40B4-BE49-F238E27FC236}">
              <a16:creationId xmlns:a16="http://schemas.microsoft.com/office/drawing/2014/main" id="{C84FDF53-4D47-FABF-BBF5-4154B1D04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1454" y="3963988"/>
          <a:ext cx="226337" cy="254000"/>
        </a:xfrm>
        <a:prstGeom prst="rect">
          <a:avLst/>
        </a:prstGeom>
      </xdr:spPr>
    </xdr:pic>
    <xdr:clientData/>
  </xdr:twoCellAnchor>
  <xdr:twoCellAnchor>
    <xdr:from>
      <xdr:col>39</xdr:col>
      <xdr:colOff>263587</xdr:colOff>
      <xdr:row>11</xdr:row>
      <xdr:rowOff>39688</xdr:rowOff>
    </xdr:from>
    <xdr:to>
      <xdr:col>39</xdr:col>
      <xdr:colOff>403161</xdr:colOff>
      <xdr:row>11</xdr:row>
      <xdr:rowOff>293688</xdr:rowOff>
    </xdr:to>
    <xdr:pic>
      <xdr:nvPicPr>
        <xdr:cNvPr id="6319" name="Picture 6318">
          <a:extLst>
            <a:ext uri="{FF2B5EF4-FFF2-40B4-BE49-F238E27FC236}">
              <a16:creationId xmlns:a16="http://schemas.microsoft.com/office/drawing/2014/main" id="{437C63BF-2E25-4E45-AE93-2C116135B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00337" y="396398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238764</xdr:colOff>
      <xdr:row>11</xdr:row>
      <xdr:rowOff>39688</xdr:rowOff>
    </xdr:from>
    <xdr:to>
      <xdr:col>123</xdr:col>
      <xdr:colOff>427985</xdr:colOff>
      <xdr:row>11</xdr:row>
      <xdr:rowOff>293688</xdr:rowOff>
    </xdr:to>
    <xdr:pic>
      <xdr:nvPicPr>
        <xdr:cNvPr id="6322" name="Picture 6321">
          <a:extLst>
            <a:ext uri="{FF2B5EF4-FFF2-40B4-BE49-F238E27FC236}">
              <a16:creationId xmlns:a16="http://schemas.microsoft.com/office/drawing/2014/main" id="{CA6A0CE7-24BF-5720-C25B-B49AB782A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35064" y="3963988"/>
          <a:ext cx="189221" cy="254000"/>
        </a:xfrm>
        <a:prstGeom prst="rect">
          <a:avLst/>
        </a:prstGeom>
      </xdr:spPr>
    </xdr:pic>
    <xdr:clientData/>
  </xdr:twoCellAnchor>
  <xdr:twoCellAnchor>
    <xdr:from>
      <xdr:col>99</xdr:col>
      <xdr:colOff>220204</xdr:colOff>
      <xdr:row>11</xdr:row>
      <xdr:rowOff>39688</xdr:rowOff>
    </xdr:from>
    <xdr:to>
      <xdr:col>99</xdr:col>
      <xdr:colOff>446541</xdr:colOff>
      <xdr:row>11</xdr:row>
      <xdr:rowOff>293688</xdr:rowOff>
    </xdr:to>
    <xdr:pic>
      <xdr:nvPicPr>
        <xdr:cNvPr id="6325" name="Picture 6324">
          <a:extLst>
            <a:ext uri="{FF2B5EF4-FFF2-40B4-BE49-F238E27FC236}">
              <a16:creationId xmlns:a16="http://schemas.microsoft.com/office/drawing/2014/main" id="{6D31D8B0-D5F3-C042-E262-E66590BF7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1604" y="396398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164877</xdr:colOff>
      <xdr:row>11</xdr:row>
      <xdr:rowOff>39688</xdr:rowOff>
    </xdr:from>
    <xdr:to>
      <xdr:col>207</xdr:col>
      <xdr:colOff>501867</xdr:colOff>
      <xdr:row>11</xdr:row>
      <xdr:rowOff>293688</xdr:rowOff>
    </xdr:to>
    <xdr:pic>
      <xdr:nvPicPr>
        <xdr:cNvPr id="6328" name="Picture 6327">
          <a:extLst>
            <a:ext uri="{FF2B5EF4-FFF2-40B4-BE49-F238E27FC236}">
              <a16:creationId xmlns:a16="http://schemas.microsoft.com/office/drawing/2014/main" id="{DA94FC9B-836A-9F14-FD12-33316E3A9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15927" y="3963988"/>
          <a:ext cx="33699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11</xdr:row>
      <xdr:rowOff>39688</xdr:rowOff>
    </xdr:from>
    <xdr:to>
      <xdr:col>111</xdr:col>
      <xdr:colOff>460375</xdr:colOff>
      <xdr:row>11</xdr:row>
      <xdr:rowOff>293688</xdr:rowOff>
    </xdr:to>
    <xdr:pic>
      <xdr:nvPicPr>
        <xdr:cNvPr id="6331" name="Picture 6330">
          <a:extLst>
            <a:ext uri="{FF2B5EF4-FFF2-40B4-BE49-F238E27FC236}">
              <a16:creationId xmlns:a16="http://schemas.microsoft.com/office/drawing/2014/main" id="{7FA532BC-2A07-DB0E-912F-7A47062A1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227541</xdr:colOff>
      <xdr:row>11</xdr:row>
      <xdr:rowOff>39688</xdr:rowOff>
    </xdr:from>
    <xdr:to>
      <xdr:col>27</xdr:col>
      <xdr:colOff>439208</xdr:colOff>
      <xdr:row>11</xdr:row>
      <xdr:rowOff>293688</xdr:rowOff>
    </xdr:to>
    <xdr:pic>
      <xdr:nvPicPr>
        <xdr:cNvPr id="6334" name="Picture 6333">
          <a:extLst>
            <a:ext uri="{FF2B5EF4-FFF2-40B4-BE49-F238E27FC236}">
              <a16:creationId xmlns:a16="http://schemas.microsoft.com/office/drawing/2014/main" id="{5D1AB786-5E54-B819-093E-DF86E1D53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4241" y="3963988"/>
          <a:ext cx="211667" cy="254000"/>
        </a:xfrm>
        <a:prstGeom prst="rect">
          <a:avLst/>
        </a:prstGeom>
      </xdr:spPr>
    </xdr:pic>
    <xdr:clientData/>
  </xdr:twoCellAnchor>
  <xdr:twoCellAnchor>
    <xdr:from>
      <xdr:col>183</xdr:col>
      <xdr:colOff>242950</xdr:colOff>
      <xdr:row>11</xdr:row>
      <xdr:rowOff>39688</xdr:rowOff>
    </xdr:from>
    <xdr:to>
      <xdr:col>183</xdr:col>
      <xdr:colOff>423804</xdr:colOff>
      <xdr:row>11</xdr:row>
      <xdr:rowOff>293688</xdr:rowOff>
    </xdr:to>
    <xdr:pic>
      <xdr:nvPicPr>
        <xdr:cNvPr id="6337" name="Picture 6336">
          <a:extLst>
            <a:ext uri="{FF2B5EF4-FFF2-40B4-BE49-F238E27FC236}">
              <a16:creationId xmlns:a16="http://schemas.microsoft.com/office/drawing/2014/main" id="{E9EE5962-1F1D-E1CF-D47C-FADA80C0E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49100" y="396398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244097</xdr:colOff>
      <xdr:row>11</xdr:row>
      <xdr:rowOff>39688</xdr:rowOff>
    </xdr:from>
    <xdr:to>
      <xdr:col>135</xdr:col>
      <xdr:colOff>422652</xdr:colOff>
      <xdr:row>11</xdr:row>
      <xdr:rowOff>293688</xdr:rowOff>
    </xdr:to>
    <xdr:pic>
      <xdr:nvPicPr>
        <xdr:cNvPr id="6340" name="Picture 6339">
          <a:extLst>
            <a:ext uri="{FF2B5EF4-FFF2-40B4-BE49-F238E27FC236}">
              <a16:creationId xmlns:a16="http://schemas.microsoft.com/office/drawing/2014/main" id="{3EFA9480-FA2F-A09A-0D96-FD9F8AAD6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0447" y="3963988"/>
          <a:ext cx="178555" cy="254000"/>
        </a:xfrm>
        <a:prstGeom prst="rect">
          <a:avLst/>
        </a:prstGeom>
      </xdr:spPr>
    </xdr:pic>
    <xdr:clientData/>
  </xdr:twoCellAnchor>
  <xdr:twoCellAnchor>
    <xdr:from>
      <xdr:col>195</xdr:col>
      <xdr:colOff>204304</xdr:colOff>
      <xdr:row>11</xdr:row>
      <xdr:rowOff>39688</xdr:rowOff>
    </xdr:from>
    <xdr:to>
      <xdr:col>195</xdr:col>
      <xdr:colOff>462434</xdr:colOff>
      <xdr:row>11</xdr:row>
      <xdr:rowOff>293688</xdr:rowOff>
    </xdr:to>
    <xdr:pic>
      <xdr:nvPicPr>
        <xdr:cNvPr id="6343" name="Picture 6342">
          <a:extLst>
            <a:ext uri="{FF2B5EF4-FFF2-40B4-BE49-F238E27FC236}">
              <a16:creationId xmlns:a16="http://schemas.microsoft.com/office/drawing/2014/main" id="{8773F070-CB54-2470-B117-717A090A3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5304" y="396398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229642</xdr:colOff>
      <xdr:row>11</xdr:row>
      <xdr:rowOff>39688</xdr:rowOff>
    </xdr:from>
    <xdr:to>
      <xdr:col>171</xdr:col>
      <xdr:colOff>437117</xdr:colOff>
      <xdr:row>11</xdr:row>
      <xdr:rowOff>293688</xdr:rowOff>
    </xdr:to>
    <xdr:pic>
      <xdr:nvPicPr>
        <xdr:cNvPr id="6346" name="Picture 6345">
          <a:extLst>
            <a:ext uri="{FF2B5EF4-FFF2-40B4-BE49-F238E27FC236}">
              <a16:creationId xmlns:a16="http://schemas.microsoft.com/office/drawing/2014/main" id="{0B15231F-2B6B-2738-6643-AE2672457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15742" y="3963988"/>
          <a:ext cx="207475" cy="254000"/>
        </a:xfrm>
        <a:prstGeom prst="rect">
          <a:avLst/>
        </a:prstGeom>
      </xdr:spPr>
    </xdr:pic>
    <xdr:clientData/>
  </xdr:twoCellAnchor>
  <xdr:twoCellAnchor>
    <xdr:from>
      <xdr:col>3</xdr:col>
      <xdr:colOff>256043</xdr:colOff>
      <xdr:row>11</xdr:row>
      <xdr:rowOff>39688</xdr:rowOff>
    </xdr:from>
    <xdr:to>
      <xdr:col>3</xdr:col>
      <xdr:colOff>410707</xdr:colOff>
      <xdr:row>11</xdr:row>
      <xdr:rowOff>293688</xdr:rowOff>
    </xdr:to>
    <xdr:pic>
      <xdr:nvPicPr>
        <xdr:cNvPr id="6349" name="Picture 6348">
          <a:extLst>
            <a:ext uri="{FF2B5EF4-FFF2-40B4-BE49-F238E27FC236}">
              <a16:creationId xmlns:a16="http://schemas.microsoft.com/office/drawing/2014/main" id="{C35D034B-3BD4-6D4C-2589-3F6FEFAAF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7843" y="396398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261072</xdr:colOff>
      <xdr:row>11</xdr:row>
      <xdr:rowOff>39688</xdr:rowOff>
    </xdr:from>
    <xdr:to>
      <xdr:col>51</xdr:col>
      <xdr:colOff>405676</xdr:colOff>
      <xdr:row>11</xdr:row>
      <xdr:rowOff>293688</xdr:rowOff>
    </xdr:to>
    <xdr:pic>
      <xdr:nvPicPr>
        <xdr:cNvPr id="6352" name="Picture 6351">
          <a:extLst>
            <a:ext uri="{FF2B5EF4-FFF2-40B4-BE49-F238E27FC236}">
              <a16:creationId xmlns:a16="http://schemas.microsoft.com/office/drawing/2014/main" id="{2E7751D6-FC21-0DCE-A488-694728B6B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22672" y="3963988"/>
          <a:ext cx="144604" cy="254000"/>
        </a:xfrm>
        <a:prstGeom prst="rect">
          <a:avLst/>
        </a:prstGeom>
      </xdr:spPr>
    </xdr:pic>
    <xdr:clientData/>
  </xdr:twoCellAnchor>
  <xdr:twoCellAnchor>
    <xdr:from>
      <xdr:col>87</xdr:col>
      <xdr:colOff>259817</xdr:colOff>
      <xdr:row>11</xdr:row>
      <xdr:rowOff>39688</xdr:rowOff>
    </xdr:from>
    <xdr:to>
      <xdr:col>87</xdr:col>
      <xdr:colOff>406935</xdr:colOff>
      <xdr:row>11</xdr:row>
      <xdr:rowOff>293688</xdr:rowOff>
    </xdr:to>
    <xdr:pic>
      <xdr:nvPicPr>
        <xdr:cNvPr id="6355" name="Picture 6354">
          <a:extLst>
            <a:ext uri="{FF2B5EF4-FFF2-40B4-BE49-F238E27FC236}">
              <a16:creationId xmlns:a16="http://schemas.microsoft.com/office/drawing/2014/main" id="{40311D2F-40BD-45B1-1717-A07546072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86367" y="396398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261702</xdr:colOff>
      <xdr:row>11</xdr:row>
      <xdr:rowOff>39688</xdr:rowOff>
    </xdr:from>
    <xdr:to>
      <xdr:col>15</xdr:col>
      <xdr:colOff>405048</xdr:colOff>
      <xdr:row>11</xdr:row>
      <xdr:rowOff>293688</xdr:rowOff>
    </xdr:to>
    <xdr:pic>
      <xdr:nvPicPr>
        <xdr:cNvPr id="6358" name="Picture 6357">
          <a:extLst>
            <a:ext uri="{FF2B5EF4-FFF2-40B4-BE49-F238E27FC236}">
              <a16:creationId xmlns:a16="http://schemas.microsoft.com/office/drawing/2014/main" id="{98E3B967-C3DA-BE72-A369-5FAF1C5C7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3552" y="3963988"/>
          <a:ext cx="143346" cy="254000"/>
        </a:xfrm>
        <a:prstGeom prst="rect">
          <a:avLst/>
        </a:prstGeom>
      </xdr:spPr>
    </xdr:pic>
    <xdr:clientData/>
  </xdr:twoCellAnchor>
  <xdr:twoCellAnchor>
    <xdr:from>
      <xdr:col>63</xdr:col>
      <xdr:colOff>220207</xdr:colOff>
      <xdr:row>11</xdr:row>
      <xdr:rowOff>39688</xdr:rowOff>
    </xdr:from>
    <xdr:to>
      <xdr:col>63</xdr:col>
      <xdr:colOff>446544</xdr:colOff>
      <xdr:row>11</xdr:row>
      <xdr:rowOff>293688</xdr:rowOff>
    </xdr:to>
    <xdr:pic>
      <xdr:nvPicPr>
        <xdr:cNvPr id="6361" name="Picture 6360">
          <a:extLst>
            <a:ext uri="{FF2B5EF4-FFF2-40B4-BE49-F238E27FC236}">
              <a16:creationId xmlns:a16="http://schemas.microsoft.com/office/drawing/2014/main" id="{1C1B968A-0E9B-AEC0-06AF-A3BE95D1D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1857" y="396398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222721</xdr:colOff>
      <xdr:row>11</xdr:row>
      <xdr:rowOff>39688</xdr:rowOff>
    </xdr:from>
    <xdr:to>
      <xdr:col>231</xdr:col>
      <xdr:colOff>444028</xdr:colOff>
      <xdr:row>11</xdr:row>
      <xdr:rowOff>293688</xdr:rowOff>
    </xdr:to>
    <xdr:pic>
      <xdr:nvPicPr>
        <xdr:cNvPr id="6364" name="Picture 6363">
          <a:extLst>
            <a:ext uri="{FF2B5EF4-FFF2-40B4-BE49-F238E27FC236}">
              <a16:creationId xmlns:a16="http://schemas.microsoft.com/office/drawing/2014/main" id="{D3346567-A3F7-220D-0163-33B76337E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8671" y="3963988"/>
          <a:ext cx="221307" cy="254000"/>
        </a:xfrm>
        <a:prstGeom prst="rect">
          <a:avLst/>
        </a:prstGeom>
      </xdr:spPr>
    </xdr:pic>
    <xdr:clientData/>
  </xdr:twoCellAnchor>
  <xdr:twoCellAnchor>
    <xdr:from>
      <xdr:col>195</xdr:col>
      <xdr:colOff>220204</xdr:colOff>
      <xdr:row>12</xdr:row>
      <xdr:rowOff>39688</xdr:rowOff>
    </xdr:from>
    <xdr:to>
      <xdr:col>195</xdr:col>
      <xdr:colOff>446541</xdr:colOff>
      <xdr:row>12</xdr:row>
      <xdr:rowOff>293688</xdr:rowOff>
    </xdr:to>
    <xdr:pic>
      <xdr:nvPicPr>
        <xdr:cNvPr id="6367" name="Picture 6366">
          <a:extLst>
            <a:ext uri="{FF2B5EF4-FFF2-40B4-BE49-F238E27FC236}">
              <a16:creationId xmlns:a16="http://schemas.microsoft.com/office/drawing/2014/main" id="{39906AC6-4F36-DA75-1935-FE1C87285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1204" y="429736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229636</xdr:colOff>
      <xdr:row>12</xdr:row>
      <xdr:rowOff>39688</xdr:rowOff>
    </xdr:from>
    <xdr:to>
      <xdr:col>75</xdr:col>
      <xdr:colOff>437111</xdr:colOff>
      <xdr:row>12</xdr:row>
      <xdr:rowOff>293688</xdr:rowOff>
    </xdr:to>
    <xdr:pic>
      <xdr:nvPicPr>
        <xdr:cNvPr id="6370" name="Picture 6369">
          <a:extLst>
            <a:ext uri="{FF2B5EF4-FFF2-40B4-BE49-F238E27FC236}">
              <a16:creationId xmlns:a16="http://schemas.microsoft.com/office/drawing/2014/main" id="{5D7B8A9F-3C2E-9A39-694B-60BA81E39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36136" y="4297363"/>
          <a:ext cx="207475" cy="254000"/>
        </a:xfrm>
        <a:prstGeom prst="rect">
          <a:avLst/>
        </a:prstGeom>
      </xdr:spPr>
    </xdr:pic>
    <xdr:clientData/>
  </xdr:twoCellAnchor>
  <xdr:twoCellAnchor>
    <xdr:from>
      <xdr:col>123</xdr:col>
      <xdr:colOff>261702</xdr:colOff>
      <xdr:row>12</xdr:row>
      <xdr:rowOff>39688</xdr:rowOff>
    </xdr:from>
    <xdr:to>
      <xdr:col>123</xdr:col>
      <xdr:colOff>405048</xdr:colOff>
      <xdr:row>12</xdr:row>
      <xdr:rowOff>293688</xdr:rowOff>
    </xdr:to>
    <xdr:pic>
      <xdr:nvPicPr>
        <xdr:cNvPr id="6373" name="Picture 6372">
          <a:extLst>
            <a:ext uri="{FF2B5EF4-FFF2-40B4-BE49-F238E27FC236}">
              <a16:creationId xmlns:a16="http://schemas.microsoft.com/office/drawing/2014/main" id="{21C7C182-4D4E-F5A2-2AC8-DDAB590A2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58002" y="4297363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263587</xdr:colOff>
      <xdr:row>12</xdr:row>
      <xdr:rowOff>39688</xdr:rowOff>
    </xdr:from>
    <xdr:to>
      <xdr:col>87</xdr:col>
      <xdr:colOff>403161</xdr:colOff>
      <xdr:row>12</xdr:row>
      <xdr:rowOff>293688</xdr:rowOff>
    </xdr:to>
    <xdr:pic>
      <xdr:nvPicPr>
        <xdr:cNvPr id="6376" name="Picture 6375">
          <a:extLst>
            <a:ext uri="{FF2B5EF4-FFF2-40B4-BE49-F238E27FC236}">
              <a16:creationId xmlns:a16="http://schemas.microsoft.com/office/drawing/2014/main" id="{8CECE2B7-A03B-B58D-C5DB-2E4EC7194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90137" y="4297363"/>
          <a:ext cx="139574" cy="254000"/>
        </a:xfrm>
        <a:prstGeom prst="rect">
          <a:avLst/>
        </a:prstGeom>
      </xdr:spPr>
    </xdr:pic>
    <xdr:clientData/>
  </xdr:twoCellAnchor>
  <xdr:twoCellAnchor>
    <xdr:from>
      <xdr:col>15</xdr:col>
      <xdr:colOff>244098</xdr:colOff>
      <xdr:row>12</xdr:row>
      <xdr:rowOff>39688</xdr:rowOff>
    </xdr:from>
    <xdr:to>
      <xdr:col>15</xdr:col>
      <xdr:colOff>422653</xdr:colOff>
      <xdr:row>12</xdr:row>
      <xdr:rowOff>293688</xdr:rowOff>
    </xdr:to>
    <xdr:pic>
      <xdr:nvPicPr>
        <xdr:cNvPr id="6379" name="Picture 6378">
          <a:extLst>
            <a:ext uri="{FF2B5EF4-FFF2-40B4-BE49-F238E27FC236}">
              <a16:creationId xmlns:a16="http://schemas.microsoft.com/office/drawing/2014/main" id="{7C0D35EE-D48D-4FC6-426C-717EC2A07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5948" y="429736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259817</xdr:colOff>
      <xdr:row>12</xdr:row>
      <xdr:rowOff>39688</xdr:rowOff>
    </xdr:from>
    <xdr:to>
      <xdr:col>183</xdr:col>
      <xdr:colOff>406935</xdr:colOff>
      <xdr:row>12</xdr:row>
      <xdr:rowOff>293688</xdr:rowOff>
    </xdr:to>
    <xdr:pic>
      <xdr:nvPicPr>
        <xdr:cNvPr id="6382" name="Picture 6381">
          <a:extLst>
            <a:ext uri="{FF2B5EF4-FFF2-40B4-BE49-F238E27FC236}">
              <a16:creationId xmlns:a16="http://schemas.microsoft.com/office/drawing/2014/main" id="{E71C7328-1796-8331-4D31-A0E0CAD90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5967" y="4297363"/>
          <a:ext cx="147118" cy="254000"/>
        </a:xfrm>
        <a:prstGeom prst="rect">
          <a:avLst/>
        </a:prstGeom>
      </xdr:spPr>
    </xdr:pic>
    <xdr:clientData/>
  </xdr:twoCellAnchor>
  <xdr:twoCellAnchor>
    <xdr:from>
      <xdr:col>219</xdr:col>
      <xdr:colOff>238770</xdr:colOff>
      <xdr:row>12</xdr:row>
      <xdr:rowOff>39688</xdr:rowOff>
    </xdr:from>
    <xdr:to>
      <xdr:col>219</xdr:col>
      <xdr:colOff>427991</xdr:colOff>
      <xdr:row>12</xdr:row>
      <xdr:rowOff>293688</xdr:rowOff>
    </xdr:to>
    <xdr:pic>
      <xdr:nvPicPr>
        <xdr:cNvPr id="6385" name="Picture 6384">
          <a:extLst>
            <a:ext uri="{FF2B5EF4-FFF2-40B4-BE49-F238E27FC236}">
              <a16:creationId xmlns:a16="http://schemas.microsoft.com/office/drawing/2014/main" id="{0B7240C9-DBC7-02FC-BB0B-C823F1743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14670" y="429736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239068</xdr:colOff>
      <xdr:row>12</xdr:row>
      <xdr:rowOff>39688</xdr:rowOff>
    </xdr:from>
    <xdr:to>
      <xdr:col>39</xdr:col>
      <xdr:colOff>427682</xdr:colOff>
      <xdr:row>12</xdr:row>
      <xdr:rowOff>293688</xdr:rowOff>
    </xdr:to>
    <xdr:pic>
      <xdr:nvPicPr>
        <xdr:cNvPr id="6388" name="Picture 6387">
          <a:extLst>
            <a:ext uri="{FF2B5EF4-FFF2-40B4-BE49-F238E27FC236}">
              <a16:creationId xmlns:a16="http://schemas.microsoft.com/office/drawing/2014/main" id="{56286588-E13F-F653-D2F3-218ACD432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75818" y="4297363"/>
          <a:ext cx="188614" cy="254000"/>
        </a:xfrm>
        <a:prstGeom prst="rect">
          <a:avLst/>
        </a:prstGeom>
      </xdr:spPr>
    </xdr:pic>
    <xdr:clientData/>
  </xdr:twoCellAnchor>
  <xdr:twoCellAnchor>
    <xdr:from>
      <xdr:col>135</xdr:col>
      <xdr:colOff>220204</xdr:colOff>
      <xdr:row>12</xdr:row>
      <xdr:rowOff>39688</xdr:rowOff>
    </xdr:from>
    <xdr:to>
      <xdr:col>135</xdr:col>
      <xdr:colOff>446541</xdr:colOff>
      <xdr:row>12</xdr:row>
      <xdr:rowOff>293688</xdr:rowOff>
    </xdr:to>
    <xdr:pic>
      <xdr:nvPicPr>
        <xdr:cNvPr id="6391" name="Picture 6390">
          <a:extLst>
            <a:ext uri="{FF2B5EF4-FFF2-40B4-BE49-F238E27FC236}">
              <a16:creationId xmlns:a16="http://schemas.microsoft.com/office/drawing/2014/main" id="{B61C8CA4-B118-B323-79B9-EA43C25EC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6554" y="429736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242950</xdr:colOff>
      <xdr:row>12</xdr:row>
      <xdr:rowOff>39688</xdr:rowOff>
    </xdr:from>
    <xdr:to>
      <xdr:col>207</xdr:col>
      <xdr:colOff>423804</xdr:colOff>
      <xdr:row>12</xdr:row>
      <xdr:rowOff>293688</xdr:rowOff>
    </xdr:to>
    <xdr:pic>
      <xdr:nvPicPr>
        <xdr:cNvPr id="6394" name="Picture 6393">
          <a:extLst>
            <a:ext uri="{FF2B5EF4-FFF2-40B4-BE49-F238E27FC236}">
              <a16:creationId xmlns:a16="http://schemas.microsoft.com/office/drawing/2014/main" id="{E18A212A-6555-77A8-56EC-EAD7F5DC4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94000" y="4297363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222721</xdr:colOff>
      <xdr:row>12</xdr:row>
      <xdr:rowOff>39688</xdr:rowOff>
    </xdr:from>
    <xdr:to>
      <xdr:col>171</xdr:col>
      <xdr:colOff>444028</xdr:colOff>
      <xdr:row>12</xdr:row>
      <xdr:rowOff>293688</xdr:rowOff>
    </xdr:to>
    <xdr:pic>
      <xdr:nvPicPr>
        <xdr:cNvPr id="6397" name="Picture 6396">
          <a:extLst>
            <a:ext uri="{FF2B5EF4-FFF2-40B4-BE49-F238E27FC236}">
              <a16:creationId xmlns:a16="http://schemas.microsoft.com/office/drawing/2014/main" id="{FC3CA871-4309-A6B0-CE41-0212B6A11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8821" y="429736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204310</xdr:colOff>
      <xdr:row>12</xdr:row>
      <xdr:rowOff>39688</xdr:rowOff>
    </xdr:from>
    <xdr:to>
      <xdr:col>63</xdr:col>
      <xdr:colOff>462440</xdr:colOff>
      <xdr:row>12</xdr:row>
      <xdr:rowOff>293688</xdr:rowOff>
    </xdr:to>
    <xdr:pic>
      <xdr:nvPicPr>
        <xdr:cNvPr id="6400" name="Picture 6399">
          <a:extLst>
            <a:ext uri="{FF2B5EF4-FFF2-40B4-BE49-F238E27FC236}">
              <a16:creationId xmlns:a16="http://schemas.microsoft.com/office/drawing/2014/main" id="{25C30814-1F08-7C9A-25DA-0A72C4F8B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5960" y="4297363"/>
          <a:ext cx="258130" cy="254000"/>
        </a:xfrm>
        <a:prstGeom prst="rect">
          <a:avLst/>
        </a:prstGeom>
      </xdr:spPr>
    </xdr:pic>
    <xdr:clientData/>
  </xdr:twoCellAnchor>
  <xdr:twoCellAnchor>
    <xdr:from>
      <xdr:col>231</xdr:col>
      <xdr:colOff>261069</xdr:colOff>
      <xdr:row>12</xdr:row>
      <xdr:rowOff>39688</xdr:rowOff>
    </xdr:from>
    <xdr:to>
      <xdr:col>231</xdr:col>
      <xdr:colOff>405673</xdr:colOff>
      <xdr:row>12</xdr:row>
      <xdr:rowOff>293688</xdr:rowOff>
    </xdr:to>
    <xdr:pic>
      <xdr:nvPicPr>
        <xdr:cNvPr id="6403" name="Picture 6402">
          <a:extLst>
            <a:ext uri="{FF2B5EF4-FFF2-40B4-BE49-F238E27FC236}">
              <a16:creationId xmlns:a16="http://schemas.microsoft.com/office/drawing/2014/main" id="{1A60A79C-F5CA-43D0-003F-37BB90C63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7019" y="429736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220207</xdr:colOff>
      <xdr:row>12</xdr:row>
      <xdr:rowOff>39688</xdr:rowOff>
    </xdr:from>
    <xdr:to>
      <xdr:col>3</xdr:col>
      <xdr:colOff>446544</xdr:colOff>
      <xdr:row>12</xdr:row>
      <xdr:rowOff>293688</xdr:rowOff>
    </xdr:to>
    <xdr:pic>
      <xdr:nvPicPr>
        <xdr:cNvPr id="6406" name="Picture 6405">
          <a:extLst>
            <a:ext uri="{FF2B5EF4-FFF2-40B4-BE49-F238E27FC236}">
              <a16:creationId xmlns:a16="http://schemas.microsoft.com/office/drawing/2014/main" id="{DA444DDD-80B2-3ADE-8C54-10DCF4D4D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007" y="4297363"/>
          <a:ext cx="226337" cy="254000"/>
        </a:xfrm>
        <a:prstGeom prst="rect">
          <a:avLst/>
        </a:prstGeom>
      </xdr:spPr>
    </xdr:pic>
    <xdr:clientData/>
  </xdr:twoCellAnchor>
  <xdr:twoCellAnchor>
    <xdr:from>
      <xdr:col>27</xdr:col>
      <xdr:colOff>220207</xdr:colOff>
      <xdr:row>12</xdr:row>
      <xdr:rowOff>39688</xdr:rowOff>
    </xdr:from>
    <xdr:to>
      <xdr:col>27</xdr:col>
      <xdr:colOff>446544</xdr:colOff>
      <xdr:row>12</xdr:row>
      <xdr:rowOff>293688</xdr:rowOff>
    </xdr:to>
    <xdr:pic>
      <xdr:nvPicPr>
        <xdr:cNvPr id="6409" name="Picture 6408">
          <a:extLst>
            <a:ext uri="{FF2B5EF4-FFF2-40B4-BE49-F238E27FC236}">
              <a16:creationId xmlns:a16="http://schemas.microsoft.com/office/drawing/2014/main" id="{E8DC4B89-4819-0681-7556-2B523D154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6907" y="429736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12</xdr:row>
      <xdr:rowOff>39688</xdr:rowOff>
    </xdr:from>
    <xdr:to>
      <xdr:col>147</xdr:col>
      <xdr:colOff>460375</xdr:colOff>
      <xdr:row>12</xdr:row>
      <xdr:rowOff>293688</xdr:rowOff>
    </xdr:to>
    <xdr:pic>
      <xdr:nvPicPr>
        <xdr:cNvPr id="6412" name="Picture 6411">
          <a:extLst>
            <a:ext uri="{FF2B5EF4-FFF2-40B4-BE49-F238E27FC236}">
              <a16:creationId xmlns:a16="http://schemas.microsoft.com/office/drawing/2014/main" id="{252E480C-6C1C-6DB1-1EA9-A95E26828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227546</xdr:colOff>
      <xdr:row>12</xdr:row>
      <xdr:rowOff>39688</xdr:rowOff>
    </xdr:from>
    <xdr:to>
      <xdr:col>159</xdr:col>
      <xdr:colOff>439213</xdr:colOff>
      <xdr:row>12</xdr:row>
      <xdr:rowOff>293688</xdr:rowOff>
    </xdr:to>
    <xdr:pic>
      <xdr:nvPicPr>
        <xdr:cNvPr id="6415" name="Picture 6414">
          <a:extLst>
            <a:ext uri="{FF2B5EF4-FFF2-40B4-BE49-F238E27FC236}">
              <a16:creationId xmlns:a16="http://schemas.microsoft.com/office/drawing/2014/main" id="{B2F2970A-FB1B-9592-BE37-EA759CC74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8796" y="429736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245982</xdr:colOff>
      <xdr:row>12</xdr:row>
      <xdr:rowOff>39688</xdr:rowOff>
    </xdr:from>
    <xdr:to>
      <xdr:col>111</xdr:col>
      <xdr:colOff>420764</xdr:colOff>
      <xdr:row>12</xdr:row>
      <xdr:rowOff>293688</xdr:rowOff>
    </xdr:to>
    <xdr:pic>
      <xdr:nvPicPr>
        <xdr:cNvPr id="6418" name="Picture 6417">
          <a:extLst>
            <a:ext uri="{FF2B5EF4-FFF2-40B4-BE49-F238E27FC236}">
              <a16:creationId xmlns:a16="http://schemas.microsoft.com/office/drawing/2014/main" id="{83952901-56CA-2FBF-29BD-F1477054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7432" y="4297363"/>
          <a:ext cx="174782" cy="254000"/>
        </a:xfrm>
        <a:prstGeom prst="rect">
          <a:avLst/>
        </a:prstGeom>
      </xdr:spPr>
    </xdr:pic>
    <xdr:clientData/>
  </xdr:twoCellAnchor>
  <xdr:twoCellAnchor>
    <xdr:from>
      <xdr:col>51</xdr:col>
      <xdr:colOff>164880</xdr:colOff>
      <xdr:row>12</xdr:row>
      <xdr:rowOff>39688</xdr:rowOff>
    </xdr:from>
    <xdr:to>
      <xdr:col>51</xdr:col>
      <xdr:colOff>501870</xdr:colOff>
      <xdr:row>12</xdr:row>
      <xdr:rowOff>293688</xdr:rowOff>
    </xdr:to>
    <xdr:pic>
      <xdr:nvPicPr>
        <xdr:cNvPr id="6421" name="Picture 6420">
          <a:extLst>
            <a:ext uri="{FF2B5EF4-FFF2-40B4-BE49-F238E27FC236}">
              <a16:creationId xmlns:a16="http://schemas.microsoft.com/office/drawing/2014/main" id="{E1A0CB95-7725-B720-C1B0-D26E06C6D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26480" y="4297363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256040</xdr:colOff>
      <xdr:row>12</xdr:row>
      <xdr:rowOff>39688</xdr:rowOff>
    </xdr:from>
    <xdr:to>
      <xdr:col>99</xdr:col>
      <xdr:colOff>410704</xdr:colOff>
      <xdr:row>12</xdr:row>
      <xdr:rowOff>293688</xdr:rowOff>
    </xdr:to>
    <xdr:pic>
      <xdr:nvPicPr>
        <xdr:cNvPr id="6424" name="Picture 6423">
          <a:extLst>
            <a:ext uri="{FF2B5EF4-FFF2-40B4-BE49-F238E27FC236}">
              <a16:creationId xmlns:a16="http://schemas.microsoft.com/office/drawing/2014/main" id="{15A192F4-0B8D-6818-8D28-8185CBFFA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07440" y="4297363"/>
          <a:ext cx="154664" cy="254000"/>
        </a:xfrm>
        <a:prstGeom prst="rect">
          <a:avLst/>
        </a:prstGeom>
      </xdr:spPr>
    </xdr:pic>
    <xdr:clientData/>
  </xdr:twoCellAnchor>
  <xdr:twoCellAnchor>
    <xdr:from>
      <xdr:col>39</xdr:col>
      <xdr:colOff>242950</xdr:colOff>
      <xdr:row>13</xdr:row>
      <xdr:rowOff>39688</xdr:rowOff>
    </xdr:from>
    <xdr:to>
      <xdr:col>39</xdr:col>
      <xdr:colOff>423804</xdr:colOff>
      <xdr:row>13</xdr:row>
      <xdr:rowOff>293688</xdr:rowOff>
    </xdr:to>
    <xdr:pic>
      <xdr:nvPicPr>
        <xdr:cNvPr id="6427" name="Picture 6426">
          <a:extLst>
            <a:ext uri="{FF2B5EF4-FFF2-40B4-BE49-F238E27FC236}">
              <a16:creationId xmlns:a16="http://schemas.microsoft.com/office/drawing/2014/main" id="{C54E149A-8D3F-A080-2FB6-9C76993F4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79700" y="463073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238764</xdr:colOff>
      <xdr:row>13</xdr:row>
      <xdr:rowOff>39688</xdr:rowOff>
    </xdr:from>
    <xdr:to>
      <xdr:col>135</xdr:col>
      <xdr:colOff>427985</xdr:colOff>
      <xdr:row>13</xdr:row>
      <xdr:rowOff>293688</xdr:rowOff>
    </xdr:to>
    <xdr:pic>
      <xdr:nvPicPr>
        <xdr:cNvPr id="6430" name="Picture 6429">
          <a:extLst>
            <a:ext uri="{FF2B5EF4-FFF2-40B4-BE49-F238E27FC236}">
              <a16:creationId xmlns:a16="http://schemas.microsoft.com/office/drawing/2014/main" id="{C5D230A8-6F9A-9241-A08B-FD163D501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55114" y="4630738"/>
          <a:ext cx="189221" cy="254000"/>
        </a:xfrm>
        <a:prstGeom prst="rect">
          <a:avLst/>
        </a:prstGeom>
      </xdr:spPr>
    </xdr:pic>
    <xdr:clientData/>
  </xdr:twoCellAnchor>
  <xdr:twoCellAnchor>
    <xdr:from>
      <xdr:col>219</xdr:col>
      <xdr:colOff>261702</xdr:colOff>
      <xdr:row>13</xdr:row>
      <xdr:rowOff>39688</xdr:rowOff>
    </xdr:from>
    <xdr:to>
      <xdr:col>219</xdr:col>
      <xdr:colOff>405048</xdr:colOff>
      <xdr:row>13</xdr:row>
      <xdr:rowOff>293688</xdr:rowOff>
    </xdr:to>
    <xdr:pic>
      <xdr:nvPicPr>
        <xdr:cNvPr id="6433" name="Picture 6432">
          <a:extLst>
            <a:ext uri="{FF2B5EF4-FFF2-40B4-BE49-F238E27FC236}">
              <a16:creationId xmlns:a16="http://schemas.microsoft.com/office/drawing/2014/main" id="{E8EB3543-0C45-6535-5B96-7AA44BB6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7602" y="463073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239068</xdr:colOff>
      <xdr:row>13</xdr:row>
      <xdr:rowOff>39688</xdr:rowOff>
    </xdr:from>
    <xdr:to>
      <xdr:col>87</xdr:col>
      <xdr:colOff>427682</xdr:colOff>
      <xdr:row>13</xdr:row>
      <xdr:rowOff>293688</xdr:rowOff>
    </xdr:to>
    <xdr:pic>
      <xdr:nvPicPr>
        <xdr:cNvPr id="6436" name="Picture 6435">
          <a:extLst>
            <a:ext uri="{FF2B5EF4-FFF2-40B4-BE49-F238E27FC236}">
              <a16:creationId xmlns:a16="http://schemas.microsoft.com/office/drawing/2014/main" id="{61A719F7-8F25-FF8A-052B-C84DD8C13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65618" y="4630738"/>
          <a:ext cx="188614" cy="254000"/>
        </a:xfrm>
        <a:prstGeom prst="rect">
          <a:avLst/>
        </a:prstGeom>
      </xdr:spPr>
    </xdr:pic>
    <xdr:clientData/>
  </xdr:twoCellAnchor>
  <xdr:twoCellAnchor>
    <xdr:from>
      <xdr:col>3</xdr:col>
      <xdr:colOff>229638</xdr:colOff>
      <xdr:row>13</xdr:row>
      <xdr:rowOff>39688</xdr:rowOff>
    </xdr:from>
    <xdr:to>
      <xdr:col>3</xdr:col>
      <xdr:colOff>437113</xdr:colOff>
      <xdr:row>13</xdr:row>
      <xdr:rowOff>293688</xdr:rowOff>
    </xdr:to>
    <xdr:pic>
      <xdr:nvPicPr>
        <xdr:cNvPr id="6439" name="Picture 6438">
          <a:extLst>
            <a:ext uri="{FF2B5EF4-FFF2-40B4-BE49-F238E27FC236}">
              <a16:creationId xmlns:a16="http://schemas.microsoft.com/office/drawing/2014/main" id="{AC79374D-2A4D-B1F7-2AFD-4C05CFD8B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1438" y="463073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261069</xdr:colOff>
      <xdr:row>13</xdr:row>
      <xdr:rowOff>39688</xdr:rowOff>
    </xdr:from>
    <xdr:to>
      <xdr:col>195</xdr:col>
      <xdr:colOff>405673</xdr:colOff>
      <xdr:row>13</xdr:row>
      <xdr:rowOff>293688</xdr:rowOff>
    </xdr:to>
    <xdr:pic>
      <xdr:nvPicPr>
        <xdr:cNvPr id="6442" name="Picture 6441">
          <a:extLst>
            <a:ext uri="{FF2B5EF4-FFF2-40B4-BE49-F238E27FC236}">
              <a16:creationId xmlns:a16="http://schemas.microsoft.com/office/drawing/2014/main" id="{E8E77195-C662-7AF1-3676-43E810776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92069" y="4630738"/>
          <a:ext cx="144604" cy="254000"/>
        </a:xfrm>
        <a:prstGeom prst="rect">
          <a:avLst/>
        </a:prstGeom>
      </xdr:spPr>
    </xdr:pic>
    <xdr:clientData/>
  </xdr:twoCellAnchor>
  <xdr:twoCellAnchor>
    <xdr:from>
      <xdr:col>75</xdr:col>
      <xdr:colOff>204310</xdr:colOff>
      <xdr:row>13</xdr:row>
      <xdr:rowOff>39688</xdr:rowOff>
    </xdr:from>
    <xdr:to>
      <xdr:col>75</xdr:col>
      <xdr:colOff>462440</xdr:colOff>
      <xdr:row>13</xdr:row>
      <xdr:rowOff>293688</xdr:rowOff>
    </xdr:to>
    <xdr:pic>
      <xdr:nvPicPr>
        <xdr:cNvPr id="6445" name="Picture 6444">
          <a:extLst>
            <a:ext uri="{FF2B5EF4-FFF2-40B4-BE49-F238E27FC236}">
              <a16:creationId xmlns:a16="http://schemas.microsoft.com/office/drawing/2014/main" id="{49DC2043-D67D-4619-E154-7DC090DF0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0810" y="463073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220204</xdr:colOff>
      <xdr:row>13</xdr:row>
      <xdr:rowOff>39688</xdr:rowOff>
    </xdr:from>
    <xdr:to>
      <xdr:col>171</xdr:col>
      <xdr:colOff>446541</xdr:colOff>
      <xdr:row>13</xdr:row>
      <xdr:rowOff>293688</xdr:rowOff>
    </xdr:to>
    <xdr:pic>
      <xdr:nvPicPr>
        <xdr:cNvPr id="6448" name="Picture 6447">
          <a:extLst>
            <a:ext uri="{FF2B5EF4-FFF2-40B4-BE49-F238E27FC236}">
              <a16:creationId xmlns:a16="http://schemas.microsoft.com/office/drawing/2014/main" id="{4DDE1CA8-F364-DABF-2B93-474FE6C9B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6304" y="4630738"/>
          <a:ext cx="226337" cy="254000"/>
        </a:xfrm>
        <a:prstGeom prst="rect">
          <a:avLst/>
        </a:prstGeom>
      </xdr:spPr>
    </xdr:pic>
    <xdr:clientData/>
  </xdr:twoCellAnchor>
  <xdr:twoCellAnchor>
    <xdr:from>
      <xdr:col>99</xdr:col>
      <xdr:colOff>220204</xdr:colOff>
      <xdr:row>13</xdr:row>
      <xdr:rowOff>39688</xdr:rowOff>
    </xdr:from>
    <xdr:to>
      <xdr:col>99</xdr:col>
      <xdr:colOff>446541</xdr:colOff>
      <xdr:row>13</xdr:row>
      <xdr:rowOff>293688</xdr:rowOff>
    </xdr:to>
    <xdr:pic>
      <xdr:nvPicPr>
        <xdr:cNvPr id="6451" name="Picture 6450">
          <a:extLst>
            <a:ext uri="{FF2B5EF4-FFF2-40B4-BE49-F238E27FC236}">
              <a16:creationId xmlns:a16="http://schemas.microsoft.com/office/drawing/2014/main" id="{833FCE2D-B844-4616-3C39-CD2314D13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1604" y="463073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164877</xdr:colOff>
      <xdr:row>13</xdr:row>
      <xdr:rowOff>39688</xdr:rowOff>
    </xdr:from>
    <xdr:to>
      <xdr:col>231</xdr:col>
      <xdr:colOff>501867</xdr:colOff>
      <xdr:row>13</xdr:row>
      <xdr:rowOff>293688</xdr:rowOff>
    </xdr:to>
    <xdr:pic>
      <xdr:nvPicPr>
        <xdr:cNvPr id="6454" name="Picture 6453">
          <a:extLst>
            <a:ext uri="{FF2B5EF4-FFF2-40B4-BE49-F238E27FC236}">
              <a16:creationId xmlns:a16="http://schemas.microsoft.com/office/drawing/2014/main" id="{AA9063DB-DBAC-F8F5-2D00-CAC481C0B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260827" y="4630738"/>
          <a:ext cx="33699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13</xdr:row>
      <xdr:rowOff>39688</xdr:rowOff>
    </xdr:from>
    <xdr:to>
      <xdr:col>207</xdr:col>
      <xdr:colOff>460375</xdr:colOff>
      <xdr:row>13</xdr:row>
      <xdr:rowOff>293688</xdr:rowOff>
    </xdr:to>
    <xdr:pic>
      <xdr:nvPicPr>
        <xdr:cNvPr id="6457" name="Picture 6456">
          <a:extLst>
            <a:ext uri="{FF2B5EF4-FFF2-40B4-BE49-F238E27FC236}">
              <a16:creationId xmlns:a16="http://schemas.microsoft.com/office/drawing/2014/main" id="{3CC55227-FAC5-00FC-D804-001DB8477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220207</xdr:colOff>
      <xdr:row>13</xdr:row>
      <xdr:rowOff>39688</xdr:rowOff>
    </xdr:from>
    <xdr:to>
      <xdr:col>27</xdr:col>
      <xdr:colOff>446544</xdr:colOff>
      <xdr:row>13</xdr:row>
      <xdr:rowOff>293688</xdr:rowOff>
    </xdr:to>
    <xdr:pic>
      <xdr:nvPicPr>
        <xdr:cNvPr id="6460" name="Picture 6459">
          <a:extLst>
            <a:ext uri="{FF2B5EF4-FFF2-40B4-BE49-F238E27FC236}">
              <a16:creationId xmlns:a16="http://schemas.microsoft.com/office/drawing/2014/main" id="{6C5C4433-A693-AF3A-25A5-B43D1B661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6907" y="463073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259817</xdr:colOff>
      <xdr:row>13</xdr:row>
      <xdr:rowOff>39688</xdr:rowOff>
    </xdr:from>
    <xdr:to>
      <xdr:col>147</xdr:col>
      <xdr:colOff>406935</xdr:colOff>
      <xdr:row>13</xdr:row>
      <xdr:rowOff>293688</xdr:rowOff>
    </xdr:to>
    <xdr:pic>
      <xdr:nvPicPr>
        <xdr:cNvPr id="6463" name="Picture 6462">
          <a:extLst>
            <a:ext uri="{FF2B5EF4-FFF2-40B4-BE49-F238E27FC236}">
              <a16:creationId xmlns:a16="http://schemas.microsoft.com/office/drawing/2014/main" id="{3FC90982-4647-9FF0-4926-64E50EDEC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1017" y="463073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220207</xdr:colOff>
      <xdr:row>13</xdr:row>
      <xdr:rowOff>39688</xdr:rowOff>
    </xdr:from>
    <xdr:to>
      <xdr:col>15</xdr:col>
      <xdr:colOff>446544</xdr:colOff>
      <xdr:row>13</xdr:row>
      <xdr:rowOff>293688</xdr:rowOff>
    </xdr:to>
    <xdr:pic>
      <xdr:nvPicPr>
        <xdr:cNvPr id="6466" name="Picture 6465">
          <a:extLst>
            <a:ext uri="{FF2B5EF4-FFF2-40B4-BE49-F238E27FC236}">
              <a16:creationId xmlns:a16="http://schemas.microsoft.com/office/drawing/2014/main" id="{281A503A-1143-7C81-9B09-D9123A7FE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057" y="4630738"/>
          <a:ext cx="226337" cy="254000"/>
        </a:xfrm>
        <a:prstGeom prst="rect">
          <a:avLst/>
        </a:prstGeom>
      </xdr:spPr>
    </xdr:pic>
    <xdr:clientData/>
  </xdr:twoCellAnchor>
  <xdr:twoCellAnchor>
    <xdr:from>
      <xdr:col>63</xdr:col>
      <xdr:colOff>263587</xdr:colOff>
      <xdr:row>13</xdr:row>
      <xdr:rowOff>39688</xdr:rowOff>
    </xdr:from>
    <xdr:to>
      <xdr:col>63</xdr:col>
      <xdr:colOff>403161</xdr:colOff>
      <xdr:row>13</xdr:row>
      <xdr:rowOff>293688</xdr:rowOff>
    </xdr:to>
    <xdr:pic>
      <xdr:nvPicPr>
        <xdr:cNvPr id="6469" name="Picture 6468">
          <a:extLst>
            <a:ext uri="{FF2B5EF4-FFF2-40B4-BE49-F238E27FC236}">
              <a16:creationId xmlns:a16="http://schemas.microsoft.com/office/drawing/2014/main" id="{2F583D02-BB2B-F3A8-BD5F-FDF84461D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5237" y="463073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222721</xdr:colOff>
      <xdr:row>13</xdr:row>
      <xdr:rowOff>39688</xdr:rowOff>
    </xdr:from>
    <xdr:to>
      <xdr:col>123</xdr:col>
      <xdr:colOff>444028</xdr:colOff>
      <xdr:row>13</xdr:row>
      <xdr:rowOff>293688</xdr:rowOff>
    </xdr:to>
    <xdr:pic>
      <xdr:nvPicPr>
        <xdr:cNvPr id="6472" name="Picture 6471">
          <a:extLst>
            <a:ext uri="{FF2B5EF4-FFF2-40B4-BE49-F238E27FC236}">
              <a16:creationId xmlns:a16="http://schemas.microsoft.com/office/drawing/2014/main" id="{0FF5E371-AABD-2991-6E72-4ED044834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9021" y="4630738"/>
          <a:ext cx="221307" cy="254000"/>
        </a:xfrm>
        <a:prstGeom prst="rect">
          <a:avLst/>
        </a:prstGeom>
      </xdr:spPr>
    </xdr:pic>
    <xdr:clientData/>
  </xdr:twoCellAnchor>
  <xdr:twoCellAnchor>
    <xdr:from>
      <xdr:col>183</xdr:col>
      <xdr:colOff>245988</xdr:colOff>
      <xdr:row>13</xdr:row>
      <xdr:rowOff>39688</xdr:rowOff>
    </xdr:from>
    <xdr:to>
      <xdr:col>183</xdr:col>
      <xdr:colOff>420770</xdr:colOff>
      <xdr:row>13</xdr:row>
      <xdr:rowOff>293688</xdr:rowOff>
    </xdr:to>
    <xdr:pic>
      <xdr:nvPicPr>
        <xdr:cNvPr id="6475" name="Picture 6474">
          <a:extLst>
            <a:ext uri="{FF2B5EF4-FFF2-40B4-BE49-F238E27FC236}">
              <a16:creationId xmlns:a16="http://schemas.microsoft.com/office/drawing/2014/main" id="{1348DB12-2881-F942-EA04-153D6C99D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52138" y="4630738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244103</xdr:colOff>
      <xdr:row>13</xdr:row>
      <xdr:rowOff>39688</xdr:rowOff>
    </xdr:from>
    <xdr:to>
      <xdr:col>159</xdr:col>
      <xdr:colOff>422658</xdr:colOff>
      <xdr:row>13</xdr:row>
      <xdr:rowOff>293688</xdr:rowOff>
    </xdr:to>
    <xdr:pic>
      <xdr:nvPicPr>
        <xdr:cNvPr id="6478" name="Picture 6477">
          <a:extLst>
            <a:ext uri="{FF2B5EF4-FFF2-40B4-BE49-F238E27FC236}">
              <a16:creationId xmlns:a16="http://schemas.microsoft.com/office/drawing/2014/main" id="{D0D30C96-1BA8-C5F6-6AD5-2E195E5A2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05353" y="4630738"/>
          <a:ext cx="178555" cy="254000"/>
        </a:xfrm>
        <a:prstGeom prst="rect">
          <a:avLst/>
        </a:prstGeom>
      </xdr:spPr>
    </xdr:pic>
    <xdr:clientData/>
  </xdr:twoCellAnchor>
  <xdr:twoCellAnchor>
    <xdr:from>
      <xdr:col>111</xdr:col>
      <xdr:colOff>256040</xdr:colOff>
      <xdr:row>13</xdr:row>
      <xdr:rowOff>39688</xdr:rowOff>
    </xdr:from>
    <xdr:to>
      <xdr:col>111</xdr:col>
      <xdr:colOff>410704</xdr:colOff>
      <xdr:row>13</xdr:row>
      <xdr:rowOff>293688</xdr:rowOff>
    </xdr:to>
    <xdr:pic>
      <xdr:nvPicPr>
        <xdr:cNvPr id="6481" name="Picture 6480">
          <a:extLst>
            <a:ext uri="{FF2B5EF4-FFF2-40B4-BE49-F238E27FC236}">
              <a16:creationId xmlns:a16="http://schemas.microsoft.com/office/drawing/2014/main" id="{B463D7B6-B22E-17E7-B743-9A0D2B3AD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27490" y="463073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227543</xdr:colOff>
      <xdr:row>13</xdr:row>
      <xdr:rowOff>39688</xdr:rowOff>
    </xdr:from>
    <xdr:to>
      <xdr:col>51</xdr:col>
      <xdr:colOff>439210</xdr:colOff>
      <xdr:row>13</xdr:row>
      <xdr:rowOff>293688</xdr:rowOff>
    </xdr:to>
    <xdr:pic>
      <xdr:nvPicPr>
        <xdr:cNvPr id="6484" name="Picture 6483">
          <a:extLst>
            <a:ext uri="{FF2B5EF4-FFF2-40B4-BE49-F238E27FC236}">
              <a16:creationId xmlns:a16="http://schemas.microsoft.com/office/drawing/2014/main" id="{CE52141B-7582-E6C0-2BFE-8F21CCEF0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9143" y="4630738"/>
          <a:ext cx="211667" cy="254000"/>
        </a:xfrm>
        <a:prstGeom prst="rect">
          <a:avLst/>
        </a:prstGeom>
      </xdr:spPr>
    </xdr:pic>
    <xdr:clientData/>
  </xdr:twoCellAnchor>
  <xdr:twoCellAnchor>
    <xdr:from>
      <xdr:col>87</xdr:col>
      <xdr:colOff>238764</xdr:colOff>
      <xdr:row>14</xdr:row>
      <xdr:rowOff>39688</xdr:rowOff>
    </xdr:from>
    <xdr:to>
      <xdr:col>87</xdr:col>
      <xdr:colOff>427985</xdr:colOff>
      <xdr:row>14</xdr:row>
      <xdr:rowOff>293688</xdr:rowOff>
    </xdr:to>
    <xdr:pic>
      <xdr:nvPicPr>
        <xdr:cNvPr id="6487" name="Picture 6486">
          <a:extLst>
            <a:ext uri="{FF2B5EF4-FFF2-40B4-BE49-F238E27FC236}">
              <a16:creationId xmlns:a16="http://schemas.microsoft.com/office/drawing/2014/main" id="{4329F352-A3D4-E13E-C7E1-634F40800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65314" y="496411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261702</xdr:colOff>
      <xdr:row>14</xdr:row>
      <xdr:rowOff>39688</xdr:rowOff>
    </xdr:from>
    <xdr:to>
      <xdr:col>39</xdr:col>
      <xdr:colOff>405048</xdr:colOff>
      <xdr:row>14</xdr:row>
      <xdr:rowOff>293688</xdr:rowOff>
    </xdr:to>
    <xdr:pic>
      <xdr:nvPicPr>
        <xdr:cNvPr id="6490" name="Picture 6489">
          <a:extLst>
            <a:ext uri="{FF2B5EF4-FFF2-40B4-BE49-F238E27FC236}">
              <a16:creationId xmlns:a16="http://schemas.microsoft.com/office/drawing/2014/main" id="{DFF41DC2-CE5A-E2C4-E74D-13DBEB6B1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8452" y="4964113"/>
          <a:ext cx="143346" cy="254000"/>
        </a:xfrm>
        <a:prstGeom prst="rect">
          <a:avLst/>
        </a:prstGeom>
      </xdr:spPr>
    </xdr:pic>
    <xdr:clientData/>
  </xdr:twoCellAnchor>
  <xdr:twoCellAnchor>
    <xdr:from>
      <xdr:col>171</xdr:col>
      <xdr:colOff>220204</xdr:colOff>
      <xdr:row>14</xdr:row>
      <xdr:rowOff>39688</xdr:rowOff>
    </xdr:from>
    <xdr:to>
      <xdr:col>171</xdr:col>
      <xdr:colOff>446541</xdr:colOff>
      <xdr:row>14</xdr:row>
      <xdr:rowOff>293688</xdr:rowOff>
    </xdr:to>
    <xdr:pic>
      <xdr:nvPicPr>
        <xdr:cNvPr id="6493" name="Picture 6492">
          <a:extLst>
            <a:ext uri="{FF2B5EF4-FFF2-40B4-BE49-F238E27FC236}">
              <a16:creationId xmlns:a16="http://schemas.microsoft.com/office/drawing/2014/main" id="{6C114827-6FBF-70A5-6AEB-0DB260ADE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6304" y="496411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204304</xdr:colOff>
      <xdr:row>14</xdr:row>
      <xdr:rowOff>39688</xdr:rowOff>
    </xdr:from>
    <xdr:to>
      <xdr:col>207</xdr:col>
      <xdr:colOff>462434</xdr:colOff>
      <xdr:row>14</xdr:row>
      <xdr:rowOff>293688</xdr:rowOff>
    </xdr:to>
    <xdr:pic>
      <xdr:nvPicPr>
        <xdr:cNvPr id="6496" name="Picture 6495">
          <a:extLst>
            <a:ext uri="{FF2B5EF4-FFF2-40B4-BE49-F238E27FC236}">
              <a16:creationId xmlns:a16="http://schemas.microsoft.com/office/drawing/2014/main" id="{E7B8CDA2-AF6C-FE4E-8610-BD2BB3AB9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5354" y="4964113"/>
          <a:ext cx="258130" cy="254000"/>
        </a:xfrm>
        <a:prstGeom prst="rect">
          <a:avLst/>
        </a:prstGeom>
      </xdr:spPr>
    </xdr:pic>
    <xdr:clientData/>
  </xdr:twoCellAnchor>
  <xdr:twoCellAnchor>
    <xdr:from>
      <xdr:col>123</xdr:col>
      <xdr:colOff>242950</xdr:colOff>
      <xdr:row>14</xdr:row>
      <xdr:rowOff>39688</xdr:rowOff>
    </xdr:from>
    <xdr:to>
      <xdr:col>123</xdr:col>
      <xdr:colOff>423804</xdr:colOff>
      <xdr:row>14</xdr:row>
      <xdr:rowOff>293688</xdr:rowOff>
    </xdr:to>
    <xdr:pic>
      <xdr:nvPicPr>
        <xdr:cNvPr id="6499" name="Picture 6498">
          <a:extLst>
            <a:ext uri="{FF2B5EF4-FFF2-40B4-BE49-F238E27FC236}">
              <a16:creationId xmlns:a16="http://schemas.microsoft.com/office/drawing/2014/main" id="{3074FB2E-11EC-C45D-792C-0FA75AA91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39250" y="4964113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263587</xdr:colOff>
      <xdr:row>14</xdr:row>
      <xdr:rowOff>39688</xdr:rowOff>
    </xdr:from>
    <xdr:to>
      <xdr:col>135</xdr:col>
      <xdr:colOff>403161</xdr:colOff>
      <xdr:row>14</xdr:row>
      <xdr:rowOff>293688</xdr:rowOff>
    </xdr:to>
    <xdr:pic>
      <xdr:nvPicPr>
        <xdr:cNvPr id="6502" name="Picture 6501">
          <a:extLst>
            <a:ext uri="{FF2B5EF4-FFF2-40B4-BE49-F238E27FC236}">
              <a16:creationId xmlns:a16="http://schemas.microsoft.com/office/drawing/2014/main" id="{89B5FD81-3527-73CA-7063-03585C813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9937" y="4964113"/>
          <a:ext cx="139574" cy="254000"/>
        </a:xfrm>
        <a:prstGeom prst="rect">
          <a:avLst/>
        </a:prstGeom>
      </xdr:spPr>
    </xdr:pic>
    <xdr:clientData/>
  </xdr:twoCellAnchor>
  <xdr:twoCellAnchor>
    <xdr:from>
      <xdr:col>51</xdr:col>
      <xdr:colOff>220207</xdr:colOff>
      <xdr:row>14</xdr:row>
      <xdr:rowOff>39688</xdr:rowOff>
    </xdr:from>
    <xdr:to>
      <xdr:col>51</xdr:col>
      <xdr:colOff>446544</xdr:colOff>
      <xdr:row>14</xdr:row>
      <xdr:rowOff>293688</xdr:rowOff>
    </xdr:to>
    <xdr:pic>
      <xdr:nvPicPr>
        <xdr:cNvPr id="6505" name="Picture 6504">
          <a:extLst>
            <a:ext uri="{FF2B5EF4-FFF2-40B4-BE49-F238E27FC236}">
              <a16:creationId xmlns:a16="http://schemas.microsoft.com/office/drawing/2014/main" id="{BACF549B-1343-B330-3E7E-4E067FDBE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1807" y="496411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256040</xdr:colOff>
      <xdr:row>14</xdr:row>
      <xdr:rowOff>39688</xdr:rowOff>
    </xdr:from>
    <xdr:to>
      <xdr:col>75</xdr:col>
      <xdr:colOff>410704</xdr:colOff>
      <xdr:row>14</xdr:row>
      <xdr:rowOff>293688</xdr:rowOff>
    </xdr:to>
    <xdr:pic>
      <xdr:nvPicPr>
        <xdr:cNvPr id="6508" name="Picture 6507">
          <a:extLst>
            <a:ext uri="{FF2B5EF4-FFF2-40B4-BE49-F238E27FC236}">
              <a16:creationId xmlns:a16="http://schemas.microsoft.com/office/drawing/2014/main" id="{AC0A124A-4188-7CC5-328F-470EFB5F5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62540" y="4964113"/>
          <a:ext cx="154664" cy="254000"/>
        </a:xfrm>
        <a:prstGeom prst="rect">
          <a:avLst/>
        </a:prstGeom>
      </xdr:spPr>
    </xdr:pic>
    <xdr:clientData/>
  </xdr:twoCellAnchor>
  <xdr:twoCellAnchor>
    <xdr:from>
      <xdr:col>231</xdr:col>
      <xdr:colOff>239068</xdr:colOff>
      <xdr:row>14</xdr:row>
      <xdr:rowOff>39688</xdr:rowOff>
    </xdr:from>
    <xdr:to>
      <xdr:col>231</xdr:col>
      <xdr:colOff>427682</xdr:colOff>
      <xdr:row>14</xdr:row>
      <xdr:rowOff>293688</xdr:rowOff>
    </xdr:to>
    <xdr:pic>
      <xdr:nvPicPr>
        <xdr:cNvPr id="6511" name="Picture 6510">
          <a:extLst>
            <a:ext uri="{FF2B5EF4-FFF2-40B4-BE49-F238E27FC236}">
              <a16:creationId xmlns:a16="http://schemas.microsoft.com/office/drawing/2014/main" id="{D642A708-D8AC-0061-C22F-A4A0D209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35018" y="496411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220204</xdr:colOff>
      <xdr:row>14</xdr:row>
      <xdr:rowOff>39688</xdr:rowOff>
    </xdr:from>
    <xdr:to>
      <xdr:col>219</xdr:col>
      <xdr:colOff>446541</xdr:colOff>
      <xdr:row>14</xdr:row>
      <xdr:rowOff>293688</xdr:rowOff>
    </xdr:to>
    <xdr:pic>
      <xdr:nvPicPr>
        <xdr:cNvPr id="6514" name="Picture 6513">
          <a:extLst>
            <a:ext uri="{FF2B5EF4-FFF2-40B4-BE49-F238E27FC236}">
              <a16:creationId xmlns:a16="http://schemas.microsoft.com/office/drawing/2014/main" id="{B2A5110C-5BE8-8037-5FB1-D5268E023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6104" y="4964113"/>
          <a:ext cx="226337" cy="254000"/>
        </a:xfrm>
        <a:prstGeom prst="rect">
          <a:avLst/>
        </a:prstGeom>
      </xdr:spPr>
    </xdr:pic>
    <xdr:clientData/>
  </xdr:twoCellAnchor>
  <xdr:twoCellAnchor>
    <xdr:from>
      <xdr:col>15</xdr:col>
      <xdr:colOff>227541</xdr:colOff>
      <xdr:row>14</xdr:row>
      <xdr:rowOff>39688</xdr:rowOff>
    </xdr:from>
    <xdr:to>
      <xdr:col>15</xdr:col>
      <xdr:colOff>439208</xdr:colOff>
      <xdr:row>14</xdr:row>
      <xdr:rowOff>293688</xdr:rowOff>
    </xdr:to>
    <xdr:pic>
      <xdr:nvPicPr>
        <xdr:cNvPr id="6517" name="Picture 6516">
          <a:extLst>
            <a:ext uri="{FF2B5EF4-FFF2-40B4-BE49-F238E27FC236}">
              <a16:creationId xmlns:a16="http://schemas.microsoft.com/office/drawing/2014/main" id="{8F7017C6-B23E-E80A-4B7C-4CDF65226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391" y="496411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259817</xdr:colOff>
      <xdr:row>14</xdr:row>
      <xdr:rowOff>39688</xdr:rowOff>
    </xdr:from>
    <xdr:to>
      <xdr:col>111</xdr:col>
      <xdr:colOff>406935</xdr:colOff>
      <xdr:row>14</xdr:row>
      <xdr:rowOff>293688</xdr:rowOff>
    </xdr:to>
    <xdr:pic>
      <xdr:nvPicPr>
        <xdr:cNvPr id="6520" name="Picture 6519">
          <a:extLst>
            <a:ext uri="{FF2B5EF4-FFF2-40B4-BE49-F238E27FC236}">
              <a16:creationId xmlns:a16="http://schemas.microsoft.com/office/drawing/2014/main" id="{47E36BA9-E234-E79D-6711-429C9F6D8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31267" y="4964113"/>
          <a:ext cx="147118" cy="254000"/>
        </a:xfrm>
        <a:prstGeom prst="rect">
          <a:avLst/>
        </a:prstGeom>
      </xdr:spPr>
    </xdr:pic>
    <xdr:clientData/>
  </xdr:twoCellAnchor>
  <xdr:twoCellAnchor>
    <xdr:from>
      <xdr:col>3</xdr:col>
      <xdr:colOff>164880</xdr:colOff>
      <xdr:row>14</xdr:row>
      <xdr:rowOff>39688</xdr:rowOff>
    </xdr:from>
    <xdr:to>
      <xdr:col>3</xdr:col>
      <xdr:colOff>501870</xdr:colOff>
      <xdr:row>14</xdr:row>
      <xdr:rowOff>293688</xdr:rowOff>
    </xdr:to>
    <xdr:pic>
      <xdr:nvPicPr>
        <xdr:cNvPr id="6523" name="Picture 6522">
          <a:extLst>
            <a:ext uri="{FF2B5EF4-FFF2-40B4-BE49-F238E27FC236}">
              <a16:creationId xmlns:a16="http://schemas.microsoft.com/office/drawing/2014/main" id="{380732C7-C403-753E-9AF5-63E13030C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6680" y="4964113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261076</xdr:colOff>
      <xdr:row>14</xdr:row>
      <xdr:rowOff>39688</xdr:rowOff>
    </xdr:from>
    <xdr:to>
      <xdr:col>99</xdr:col>
      <xdr:colOff>405680</xdr:colOff>
      <xdr:row>14</xdr:row>
      <xdr:rowOff>293688</xdr:rowOff>
    </xdr:to>
    <xdr:pic>
      <xdr:nvPicPr>
        <xdr:cNvPr id="6526" name="Picture 6525">
          <a:extLst>
            <a:ext uri="{FF2B5EF4-FFF2-40B4-BE49-F238E27FC236}">
              <a16:creationId xmlns:a16="http://schemas.microsoft.com/office/drawing/2014/main" id="{02DCA0CC-CE89-8431-B4BF-A0E365CDA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2476" y="4964113"/>
          <a:ext cx="144604" cy="254000"/>
        </a:xfrm>
        <a:prstGeom prst="rect">
          <a:avLst/>
        </a:prstGeom>
      </xdr:spPr>
    </xdr:pic>
    <xdr:clientData/>
  </xdr:twoCellAnchor>
  <xdr:twoCellAnchor>
    <xdr:from>
      <xdr:col>159</xdr:col>
      <xdr:colOff>220204</xdr:colOff>
      <xdr:row>14</xdr:row>
      <xdr:rowOff>39688</xdr:rowOff>
    </xdr:from>
    <xdr:to>
      <xdr:col>159</xdr:col>
      <xdr:colOff>446541</xdr:colOff>
      <xdr:row>14</xdr:row>
      <xdr:rowOff>293688</xdr:rowOff>
    </xdr:to>
    <xdr:pic>
      <xdr:nvPicPr>
        <xdr:cNvPr id="6529" name="Picture 6528">
          <a:extLst>
            <a:ext uri="{FF2B5EF4-FFF2-40B4-BE49-F238E27FC236}">
              <a16:creationId xmlns:a16="http://schemas.microsoft.com/office/drawing/2014/main" id="{C1A26EDD-C014-2149-6113-C2584ECCD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1454" y="496411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245982</xdr:colOff>
      <xdr:row>14</xdr:row>
      <xdr:rowOff>39688</xdr:rowOff>
    </xdr:from>
    <xdr:to>
      <xdr:col>147</xdr:col>
      <xdr:colOff>420764</xdr:colOff>
      <xdr:row>14</xdr:row>
      <xdr:rowOff>293688</xdr:rowOff>
    </xdr:to>
    <xdr:pic>
      <xdr:nvPicPr>
        <xdr:cNvPr id="6532" name="Picture 6531">
          <a:extLst>
            <a:ext uri="{FF2B5EF4-FFF2-40B4-BE49-F238E27FC236}">
              <a16:creationId xmlns:a16="http://schemas.microsoft.com/office/drawing/2014/main" id="{F5833382-D1B4-6563-F13A-EBB33C7F9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87182" y="4964113"/>
          <a:ext cx="174782" cy="254000"/>
        </a:xfrm>
        <a:prstGeom prst="rect">
          <a:avLst/>
        </a:prstGeom>
      </xdr:spPr>
    </xdr:pic>
    <xdr:clientData/>
  </xdr:twoCellAnchor>
  <xdr:twoCellAnchor>
    <xdr:from>
      <xdr:col>27</xdr:col>
      <xdr:colOff>244097</xdr:colOff>
      <xdr:row>14</xdr:row>
      <xdr:rowOff>39688</xdr:rowOff>
    </xdr:from>
    <xdr:to>
      <xdr:col>27</xdr:col>
      <xdr:colOff>422652</xdr:colOff>
      <xdr:row>14</xdr:row>
      <xdr:rowOff>293688</xdr:rowOff>
    </xdr:to>
    <xdr:pic>
      <xdr:nvPicPr>
        <xdr:cNvPr id="6535" name="Picture 6534">
          <a:extLst>
            <a:ext uri="{FF2B5EF4-FFF2-40B4-BE49-F238E27FC236}">
              <a16:creationId xmlns:a16="http://schemas.microsoft.com/office/drawing/2014/main" id="{BCDD1148-CB39-7B12-E8B6-CF2CEC36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0797" y="496411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14</xdr:row>
      <xdr:rowOff>39688</xdr:rowOff>
    </xdr:from>
    <xdr:to>
      <xdr:col>183</xdr:col>
      <xdr:colOff>460375</xdr:colOff>
      <xdr:row>14</xdr:row>
      <xdr:rowOff>293688</xdr:rowOff>
    </xdr:to>
    <xdr:pic>
      <xdr:nvPicPr>
        <xdr:cNvPr id="6538" name="Picture 6537">
          <a:extLst>
            <a:ext uri="{FF2B5EF4-FFF2-40B4-BE49-F238E27FC236}">
              <a16:creationId xmlns:a16="http://schemas.microsoft.com/office/drawing/2014/main" id="{9D8E3248-709F-66A4-7C9F-042D587C4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222721</xdr:colOff>
      <xdr:row>14</xdr:row>
      <xdr:rowOff>39688</xdr:rowOff>
    </xdr:from>
    <xdr:to>
      <xdr:col>195</xdr:col>
      <xdr:colOff>444028</xdr:colOff>
      <xdr:row>14</xdr:row>
      <xdr:rowOff>293688</xdr:rowOff>
    </xdr:to>
    <xdr:pic>
      <xdr:nvPicPr>
        <xdr:cNvPr id="6541" name="Picture 6540">
          <a:extLst>
            <a:ext uri="{FF2B5EF4-FFF2-40B4-BE49-F238E27FC236}">
              <a16:creationId xmlns:a16="http://schemas.microsoft.com/office/drawing/2014/main" id="{27042794-E020-4653-E436-5AD0AB08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3721" y="496411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229639</xdr:colOff>
      <xdr:row>14</xdr:row>
      <xdr:rowOff>39688</xdr:rowOff>
    </xdr:from>
    <xdr:to>
      <xdr:col>63</xdr:col>
      <xdr:colOff>437114</xdr:colOff>
      <xdr:row>14</xdr:row>
      <xdr:rowOff>293688</xdr:rowOff>
    </xdr:to>
    <xdr:pic>
      <xdr:nvPicPr>
        <xdr:cNvPr id="6544" name="Picture 6543">
          <a:extLst>
            <a:ext uri="{FF2B5EF4-FFF2-40B4-BE49-F238E27FC236}">
              <a16:creationId xmlns:a16="http://schemas.microsoft.com/office/drawing/2014/main" id="{B5D33AF3-DF98-9331-0615-A5C0EF44F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11289" y="4964113"/>
          <a:ext cx="207475" cy="254000"/>
        </a:xfrm>
        <a:prstGeom prst="rect">
          <a:avLst/>
        </a:prstGeom>
      </xdr:spPr>
    </xdr:pic>
    <xdr:clientData/>
  </xdr:twoCellAnchor>
  <xdr:twoCellAnchor>
    <xdr:from>
      <xdr:col>147</xdr:col>
      <xdr:colOff>229636</xdr:colOff>
      <xdr:row>15</xdr:row>
      <xdr:rowOff>39688</xdr:rowOff>
    </xdr:from>
    <xdr:to>
      <xdr:col>147</xdr:col>
      <xdr:colOff>437111</xdr:colOff>
      <xdr:row>15</xdr:row>
      <xdr:rowOff>293688</xdr:rowOff>
    </xdr:to>
    <xdr:pic>
      <xdr:nvPicPr>
        <xdr:cNvPr id="6547" name="Picture 6546">
          <a:extLst>
            <a:ext uri="{FF2B5EF4-FFF2-40B4-BE49-F238E27FC236}">
              <a16:creationId xmlns:a16="http://schemas.microsoft.com/office/drawing/2014/main" id="{BFE13120-54C2-8944-EE3C-8DD10AA49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70836" y="529748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220204</xdr:colOff>
      <xdr:row>15</xdr:row>
      <xdr:rowOff>39688</xdr:rowOff>
    </xdr:from>
    <xdr:to>
      <xdr:col>195</xdr:col>
      <xdr:colOff>446541</xdr:colOff>
      <xdr:row>15</xdr:row>
      <xdr:rowOff>293688</xdr:rowOff>
    </xdr:to>
    <xdr:pic>
      <xdr:nvPicPr>
        <xdr:cNvPr id="6550" name="Picture 6549">
          <a:extLst>
            <a:ext uri="{FF2B5EF4-FFF2-40B4-BE49-F238E27FC236}">
              <a16:creationId xmlns:a16="http://schemas.microsoft.com/office/drawing/2014/main" id="{65872B06-34D7-4149-8465-03310863C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1204" y="5297488"/>
          <a:ext cx="226337" cy="254000"/>
        </a:xfrm>
        <a:prstGeom prst="rect">
          <a:avLst/>
        </a:prstGeom>
      </xdr:spPr>
    </xdr:pic>
    <xdr:clientData/>
  </xdr:twoCellAnchor>
  <xdr:twoCellAnchor>
    <xdr:from>
      <xdr:col>111</xdr:col>
      <xdr:colOff>261702</xdr:colOff>
      <xdr:row>15</xdr:row>
      <xdr:rowOff>39688</xdr:rowOff>
    </xdr:from>
    <xdr:to>
      <xdr:col>111</xdr:col>
      <xdr:colOff>405048</xdr:colOff>
      <xdr:row>15</xdr:row>
      <xdr:rowOff>293688</xdr:rowOff>
    </xdr:to>
    <xdr:pic>
      <xdr:nvPicPr>
        <xdr:cNvPr id="6553" name="Picture 6552">
          <a:extLst>
            <a:ext uri="{FF2B5EF4-FFF2-40B4-BE49-F238E27FC236}">
              <a16:creationId xmlns:a16="http://schemas.microsoft.com/office/drawing/2014/main" id="{091B17C4-CD33-329C-D186-47898CF65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33152" y="529748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227540</xdr:colOff>
      <xdr:row>15</xdr:row>
      <xdr:rowOff>39688</xdr:rowOff>
    </xdr:from>
    <xdr:to>
      <xdr:col>87</xdr:col>
      <xdr:colOff>439207</xdr:colOff>
      <xdr:row>15</xdr:row>
      <xdr:rowOff>293688</xdr:rowOff>
    </xdr:to>
    <xdr:pic>
      <xdr:nvPicPr>
        <xdr:cNvPr id="6556" name="Picture 6555">
          <a:extLst>
            <a:ext uri="{FF2B5EF4-FFF2-40B4-BE49-F238E27FC236}">
              <a16:creationId xmlns:a16="http://schemas.microsoft.com/office/drawing/2014/main" id="{C694ED48-88E7-E810-6712-88569920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54090" y="5297488"/>
          <a:ext cx="211667" cy="254000"/>
        </a:xfrm>
        <a:prstGeom prst="rect">
          <a:avLst/>
        </a:prstGeom>
      </xdr:spPr>
    </xdr:pic>
    <xdr:clientData/>
  </xdr:twoCellAnchor>
  <xdr:twoCellAnchor>
    <xdr:from>
      <xdr:col>75</xdr:col>
      <xdr:colOff>244097</xdr:colOff>
      <xdr:row>15</xdr:row>
      <xdr:rowOff>39688</xdr:rowOff>
    </xdr:from>
    <xdr:to>
      <xdr:col>75</xdr:col>
      <xdr:colOff>422652</xdr:colOff>
      <xdr:row>15</xdr:row>
      <xdr:rowOff>293688</xdr:rowOff>
    </xdr:to>
    <xdr:pic>
      <xdr:nvPicPr>
        <xdr:cNvPr id="6559" name="Picture 6558">
          <a:extLst>
            <a:ext uri="{FF2B5EF4-FFF2-40B4-BE49-F238E27FC236}">
              <a16:creationId xmlns:a16="http://schemas.microsoft.com/office/drawing/2014/main" id="{B6419AC5-6242-1759-811C-615D3456E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50597" y="529748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220204</xdr:colOff>
      <xdr:row>15</xdr:row>
      <xdr:rowOff>39688</xdr:rowOff>
    </xdr:from>
    <xdr:to>
      <xdr:col>183</xdr:col>
      <xdr:colOff>446541</xdr:colOff>
      <xdr:row>15</xdr:row>
      <xdr:rowOff>293688</xdr:rowOff>
    </xdr:to>
    <xdr:pic>
      <xdr:nvPicPr>
        <xdr:cNvPr id="6562" name="Picture 6561">
          <a:extLst>
            <a:ext uri="{FF2B5EF4-FFF2-40B4-BE49-F238E27FC236}">
              <a16:creationId xmlns:a16="http://schemas.microsoft.com/office/drawing/2014/main" id="{BBCECBE7-C15E-727F-87D8-2BA9542DB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6354" y="5297488"/>
          <a:ext cx="226337" cy="254000"/>
        </a:xfrm>
        <a:prstGeom prst="rect">
          <a:avLst/>
        </a:prstGeom>
      </xdr:spPr>
    </xdr:pic>
    <xdr:clientData/>
  </xdr:twoCellAnchor>
  <xdr:twoCellAnchor>
    <xdr:from>
      <xdr:col>39</xdr:col>
      <xdr:colOff>261072</xdr:colOff>
      <xdr:row>15</xdr:row>
      <xdr:rowOff>39688</xdr:rowOff>
    </xdr:from>
    <xdr:to>
      <xdr:col>39</xdr:col>
      <xdr:colOff>405676</xdr:colOff>
      <xdr:row>15</xdr:row>
      <xdr:rowOff>293688</xdr:rowOff>
    </xdr:to>
    <xdr:pic>
      <xdr:nvPicPr>
        <xdr:cNvPr id="6565" name="Picture 6564">
          <a:extLst>
            <a:ext uri="{FF2B5EF4-FFF2-40B4-BE49-F238E27FC236}">
              <a16:creationId xmlns:a16="http://schemas.microsoft.com/office/drawing/2014/main" id="{37010E63-FEA7-29FA-151A-3FCAAD2EA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7822" y="5297488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238764</xdr:colOff>
      <xdr:row>15</xdr:row>
      <xdr:rowOff>39688</xdr:rowOff>
    </xdr:from>
    <xdr:to>
      <xdr:col>3</xdr:col>
      <xdr:colOff>427985</xdr:colOff>
      <xdr:row>15</xdr:row>
      <xdr:rowOff>293688</xdr:rowOff>
    </xdr:to>
    <xdr:pic>
      <xdr:nvPicPr>
        <xdr:cNvPr id="6568" name="Picture 6567">
          <a:extLst>
            <a:ext uri="{FF2B5EF4-FFF2-40B4-BE49-F238E27FC236}">
              <a16:creationId xmlns:a16="http://schemas.microsoft.com/office/drawing/2014/main" id="{C8FDA0B3-6D3B-D568-A4C5-7E5E8FBAB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0564" y="5297488"/>
          <a:ext cx="189221" cy="254000"/>
        </a:xfrm>
        <a:prstGeom prst="rect">
          <a:avLst/>
        </a:prstGeom>
      </xdr:spPr>
    </xdr:pic>
    <xdr:clientData/>
  </xdr:twoCellAnchor>
  <xdr:twoCellAnchor>
    <xdr:from>
      <xdr:col>27</xdr:col>
      <xdr:colOff>220207</xdr:colOff>
      <xdr:row>15</xdr:row>
      <xdr:rowOff>39688</xdr:rowOff>
    </xdr:from>
    <xdr:to>
      <xdr:col>27</xdr:col>
      <xdr:colOff>446544</xdr:colOff>
      <xdr:row>15</xdr:row>
      <xdr:rowOff>293688</xdr:rowOff>
    </xdr:to>
    <xdr:pic>
      <xdr:nvPicPr>
        <xdr:cNvPr id="6571" name="Picture 6570">
          <a:extLst>
            <a:ext uri="{FF2B5EF4-FFF2-40B4-BE49-F238E27FC236}">
              <a16:creationId xmlns:a16="http://schemas.microsoft.com/office/drawing/2014/main" id="{05ECF653-1D1C-CE0F-BC10-A275056D8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6907" y="529748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15</xdr:row>
      <xdr:rowOff>39688</xdr:rowOff>
    </xdr:from>
    <xdr:to>
      <xdr:col>231</xdr:col>
      <xdr:colOff>460375</xdr:colOff>
      <xdr:row>15</xdr:row>
      <xdr:rowOff>293688</xdr:rowOff>
    </xdr:to>
    <xdr:pic>
      <xdr:nvPicPr>
        <xdr:cNvPr id="6574" name="Picture 6573">
          <a:extLst>
            <a:ext uri="{FF2B5EF4-FFF2-40B4-BE49-F238E27FC236}">
              <a16:creationId xmlns:a16="http://schemas.microsoft.com/office/drawing/2014/main" id="{ECA98E82-F374-47BC-258D-92F7F6EFF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256046</xdr:colOff>
      <xdr:row>15</xdr:row>
      <xdr:rowOff>39688</xdr:rowOff>
    </xdr:from>
    <xdr:to>
      <xdr:col>207</xdr:col>
      <xdr:colOff>410710</xdr:colOff>
      <xdr:row>15</xdr:row>
      <xdr:rowOff>293688</xdr:rowOff>
    </xdr:to>
    <xdr:pic>
      <xdr:nvPicPr>
        <xdr:cNvPr id="6577" name="Picture 6576">
          <a:extLst>
            <a:ext uri="{FF2B5EF4-FFF2-40B4-BE49-F238E27FC236}">
              <a16:creationId xmlns:a16="http://schemas.microsoft.com/office/drawing/2014/main" id="{243AAFE2-806A-342A-9A36-B095E8990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07096" y="529748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220207</xdr:colOff>
      <xdr:row>15</xdr:row>
      <xdr:rowOff>39688</xdr:rowOff>
    </xdr:from>
    <xdr:to>
      <xdr:col>51</xdr:col>
      <xdr:colOff>446544</xdr:colOff>
      <xdr:row>15</xdr:row>
      <xdr:rowOff>293688</xdr:rowOff>
    </xdr:to>
    <xdr:pic>
      <xdr:nvPicPr>
        <xdr:cNvPr id="6580" name="Picture 6579">
          <a:extLst>
            <a:ext uri="{FF2B5EF4-FFF2-40B4-BE49-F238E27FC236}">
              <a16:creationId xmlns:a16="http://schemas.microsoft.com/office/drawing/2014/main" id="{A04259D0-4173-DBF9-66F1-1CB28081E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1807" y="5297488"/>
          <a:ext cx="226337" cy="254000"/>
        </a:xfrm>
        <a:prstGeom prst="rect">
          <a:avLst/>
        </a:prstGeom>
      </xdr:spPr>
    </xdr:pic>
    <xdr:clientData/>
  </xdr:twoCellAnchor>
  <xdr:twoCellAnchor>
    <xdr:from>
      <xdr:col>99</xdr:col>
      <xdr:colOff>204310</xdr:colOff>
      <xdr:row>15</xdr:row>
      <xdr:rowOff>39688</xdr:rowOff>
    </xdr:from>
    <xdr:to>
      <xdr:col>99</xdr:col>
      <xdr:colOff>462440</xdr:colOff>
      <xdr:row>15</xdr:row>
      <xdr:rowOff>293688</xdr:rowOff>
    </xdr:to>
    <xdr:pic>
      <xdr:nvPicPr>
        <xdr:cNvPr id="6583" name="Picture 6582">
          <a:extLst>
            <a:ext uri="{FF2B5EF4-FFF2-40B4-BE49-F238E27FC236}">
              <a16:creationId xmlns:a16="http://schemas.microsoft.com/office/drawing/2014/main" id="{525348CC-A9ED-0D40-DF94-9589F6C34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5710" y="529748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164877</xdr:colOff>
      <xdr:row>15</xdr:row>
      <xdr:rowOff>39688</xdr:rowOff>
    </xdr:from>
    <xdr:to>
      <xdr:col>171</xdr:col>
      <xdr:colOff>501867</xdr:colOff>
      <xdr:row>15</xdr:row>
      <xdr:rowOff>293688</xdr:rowOff>
    </xdr:to>
    <xdr:pic>
      <xdr:nvPicPr>
        <xdr:cNvPr id="6586" name="Picture 6585">
          <a:extLst>
            <a:ext uri="{FF2B5EF4-FFF2-40B4-BE49-F238E27FC236}">
              <a16:creationId xmlns:a16="http://schemas.microsoft.com/office/drawing/2014/main" id="{7BF01625-D49C-596A-1C7E-8C3DF9C6E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50977" y="5297488"/>
          <a:ext cx="336990" cy="254000"/>
        </a:xfrm>
        <a:prstGeom prst="rect">
          <a:avLst/>
        </a:prstGeom>
      </xdr:spPr>
    </xdr:pic>
    <xdr:clientData/>
  </xdr:twoCellAnchor>
  <xdr:twoCellAnchor>
    <xdr:from>
      <xdr:col>219</xdr:col>
      <xdr:colOff>263587</xdr:colOff>
      <xdr:row>15</xdr:row>
      <xdr:rowOff>39688</xdr:rowOff>
    </xdr:from>
    <xdr:to>
      <xdr:col>219</xdr:col>
      <xdr:colOff>403161</xdr:colOff>
      <xdr:row>15</xdr:row>
      <xdr:rowOff>293688</xdr:rowOff>
    </xdr:to>
    <xdr:pic>
      <xdr:nvPicPr>
        <xdr:cNvPr id="6589" name="Picture 6588">
          <a:extLst>
            <a:ext uri="{FF2B5EF4-FFF2-40B4-BE49-F238E27FC236}">
              <a16:creationId xmlns:a16="http://schemas.microsoft.com/office/drawing/2014/main" id="{DE16DE38-2AB7-3755-CE13-ECE7F24A2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9487" y="529748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239068</xdr:colOff>
      <xdr:row>15</xdr:row>
      <xdr:rowOff>39688</xdr:rowOff>
    </xdr:from>
    <xdr:to>
      <xdr:col>123</xdr:col>
      <xdr:colOff>427682</xdr:colOff>
      <xdr:row>15</xdr:row>
      <xdr:rowOff>293688</xdr:rowOff>
    </xdr:to>
    <xdr:pic>
      <xdr:nvPicPr>
        <xdr:cNvPr id="6592" name="Picture 6591">
          <a:extLst>
            <a:ext uri="{FF2B5EF4-FFF2-40B4-BE49-F238E27FC236}">
              <a16:creationId xmlns:a16="http://schemas.microsoft.com/office/drawing/2014/main" id="{DD633D81-FEC3-F028-8288-66B372362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35368" y="5297488"/>
          <a:ext cx="188614" cy="254000"/>
        </a:xfrm>
        <a:prstGeom prst="rect">
          <a:avLst/>
        </a:prstGeom>
      </xdr:spPr>
    </xdr:pic>
    <xdr:clientData/>
  </xdr:twoCellAnchor>
  <xdr:twoCellAnchor>
    <xdr:from>
      <xdr:col>63</xdr:col>
      <xdr:colOff>245985</xdr:colOff>
      <xdr:row>15</xdr:row>
      <xdr:rowOff>39688</xdr:rowOff>
    </xdr:from>
    <xdr:to>
      <xdr:col>63</xdr:col>
      <xdr:colOff>420767</xdr:colOff>
      <xdr:row>15</xdr:row>
      <xdr:rowOff>293688</xdr:rowOff>
    </xdr:to>
    <xdr:pic>
      <xdr:nvPicPr>
        <xdr:cNvPr id="6595" name="Picture 6594">
          <a:extLst>
            <a:ext uri="{FF2B5EF4-FFF2-40B4-BE49-F238E27FC236}">
              <a16:creationId xmlns:a16="http://schemas.microsoft.com/office/drawing/2014/main" id="{9B186E7E-476C-D960-C849-61C62D0B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7635" y="5297488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222721</xdr:colOff>
      <xdr:row>15</xdr:row>
      <xdr:rowOff>39688</xdr:rowOff>
    </xdr:from>
    <xdr:to>
      <xdr:col>159</xdr:col>
      <xdr:colOff>444028</xdr:colOff>
      <xdr:row>15</xdr:row>
      <xdr:rowOff>293688</xdr:rowOff>
    </xdr:to>
    <xdr:pic>
      <xdr:nvPicPr>
        <xdr:cNvPr id="6598" name="Picture 6597">
          <a:extLst>
            <a:ext uri="{FF2B5EF4-FFF2-40B4-BE49-F238E27FC236}">
              <a16:creationId xmlns:a16="http://schemas.microsoft.com/office/drawing/2014/main" id="{940CCC40-850A-902B-78E4-6AB697DD0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3971" y="5297488"/>
          <a:ext cx="221307" cy="254000"/>
        </a:xfrm>
        <a:prstGeom prst="rect">
          <a:avLst/>
        </a:prstGeom>
      </xdr:spPr>
    </xdr:pic>
    <xdr:clientData/>
  </xdr:twoCellAnchor>
  <xdr:twoCellAnchor>
    <xdr:from>
      <xdr:col>135</xdr:col>
      <xdr:colOff>259817</xdr:colOff>
      <xdr:row>15</xdr:row>
      <xdr:rowOff>39688</xdr:rowOff>
    </xdr:from>
    <xdr:to>
      <xdr:col>135</xdr:col>
      <xdr:colOff>406935</xdr:colOff>
      <xdr:row>15</xdr:row>
      <xdr:rowOff>293688</xdr:rowOff>
    </xdr:to>
    <xdr:pic>
      <xdr:nvPicPr>
        <xdr:cNvPr id="6601" name="Picture 6600">
          <a:extLst>
            <a:ext uri="{FF2B5EF4-FFF2-40B4-BE49-F238E27FC236}">
              <a16:creationId xmlns:a16="http://schemas.microsoft.com/office/drawing/2014/main" id="{84285446-B079-FE2E-7E6C-ABF421699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6167" y="529748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242948</xdr:colOff>
      <xdr:row>15</xdr:row>
      <xdr:rowOff>39688</xdr:rowOff>
    </xdr:from>
    <xdr:to>
      <xdr:col>15</xdr:col>
      <xdr:colOff>423802</xdr:colOff>
      <xdr:row>15</xdr:row>
      <xdr:rowOff>293688</xdr:rowOff>
    </xdr:to>
    <xdr:pic>
      <xdr:nvPicPr>
        <xdr:cNvPr id="6604" name="Picture 6603">
          <a:extLst>
            <a:ext uri="{FF2B5EF4-FFF2-40B4-BE49-F238E27FC236}">
              <a16:creationId xmlns:a16="http://schemas.microsoft.com/office/drawing/2014/main" id="{46478CF8-6302-33A8-9309-9A548E9DF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4798" y="5297488"/>
          <a:ext cx="180854" cy="254000"/>
        </a:xfrm>
        <a:prstGeom prst="rect">
          <a:avLst/>
        </a:prstGeom>
      </xdr:spPr>
    </xdr:pic>
    <xdr:clientData/>
  </xdr:twoCellAnchor>
  <xdr:twoCellAnchor>
    <xdr:from>
      <xdr:col>231</xdr:col>
      <xdr:colOff>227546</xdr:colOff>
      <xdr:row>17</xdr:row>
      <xdr:rowOff>39688</xdr:rowOff>
    </xdr:from>
    <xdr:to>
      <xdr:col>231</xdr:col>
      <xdr:colOff>439213</xdr:colOff>
      <xdr:row>17</xdr:row>
      <xdr:rowOff>293688</xdr:rowOff>
    </xdr:to>
    <xdr:pic>
      <xdr:nvPicPr>
        <xdr:cNvPr id="6607" name="Picture 6606">
          <a:extLst>
            <a:ext uri="{FF2B5EF4-FFF2-40B4-BE49-F238E27FC236}">
              <a16:creationId xmlns:a16="http://schemas.microsoft.com/office/drawing/2014/main" id="{6B82AADC-418A-903B-E68D-F94DB84AC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23496" y="596423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220204</xdr:colOff>
      <xdr:row>17</xdr:row>
      <xdr:rowOff>39688</xdr:rowOff>
    </xdr:from>
    <xdr:to>
      <xdr:col>111</xdr:col>
      <xdr:colOff>446541</xdr:colOff>
      <xdr:row>17</xdr:row>
      <xdr:rowOff>293688</xdr:rowOff>
    </xdr:to>
    <xdr:pic>
      <xdr:nvPicPr>
        <xdr:cNvPr id="6610" name="Picture 6609">
          <a:extLst>
            <a:ext uri="{FF2B5EF4-FFF2-40B4-BE49-F238E27FC236}">
              <a16:creationId xmlns:a16="http://schemas.microsoft.com/office/drawing/2014/main" id="{BF522912-E618-2E9D-CFF7-ECF84AEA5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1654" y="5964238"/>
          <a:ext cx="226337" cy="254000"/>
        </a:xfrm>
        <a:prstGeom prst="rect">
          <a:avLst/>
        </a:prstGeom>
      </xdr:spPr>
    </xdr:pic>
    <xdr:clientData/>
  </xdr:twoCellAnchor>
  <xdr:twoCellAnchor>
    <xdr:from>
      <xdr:col>39</xdr:col>
      <xdr:colOff>229639</xdr:colOff>
      <xdr:row>17</xdr:row>
      <xdr:rowOff>39688</xdr:rowOff>
    </xdr:from>
    <xdr:to>
      <xdr:col>39</xdr:col>
      <xdr:colOff>437114</xdr:colOff>
      <xdr:row>17</xdr:row>
      <xdr:rowOff>293688</xdr:rowOff>
    </xdr:to>
    <xdr:pic>
      <xdr:nvPicPr>
        <xdr:cNvPr id="6613" name="Picture 6612">
          <a:extLst>
            <a:ext uri="{FF2B5EF4-FFF2-40B4-BE49-F238E27FC236}">
              <a16:creationId xmlns:a16="http://schemas.microsoft.com/office/drawing/2014/main" id="{1A3763B6-DCDA-6780-4775-8AC99A53B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66389" y="596423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238770</xdr:colOff>
      <xdr:row>17</xdr:row>
      <xdr:rowOff>39688</xdr:rowOff>
    </xdr:from>
    <xdr:to>
      <xdr:col>195</xdr:col>
      <xdr:colOff>427991</xdr:colOff>
      <xdr:row>17</xdr:row>
      <xdr:rowOff>293688</xdr:rowOff>
    </xdr:to>
    <xdr:pic>
      <xdr:nvPicPr>
        <xdr:cNvPr id="6616" name="Picture 6615">
          <a:extLst>
            <a:ext uri="{FF2B5EF4-FFF2-40B4-BE49-F238E27FC236}">
              <a16:creationId xmlns:a16="http://schemas.microsoft.com/office/drawing/2014/main" id="{EE13AF47-FF1A-3090-51F1-B276A98C1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9770" y="5964238"/>
          <a:ext cx="189221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17</xdr:row>
      <xdr:rowOff>39688</xdr:rowOff>
    </xdr:from>
    <xdr:to>
      <xdr:col>171</xdr:col>
      <xdr:colOff>460375</xdr:colOff>
      <xdr:row>17</xdr:row>
      <xdr:rowOff>293688</xdr:rowOff>
    </xdr:to>
    <xdr:pic>
      <xdr:nvPicPr>
        <xdr:cNvPr id="6619" name="Picture 6618">
          <a:extLst>
            <a:ext uri="{FF2B5EF4-FFF2-40B4-BE49-F238E27FC236}">
              <a16:creationId xmlns:a16="http://schemas.microsoft.com/office/drawing/2014/main" id="{5E82A87E-E891-369F-3C3B-A3969148F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204310</xdr:colOff>
      <xdr:row>17</xdr:row>
      <xdr:rowOff>39688</xdr:rowOff>
    </xdr:from>
    <xdr:to>
      <xdr:col>27</xdr:col>
      <xdr:colOff>462440</xdr:colOff>
      <xdr:row>17</xdr:row>
      <xdr:rowOff>293688</xdr:rowOff>
    </xdr:to>
    <xdr:pic>
      <xdr:nvPicPr>
        <xdr:cNvPr id="6622" name="Picture 6621">
          <a:extLst>
            <a:ext uri="{FF2B5EF4-FFF2-40B4-BE49-F238E27FC236}">
              <a16:creationId xmlns:a16="http://schemas.microsoft.com/office/drawing/2014/main" id="{BDB999E4-E281-0E91-E809-5AC5A5061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1010" y="5964238"/>
          <a:ext cx="258130" cy="254000"/>
        </a:xfrm>
        <a:prstGeom prst="rect">
          <a:avLst/>
        </a:prstGeom>
      </xdr:spPr>
    </xdr:pic>
    <xdr:clientData/>
  </xdr:twoCellAnchor>
  <xdr:twoCellAnchor>
    <xdr:from>
      <xdr:col>3</xdr:col>
      <xdr:colOff>220207</xdr:colOff>
      <xdr:row>17</xdr:row>
      <xdr:rowOff>39688</xdr:rowOff>
    </xdr:from>
    <xdr:to>
      <xdr:col>3</xdr:col>
      <xdr:colOff>446544</xdr:colOff>
      <xdr:row>17</xdr:row>
      <xdr:rowOff>293688</xdr:rowOff>
    </xdr:to>
    <xdr:pic>
      <xdr:nvPicPr>
        <xdr:cNvPr id="6625" name="Picture 6624">
          <a:extLst>
            <a:ext uri="{FF2B5EF4-FFF2-40B4-BE49-F238E27FC236}">
              <a16:creationId xmlns:a16="http://schemas.microsoft.com/office/drawing/2014/main" id="{C322EC8C-4B53-8E8A-F7B1-D434571D8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007" y="596423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261076</xdr:colOff>
      <xdr:row>17</xdr:row>
      <xdr:rowOff>39688</xdr:rowOff>
    </xdr:from>
    <xdr:to>
      <xdr:col>147</xdr:col>
      <xdr:colOff>405680</xdr:colOff>
      <xdr:row>17</xdr:row>
      <xdr:rowOff>293688</xdr:rowOff>
    </xdr:to>
    <xdr:pic>
      <xdr:nvPicPr>
        <xdr:cNvPr id="6628" name="Picture 6627">
          <a:extLst>
            <a:ext uri="{FF2B5EF4-FFF2-40B4-BE49-F238E27FC236}">
              <a16:creationId xmlns:a16="http://schemas.microsoft.com/office/drawing/2014/main" id="{BF850A3F-2A7B-E6A6-AEA5-B89BDA6F2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2276" y="5964238"/>
          <a:ext cx="144604" cy="254000"/>
        </a:xfrm>
        <a:prstGeom prst="rect">
          <a:avLst/>
        </a:prstGeom>
      </xdr:spPr>
    </xdr:pic>
    <xdr:clientData/>
  </xdr:twoCellAnchor>
  <xdr:twoCellAnchor>
    <xdr:from>
      <xdr:col>123</xdr:col>
      <xdr:colOff>220204</xdr:colOff>
      <xdr:row>17</xdr:row>
      <xdr:rowOff>39688</xdr:rowOff>
    </xdr:from>
    <xdr:to>
      <xdr:col>123</xdr:col>
      <xdr:colOff>446541</xdr:colOff>
      <xdr:row>17</xdr:row>
      <xdr:rowOff>293688</xdr:rowOff>
    </xdr:to>
    <xdr:pic>
      <xdr:nvPicPr>
        <xdr:cNvPr id="6631" name="Picture 6630">
          <a:extLst>
            <a:ext uri="{FF2B5EF4-FFF2-40B4-BE49-F238E27FC236}">
              <a16:creationId xmlns:a16="http://schemas.microsoft.com/office/drawing/2014/main" id="{A60FF613-4631-5536-59E4-AB527764C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6504" y="596423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263587</xdr:colOff>
      <xdr:row>17</xdr:row>
      <xdr:rowOff>39688</xdr:rowOff>
    </xdr:from>
    <xdr:to>
      <xdr:col>207</xdr:col>
      <xdr:colOff>403161</xdr:colOff>
      <xdr:row>17</xdr:row>
      <xdr:rowOff>293688</xdr:rowOff>
    </xdr:to>
    <xdr:pic>
      <xdr:nvPicPr>
        <xdr:cNvPr id="6634" name="Picture 6633">
          <a:extLst>
            <a:ext uri="{FF2B5EF4-FFF2-40B4-BE49-F238E27FC236}">
              <a16:creationId xmlns:a16="http://schemas.microsoft.com/office/drawing/2014/main" id="{0F82FE78-3183-0E92-481F-F2E7C036E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4637" y="5964238"/>
          <a:ext cx="139574" cy="254000"/>
        </a:xfrm>
        <a:prstGeom prst="rect">
          <a:avLst/>
        </a:prstGeom>
      </xdr:spPr>
    </xdr:pic>
    <xdr:clientData/>
  </xdr:twoCellAnchor>
  <xdr:twoCellAnchor>
    <xdr:from>
      <xdr:col>15</xdr:col>
      <xdr:colOff>239068</xdr:colOff>
      <xdr:row>17</xdr:row>
      <xdr:rowOff>39688</xdr:rowOff>
    </xdr:from>
    <xdr:to>
      <xdr:col>15</xdr:col>
      <xdr:colOff>427682</xdr:colOff>
      <xdr:row>17</xdr:row>
      <xdr:rowOff>293688</xdr:rowOff>
    </xdr:to>
    <xdr:pic>
      <xdr:nvPicPr>
        <xdr:cNvPr id="6637" name="Picture 6636">
          <a:extLst>
            <a:ext uri="{FF2B5EF4-FFF2-40B4-BE49-F238E27FC236}">
              <a16:creationId xmlns:a16="http://schemas.microsoft.com/office/drawing/2014/main" id="{73AC06D2-8BD8-FA28-1D88-E60708B51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0918" y="5964238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259817</xdr:colOff>
      <xdr:row>17</xdr:row>
      <xdr:rowOff>39688</xdr:rowOff>
    </xdr:from>
    <xdr:to>
      <xdr:col>219</xdr:col>
      <xdr:colOff>406935</xdr:colOff>
      <xdr:row>17</xdr:row>
      <xdr:rowOff>293688</xdr:rowOff>
    </xdr:to>
    <xdr:pic>
      <xdr:nvPicPr>
        <xdr:cNvPr id="6640" name="Picture 6639">
          <a:extLst>
            <a:ext uri="{FF2B5EF4-FFF2-40B4-BE49-F238E27FC236}">
              <a16:creationId xmlns:a16="http://schemas.microsoft.com/office/drawing/2014/main" id="{7C82F9C7-BC74-B111-A9B2-A07BECD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5717" y="5964238"/>
          <a:ext cx="147118" cy="254000"/>
        </a:xfrm>
        <a:prstGeom prst="rect">
          <a:avLst/>
        </a:prstGeom>
      </xdr:spPr>
    </xdr:pic>
    <xdr:clientData/>
  </xdr:twoCellAnchor>
  <xdr:twoCellAnchor>
    <xdr:from>
      <xdr:col>135</xdr:col>
      <xdr:colOff>222721</xdr:colOff>
      <xdr:row>17</xdr:row>
      <xdr:rowOff>39688</xdr:rowOff>
    </xdr:from>
    <xdr:to>
      <xdr:col>135</xdr:col>
      <xdr:colOff>444028</xdr:colOff>
      <xdr:row>17</xdr:row>
      <xdr:rowOff>293688</xdr:rowOff>
    </xdr:to>
    <xdr:pic>
      <xdr:nvPicPr>
        <xdr:cNvPr id="6643" name="Picture 6642">
          <a:extLst>
            <a:ext uri="{FF2B5EF4-FFF2-40B4-BE49-F238E27FC236}">
              <a16:creationId xmlns:a16="http://schemas.microsoft.com/office/drawing/2014/main" id="{283DB47C-01BA-3678-1741-B46BCEE4B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9071" y="596423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242950</xdr:colOff>
      <xdr:row>17</xdr:row>
      <xdr:rowOff>39688</xdr:rowOff>
    </xdr:from>
    <xdr:to>
      <xdr:col>63</xdr:col>
      <xdr:colOff>423804</xdr:colOff>
      <xdr:row>17</xdr:row>
      <xdr:rowOff>293688</xdr:rowOff>
    </xdr:to>
    <xdr:pic>
      <xdr:nvPicPr>
        <xdr:cNvPr id="6646" name="Picture 6645">
          <a:extLst>
            <a:ext uri="{FF2B5EF4-FFF2-40B4-BE49-F238E27FC236}">
              <a16:creationId xmlns:a16="http://schemas.microsoft.com/office/drawing/2014/main" id="{259F078A-ABE8-F453-6EC2-4C76DD80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4600" y="5964238"/>
          <a:ext cx="180854" cy="254000"/>
        </a:xfrm>
        <a:prstGeom prst="rect">
          <a:avLst/>
        </a:prstGeom>
      </xdr:spPr>
    </xdr:pic>
    <xdr:clientData/>
  </xdr:twoCellAnchor>
  <xdr:twoCellAnchor>
    <xdr:from>
      <xdr:col>183</xdr:col>
      <xdr:colOff>256046</xdr:colOff>
      <xdr:row>17</xdr:row>
      <xdr:rowOff>39688</xdr:rowOff>
    </xdr:from>
    <xdr:to>
      <xdr:col>183</xdr:col>
      <xdr:colOff>410710</xdr:colOff>
      <xdr:row>17</xdr:row>
      <xdr:rowOff>293688</xdr:rowOff>
    </xdr:to>
    <xdr:pic>
      <xdr:nvPicPr>
        <xdr:cNvPr id="6649" name="Picture 6648">
          <a:extLst>
            <a:ext uri="{FF2B5EF4-FFF2-40B4-BE49-F238E27FC236}">
              <a16:creationId xmlns:a16="http://schemas.microsoft.com/office/drawing/2014/main" id="{BC283908-A444-1392-9607-3DE8E2D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2196" y="596423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244097</xdr:colOff>
      <xdr:row>17</xdr:row>
      <xdr:rowOff>39688</xdr:rowOff>
    </xdr:from>
    <xdr:to>
      <xdr:col>51</xdr:col>
      <xdr:colOff>422652</xdr:colOff>
      <xdr:row>17</xdr:row>
      <xdr:rowOff>293688</xdr:rowOff>
    </xdr:to>
    <xdr:pic>
      <xdr:nvPicPr>
        <xdr:cNvPr id="6652" name="Picture 6651">
          <a:extLst>
            <a:ext uri="{FF2B5EF4-FFF2-40B4-BE49-F238E27FC236}">
              <a16:creationId xmlns:a16="http://schemas.microsoft.com/office/drawing/2014/main" id="{A14F5D4B-7586-413C-3FE0-B7BC37DDC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5697" y="5964238"/>
          <a:ext cx="178555" cy="254000"/>
        </a:xfrm>
        <a:prstGeom prst="rect">
          <a:avLst/>
        </a:prstGeom>
      </xdr:spPr>
    </xdr:pic>
    <xdr:clientData/>
  </xdr:twoCellAnchor>
  <xdr:twoCellAnchor>
    <xdr:from>
      <xdr:col>159</xdr:col>
      <xdr:colOff>164877</xdr:colOff>
      <xdr:row>17</xdr:row>
      <xdr:rowOff>39688</xdr:rowOff>
    </xdr:from>
    <xdr:to>
      <xdr:col>159</xdr:col>
      <xdr:colOff>501867</xdr:colOff>
      <xdr:row>17</xdr:row>
      <xdr:rowOff>293688</xdr:rowOff>
    </xdr:to>
    <xdr:pic>
      <xdr:nvPicPr>
        <xdr:cNvPr id="6655" name="Picture 6654">
          <a:extLst>
            <a:ext uri="{FF2B5EF4-FFF2-40B4-BE49-F238E27FC236}">
              <a16:creationId xmlns:a16="http://schemas.microsoft.com/office/drawing/2014/main" id="{E65EAC69-3972-4CF9-5A08-257DCD7E6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26127" y="596423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245982</xdr:colOff>
      <xdr:row>17</xdr:row>
      <xdr:rowOff>39688</xdr:rowOff>
    </xdr:from>
    <xdr:to>
      <xdr:col>99</xdr:col>
      <xdr:colOff>420764</xdr:colOff>
      <xdr:row>17</xdr:row>
      <xdr:rowOff>293688</xdr:rowOff>
    </xdr:to>
    <xdr:pic>
      <xdr:nvPicPr>
        <xdr:cNvPr id="6658" name="Picture 6657">
          <a:extLst>
            <a:ext uri="{FF2B5EF4-FFF2-40B4-BE49-F238E27FC236}">
              <a16:creationId xmlns:a16="http://schemas.microsoft.com/office/drawing/2014/main" id="{E072547D-1B38-3A7A-6473-E0DBD1D8D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7382" y="5964238"/>
          <a:ext cx="174782" cy="254000"/>
        </a:xfrm>
        <a:prstGeom prst="rect">
          <a:avLst/>
        </a:prstGeom>
      </xdr:spPr>
    </xdr:pic>
    <xdr:clientData/>
  </xdr:twoCellAnchor>
  <xdr:twoCellAnchor>
    <xdr:from>
      <xdr:col>87</xdr:col>
      <xdr:colOff>220204</xdr:colOff>
      <xdr:row>17</xdr:row>
      <xdr:rowOff>39688</xdr:rowOff>
    </xdr:from>
    <xdr:to>
      <xdr:col>87</xdr:col>
      <xdr:colOff>446541</xdr:colOff>
      <xdr:row>17</xdr:row>
      <xdr:rowOff>293688</xdr:rowOff>
    </xdr:to>
    <xdr:pic>
      <xdr:nvPicPr>
        <xdr:cNvPr id="6661" name="Picture 6660">
          <a:extLst>
            <a:ext uri="{FF2B5EF4-FFF2-40B4-BE49-F238E27FC236}">
              <a16:creationId xmlns:a16="http://schemas.microsoft.com/office/drawing/2014/main" id="{0E6145D0-FE5C-44C7-981A-F81CAFB2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6754" y="596423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261702</xdr:colOff>
      <xdr:row>17</xdr:row>
      <xdr:rowOff>39688</xdr:rowOff>
    </xdr:from>
    <xdr:to>
      <xdr:col>75</xdr:col>
      <xdr:colOff>405048</xdr:colOff>
      <xdr:row>17</xdr:row>
      <xdr:rowOff>293688</xdr:rowOff>
    </xdr:to>
    <xdr:pic>
      <xdr:nvPicPr>
        <xdr:cNvPr id="6664" name="Picture 6663">
          <a:extLst>
            <a:ext uri="{FF2B5EF4-FFF2-40B4-BE49-F238E27FC236}">
              <a16:creationId xmlns:a16="http://schemas.microsoft.com/office/drawing/2014/main" id="{514A4B09-7049-83CA-B45E-23801948A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68202" y="5964238"/>
          <a:ext cx="143346" cy="254000"/>
        </a:xfrm>
        <a:prstGeom prst="rect">
          <a:avLst/>
        </a:prstGeom>
      </xdr:spPr>
    </xdr:pic>
    <xdr:clientData/>
  </xdr:twoCellAnchor>
  <xdr:twoCellAnchor>
    <xdr:from>
      <xdr:col>147</xdr:col>
      <xdr:colOff>238764</xdr:colOff>
      <xdr:row>18</xdr:row>
      <xdr:rowOff>39688</xdr:rowOff>
    </xdr:from>
    <xdr:to>
      <xdr:col>147</xdr:col>
      <xdr:colOff>427985</xdr:colOff>
      <xdr:row>18</xdr:row>
      <xdr:rowOff>293688</xdr:rowOff>
    </xdr:to>
    <xdr:pic>
      <xdr:nvPicPr>
        <xdr:cNvPr id="6667" name="Picture 6666">
          <a:extLst>
            <a:ext uri="{FF2B5EF4-FFF2-40B4-BE49-F238E27FC236}">
              <a16:creationId xmlns:a16="http://schemas.microsoft.com/office/drawing/2014/main" id="{1229E299-78D7-EBAB-8BE9-978E88E35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79964" y="629761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220207</xdr:colOff>
      <xdr:row>18</xdr:row>
      <xdr:rowOff>39688</xdr:rowOff>
    </xdr:from>
    <xdr:to>
      <xdr:col>39</xdr:col>
      <xdr:colOff>446544</xdr:colOff>
      <xdr:row>18</xdr:row>
      <xdr:rowOff>293688</xdr:rowOff>
    </xdr:to>
    <xdr:pic>
      <xdr:nvPicPr>
        <xdr:cNvPr id="6670" name="Picture 6669">
          <a:extLst>
            <a:ext uri="{FF2B5EF4-FFF2-40B4-BE49-F238E27FC236}">
              <a16:creationId xmlns:a16="http://schemas.microsoft.com/office/drawing/2014/main" id="{ACE5849F-A294-5562-A1FF-5900EA044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6957" y="629761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220204</xdr:colOff>
      <xdr:row>18</xdr:row>
      <xdr:rowOff>39688</xdr:rowOff>
    </xdr:from>
    <xdr:to>
      <xdr:col>207</xdr:col>
      <xdr:colOff>446541</xdr:colOff>
      <xdr:row>18</xdr:row>
      <xdr:rowOff>293688</xdr:rowOff>
    </xdr:to>
    <xdr:pic>
      <xdr:nvPicPr>
        <xdr:cNvPr id="6673" name="Picture 6672">
          <a:extLst>
            <a:ext uri="{FF2B5EF4-FFF2-40B4-BE49-F238E27FC236}">
              <a16:creationId xmlns:a16="http://schemas.microsoft.com/office/drawing/2014/main" id="{B2732134-0DAF-7118-D3DB-AB056EA18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1254" y="629761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220204</xdr:colOff>
      <xdr:row>18</xdr:row>
      <xdr:rowOff>39688</xdr:rowOff>
    </xdr:from>
    <xdr:to>
      <xdr:col>231</xdr:col>
      <xdr:colOff>446541</xdr:colOff>
      <xdr:row>18</xdr:row>
      <xdr:rowOff>293688</xdr:rowOff>
    </xdr:to>
    <xdr:pic>
      <xdr:nvPicPr>
        <xdr:cNvPr id="6676" name="Picture 6675">
          <a:extLst>
            <a:ext uri="{FF2B5EF4-FFF2-40B4-BE49-F238E27FC236}">
              <a16:creationId xmlns:a16="http://schemas.microsoft.com/office/drawing/2014/main" id="{8440CB78-251A-9649-D385-89F80B4B1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6154" y="6297613"/>
          <a:ext cx="226337" cy="254000"/>
        </a:xfrm>
        <a:prstGeom prst="rect">
          <a:avLst/>
        </a:prstGeom>
      </xdr:spPr>
    </xdr:pic>
    <xdr:clientData/>
  </xdr:twoCellAnchor>
  <xdr:twoCellAnchor>
    <xdr:from>
      <xdr:col>27</xdr:col>
      <xdr:colOff>263589</xdr:colOff>
      <xdr:row>18</xdr:row>
      <xdr:rowOff>39688</xdr:rowOff>
    </xdr:from>
    <xdr:to>
      <xdr:col>27</xdr:col>
      <xdr:colOff>403163</xdr:colOff>
      <xdr:row>18</xdr:row>
      <xdr:rowOff>293688</xdr:rowOff>
    </xdr:to>
    <xdr:pic>
      <xdr:nvPicPr>
        <xdr:cNvPr id="6679" name="Picture 6678">
          <a:extLst>
            <a:ext uri="{FF2B5EF4-FFF2-40B4-BE49-F238E27FC236}">
              <a16:creationId xmlns:a16="http://schemas.microsoft.com/office/drawing/2014/main" id="{E5A947FB-2896-0C1A-44A1-B42F52EA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80289" y="629761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18</xdr:row>
      <xdr:rowOff>39688</xdr:rowOff>
    </xdr:from>
    <xdr:to>
      <xdr:col>123</xdr:col>
      <xdr:colOff>460375</xdr:colOff>
      <xdr:row>18</xdr:row>
      <xdr:rowOff>293688</xdr:rowOff>
    </xdr:to>
    <xdr:pic>
      <xdr:nvPicPr>
        <xdr:cNvPr id="6682" name="Picture 6681">
          <a:extLst>
            <a:ext uri="{FF2B5EF4-FFF2-40B4-BE49-F238E27FC236}">
              <a16:creationId xmlns:a16="http://schemas.microsoft.com/office/drawing/2014/main" id="{624F528C-01D6-6A6F-95C6-9FAD2DC4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261076</xdr:colOff>
      <xdr:row>18</xdr:row>
      <xdr:rowOff>39688</xdr:rowOff>
    </xdr:from>
    <xdr:to>
      <xdr:col>111</xdr:col>
      <xdr:colOff>405680</xdr:colOff>
      <xdr:row>18</xdr:row>
      <xdr:rowOff>293688</xdr:rowOff>
    </xdr:to>
    <xdr:pic>
      <xdr:nvPicPr>
        <xdr:cNvPr id="6685" name="Picture 6684">
          <a:extLst>
            <a:ext uri="{FF2B5EF4-FFF2-40B4-BE49-F238E27FC236}">
              <a16:creationId xmlns:a16="http://schemas.microsoft.com/office/drawing/2014/main" id="{107B8734-2AEC-F3E3-D654-F9A79A6BD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32526" y="629761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227542</xdr:colOff>
      <xdr:row>18</xdr:row>
      <xdr:rowOff>39688</xdr:rowOff>
    </xdr:from>
    <xdr:to>
      <xdr:col>3</xdr:col>
      <xdr:colOff>439209</xdr:colOff>
      <xdr:row>18</xdr:row>
      <xdr:rowOff>293688</xdr:rowOff>
    </xdr:to>
    <xdr:pic>
      <xdr:nvPicPr>
        <xdr:cNvPr id="6688" name="Picture 6687">
          <a:extLst>
            <a:ext uri="{FF2B5EF4-FFF2-40B4-BE49-F238E27FC236}">
              <a16:creationId xmlns:a16="http://schemas.microsoft.com/office/drawing/2014/main" id="{9F5D0612-1089-9AB3-5245-A2FF5E778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9342" y="6297613"/>
          <a:ext cx="211667" cy="254000"/>
        </a:xfrm>
        <a:prstGeom prst="rect">
          <a:avLst/>
        </a:prstGeom>
      </xdr:spPr>
    </xdr:pic>
    <xdr:clientData/>
  </xdr:twoCellAnchor>
  <xdr:twoCellAnchor>
    <xdr:from>
      <xdr:col>195</xdr:col>
      <xdr:colOff>245988</xdr:colOff>
      <xdr:row>18</xdr:row>
      <xdr:rowOff>39688</xdr:rowOff>
    </xdr:from>
    <xdr:to>
      <xdr:col>195</xdr:col>
      <xdr:colOff>420770</xdr:colOff>
      <xdr:row>18</xdr:row>
      <xdr:rowOff>293688</xdr:rowOff>
    </xdr:to>
    <xdr:pic>
      <xdr:nvPicPr>
        <xdr:cNvPr id="6691" name="Picture 6690">
          <a:extLst>
            <a:ext uri="{FF2B5EF4-FFF2-40B4-BE49-F238E27FC236}">
              <a16:creationId xmlns:a16="http://schemas.microsoft.com/office/drawing/2014/main" id="{B04BDCA2-6597-E30F-7E96-A7EB30C65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6988" y="629761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229642</xdr:colOff>
      <xdr:row>18</xdr:row>
      <xdr:rowOff>39688</xdr:rowOff>
    </xdr:from>
    <xdr:to>
      <xdr:col>159</xdr:col>
      <xdr:colOff>437117</xdr:colOff>
      <xdr:row>18</xdr:row>
      <xdr:rowOff>293688</xdr:rowOff>
    </xdr:to>
    <xdr:pic>
      <xdr:nvPicPr>
        <xdr:cNvPr id="6694" name="Picture 6693">
          <a:extLst>
            <a:ext uri="{FF2B5EF4-FFF2-40B4-BE49-F238E27FC236}">
              <a16:creationId xmlns:a16="http://schemas.microsoft.com/office/drawing/2014/main" id="{E189A366-49C9-5AA7-CE3C-1D546DA9E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90892" y="6297613"/>
          <a:ext cx="207475" cy="254000"/>
        </a:xfrm>
        <a:prstGeom prst="rect">
          <a:avLst/>
        </a:prstGeom>
      </xdr:spPr>
    </xdr:pic>
    <xdr:clientData/>
  </xdr:twoCellAnchor>
  <xdr:twoCellAnchor>
    <xdr:from>
      <xdr:col>51</xdr:col>
      <xdr:colOff>204310</xdr:colOff>
      <xdr:row>18</xdr:row>
      <xdr:rowOff>39688</xdr:rowOff>
    </xdr:from>
    <xdr:to>
      <xdr:col>51</xdr:col>
      <xdr:colOff>462440</xdr:colOff>
      <xdr:row>18</xdr:row>
      <xdr:rowOff>293688</xdr:rowOff>
    </xdr:to>
    <xdr:pic>
      <xdr:nvPicPr>
        <xdr:cNvPr id="6697" name="Picture 6696">
          <a:extLst>
            <a:ext uri="{FF2B5EF4-FFF2-40B4-BE49-F238E27FC236}">
              <a16:creationId xmlns:a16="http://schemas.microsoft.com/office/drawing/2014/main" id="{1396AE0D-75D6-7CA7-8BC7-F987FB103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910" y="629761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256046</xdr:colOff>
      <xdr:row>18</xdr:row>
      <xdr:rowOff>39688</xdr:rowOff>
    </xdr:from>
    <xdr:to>
      <xdr:col>171</xdr:col>
      <xdr:colOff>410710</xdr:colOff>
      <xdr:row>18</xdr:row>
      <xdr:rowOff>293688</xdr:rowOff>
    </xdr:to>
    <xdr:pic>
      <xdr:nvPicPr>
        <xdr:cNvPr id="6700" name="Picture 6699">
          <a:extLst>
            <a:ext uri="{FF2B5EF4-FFF2-40B4-BE49-F238E27FC236}">
              <a16:creationId xmlns:a16="http://schemas.microsoft.com/office/drawing/2014/main" id="{34D7A888-41B9-5D57-F218-CB52DE03C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2146" y="6297613"/>
          <a:ext cx="154664" cy="254000"/>
        </a:xfrm>
        <a:prstGeom prst="rect">
          <a:avLst/>
        </a:prstGeom>
      </xdr:spPr>
    </xdr:pic>
    <xdr:clientData/>
  </xdr:twoCellAnchor>
  <xdr:twoCellAnchor>
    <xdr:from>
      <xdr:col>75</xdr:col>
      <xdr:colOff>259817</xdr:colOff>
      <xdr:row>18</xdr:row>
      <xdr:rowOff>39688</xdr:rowOff>
    </xdr:from>
    <xdr:to>
      <xdr:col>75</xdr:col>
      <xdr:colOff>406935</xdr:colOff>
      <xdr:row>18</xdr:row>
      <xdr:rowOff>293688</xdr:rowOff>
    </xdr:to>
    <xdr:pic>
      <xdr:nvPicPr>
        <xdr:cNvPr id="6703" name="Picture 6702">
          <a:extLst>
            <a:ext uri="{FF2B5EF4-FFF2-40B4-BE49-F238E27FC236}">
              <a16:creationId xmlns:a16="http://schemas.microsoft.com/office/drawing/2014/main" id="{854EF4EC-16DF-9946-58B5-F00746371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66317" y="6297613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220207</xdr:colOff>
      <xdr:row>18</xdr:row>
      <xdr:rowOff>39688</xdr:rowOff>
    </xdr:from>
    <xdr:to>
      <xdr:col>15</xdr:col>
      <xdr:colOff>446544</xdr:colOff>
      <xdr:row>18</xdr:row>
      <xdr:rowOff>293688</xdr:rowOff>
    </xdr:to>
    <xdr:pic>
      <xdr:nvPicPr>
        <xdr:cNvPr id="6706" name="Picture 6705">
          <a:extLst>
            <a:ext uri="{FF2B5EF4-FFF2-40B4-BE49-F238E27FC236}">
              <a16:creationId xmlns:a16="http://schemas.microsoft.com/office/drawing/2014/main" id="{395A8FCA-C806-E679-E98C-972663647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057" y="6297613"/>
          <a:ext cx="226337" cy="254000"/>
        </a:xfrm>
        <a:prstGeom prst="rect">
          <a:avLst/>
        </a:prstGeom>
      </xdr:spPr>
    </xdr:pic>
    <xdr:clientData/>
  </xdr:twoCellAnchor>
  <xdr:twoCellAnchor>
    <xdr:from>
      <xdr:col>219</xdr:col>
      <xdr:colOff>244103</xdr:colOff>
      <xdr:row>18</xdr:row>
      <xdr:rowOff>39688</xdr:rowOff>
    </xdr:from>
    <xdr:to>
      <xdr:col>219</xdr:col>
      <xdr:colOff>422658</xdr:colOff>
      <xdr:row>18</xdr:row>
      <xdr:rowOff>293688</xdr:rowOff>
    </xdr:to>
    <xdr:pic>
      <xdr:nvPicPr>
        <xdr:cNvPr id="6709" name="Picture 6708">
          <a:extLst>
            <a:ext uri="{FF2B5EF4-FFF2-40B4-BE49-F238E27FC236}">
              <a16:creationId xmlns:a16="http://schemas.microsoft.com/office/drawing/2014/main" id="{9BE61413-FBFF-3BB5-4743-E1AF300ED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20003" y="629761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239068</xdr:colOff>
      <xdr:row>18</xdr:row>
      <xdr:rowOff>39688</xdr:rowOff>
    </xdr:from>
    <xdr:to>
      <xdr:col>183</xdr:col>
      <xdr:colOff>427682</xdr:colOff>
      <xdr:row>18</xdr:row>
      <xdr:rowOff>293688</xdr:rowOff>
    </xdr:to>
    <xdr:pic>
      <xdr:nvPicPr>
        <xdr:cNvPr id="6712" name="Picture 6711">
          <a:extLst>
            <a:ext uri="{FF2B5EF4-FFF2-40B4-BE49-F238E27FC236}">
              <a16:creationId xmlns:a16="http://schemas.microsoft.com/office/drawing/2014/main" id="{92D1C11A-9355-9B03-B246-8467F8208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45218" y="6297613"/>
          <a:ext cx="188614" cy="254000"/>
        </a:xfrm>
        <a:prstGeom prst="rect">
          <a:avLst/>
        </a:prstGeom>
      </xdr:spPr>
    </xdr:pic>
    <xdr:clientData/>
  </xdr:twoCellAnchor>
  <xdr:twoCellAnchor>
    <xdr:from>
      <xdr:col>63</xdr:col>
      <xdr:colOff>261702</xdr:colOff>
      <xdr:row>18</xdr:row>
      <xdr:rowOff>39688</xdr:rowOff>
    </xdr:from>
    <xdr:to>
      <xdr:col>63</xdr:col>
      <xdr:colOff>405048</xdr:colOff>
      <xdr:row>18</xdr:row>
      <xdr:rowOff>293688</xdr:rowOff>
    </xdr:to>
    <xdr:pic>
      <xdr:nvPicPr>
        <xdr:cNvPr id="6715" name="Picture 6714">
          <a:extLst>
            <a:ext uri="{FF2B5EF4-FFF2-40B4-BE49-F238E27FC236}">
              <a16:creationId xmlns:a16="http://schemas.microsoft.com/office/drawing/2014/main" id="{32F4ABAA-9007-0E0F-F90A-B621673F4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352" y="6297613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222721</xdr:colOff>
      <xdr:row>18</xdr:row>
      <xdr:rowOff>39688</xdr:rowOff>
    </xdr:from>
    <xdr:to>
      <xdr:col>87</xdr:col>
      <xdr:colOff>444028</xdr:colOff>
      <xdr:row>18</xdr:row>
      <xdr:rowOff>293688</xdr:rowOff>
    </xdr:to>
    <xdr:pic>
      <xdr:nvPicPr>
        <xdr:cNvPr id="6718" name="Picture 6717">
          <a:extLst>
            <a:ext uri="{FF2B5EF4-FFF2-40B4-BE49-F238E27FC236}">
              <a16:creationId xmlns:a16="http://schemas.microsoft.com/office/drawing/2014/main" id="{540D311C-AC15-5AAC-93E0-4E9B2091C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9271" y="6297613"/>
          <a:ext cx="221307" cy="254000"/>
        </a:xfrm>
        <a:prstGeom prst="rect">
          <a:avLst/>
        </a:prstGeom>
      </xdr:spPr>
    </xdr:pic>
    <xdr:clientData/>
  </xdr:twoCellAnchor>
  <xdr:twoCellAnchor>
    <xdr:from>
      <xdr:col>99</xdr:col>
      <xdr:colOff>242950</xdr:colOff>
      <xdr:row>18</xdr:row>
      <xdr:rowOff>39688</xdr:rowOff>
    </xdr:from>
    <xdr:to>
      <xdr:col>99</xdr:col>
      <xdr:colOff>423804</xdr:colOff>
      <xdr:row>18</xdr:row>
      <xdr:rowOff>293688</xdr:rowOff>
    </xdr:to>
    <xdr:pic>
      <xdr:nvPicPr>
        <xdr:cNvPr id="6721" name="Picture 6720">
          <a:extLst>
            <a:ext uri="{FF2B5EF4-FFF2-40B4-BE49-F238E27FC236}">
              <a16:creationId xmlns:a16="http://schemas.microsoft.com/office/drawing/2014/main" id="{863FF5C5-5A1E-F88A-7257-8166F302C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4350" y="6297613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164883</xdr:colOff>
      <xdr:row>18</xdr:row>
      <xdr:rowOff>39688</xdr:rowOff>
    </xdr:from>
    <xdr:to>
      <xdr:col>135</xdr:col>
      <xdr:colOff>501873</xdr:colOff>
      <xdr:row>18</xdr:row>
      <xdr:rowOff>293688</xdr:rowOff>
    </xdr:to>
    <xdr:pic>
      <xdr:nvPicPr>
        <xdr:cNvPr id="6724" name="Picture 6723">
          <a:extLst>
            <a:ext uri="{FF2B5EF4-FFF2-40B4-BE49-F238E27FC236}">
              <a16:creationId xmlns:a16="http://schemas.microsoft.com/office/drawing/2014/main" id="{7144FC72-CCD5-74AD-52B3-D3FB319AB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81233" y="6297613"/>
          <a:ext cx="33699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19</xdr:row>
      <xdr:rowOff>39688</xdr:rowOff>
    </xdr:from>
    <xdr:to>
      <xdr:col>39</xdr:col>
      <xdr:colOff>460375</xdr:colOff>
      <xdr:row>19</xdr:row>
      <xdr:rowOff>293688</xdr:rowOff>
    </xdr:to>
    <xdr:pic>
      <xdr:nvPicPr>
        <xdr:cNvPr id="6727" name="Picture 6726">
          <a:extLst>
            <a:ext uri="{FF2B5EF4-FFF2-40B4-BE49-F238E27FC236}">
              <a16:creationId xmlns:a16="http://schemas.microsoft.com/office/drawing/2014/main" id="{9AF70288-9CA0-B80D-504B-324DE41D1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238765</xdr:colOff>
      <xdr:row>19</xdr:row>
      <xdr:rowOff>39688</xdr:rowOff>
    </xdr:from>
    <xdr:to>
      <xdr:col>27</xdr:col>
      <xdr:colOff>427986</xdr:colOff>
      <xdr:row>19</xdr:row>
      <xdr:rowOff>293688</xdr:rowOff>
    </xdr:to>
    <xdr:pic>
      <xdr:nvPicPr>
        <xdr:cNvPr id="6730" name="Picture 6729">
          <a:extLst>
            <a:ext uri="{FF2B5EF4-FFF2-40B4-BE49-F238E27FC236}">
              <a16:creationId xmlns:a16="http://schemas.microsoft.com/office/drawing/2014/main" id="{DAD5890C-68F4-0C8A-FB11-D15ABE90A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55465" y="6630988"/>
          <a:ext cx="189221" cy="254000"/>
        </a:xfrm>
        <a:prstGeom prst="rect">
          <a:avLst/>
        </a:prstGeom>
      </xdr:spPr>
    </xdr:pic>
    <xdr:clientData/>
  </xdr:twoCellAnchor>
  <xdr:twoCellAnchor>
    <xdr:from>
      <xdr:col>147</xdr:col>
      <xdr:colOff>220204</xdr:colOff>
      <xdr:row>19</xdr:row>
      <xdr:rowOff>39688</xdr:rowOff>
    </xdr:from>
    <xdr:to>
      <xdr:col>147</xdr:col>
      <xdr:colOff>446541</xdr:colOff>
      <xdr:row>19</xdr:row>
      <xdr:rowOff>293688</xdr:rowOff>
    </xdr:to>
    <xdr:pic>
      <xdr:nvPicPr>
        <xdr:cNvPr id="6733" name="Picture 6732">
          <a:extLst>
            <a:ext uri="{FF2B5EF4-FFF2-40B4-BE49-F238E27FC236}">
              <a16:creationId xmlns:a16="http://schemas.microsoft.com/office/drawing/2014/main" id="{9E1BCDFF-97AD-62C3-E537-734B8FDC0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1404" y="663098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220204</xdr:colOff>
      <xdr:row>19</xdr:row>
      <xdr:rowOff>39688</xdr:rowOff>
    </xdr:from>
    <xdr:to>
      <xdr:col>231</xdr:col>
      <xdr:colOff>446541</xdr:colOff>
      <xdr:row>19</xdr:row>
      <xdr:rowOff>293688</xdr:rowOff>
    </xdr:to>
    <xdr:pic>
      <xdr:nvPicPr>
        <xdr:cNvPr id="6736" name="Picture 6735">
          <a:extLst>
            <a:ext uri="{FF2B5EF4-FFF2-40B4-BE49-F238E27FC236}">
              <a16:creationId xmlns:a16="http://schemas.microsoft.com/office/drawing/2014/main" id="{BB01AA5E-06EC-60C8-FE80-DEBD4799A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6154" y="6630988"/>
          <a:ext cx="226337" cy="254000"/>
        </a:xfrm>
        <a:prstGeom prst="rect">
          <a:avLst/>
        </a:prstGeom>
      </xdr:spPr>
    </xdr:pic>
    <xdr:clientData/>
  </xdr:twoCellAnchor>
  <xdr:twoCellAnchor>
    <xdr:from>
      <xdr:col>183</xdr:col>
      <xdr:colOff>227546</xdr:colOff>
      <xdr:row>19</xdr:row>
      <xdr:rowOff>39688</xdr:rowOff>
    </xdr:from>
    <xdr:to>
      <xdr:col>183</xdr:col>
      <xdr:colOff>439213</xdr:colOff>
      <xdr:row>19</xdr:row>
      <xdr:rowOff>293688</xdr:rowOff>
    </xdr:to>
    <xdr:pic>
      <xdr:nvPicPr>
        <xdr:cNvPr id="6739" name="Picture 6738">
          <a:extLst>
            <a:ext uri="{FF2B5EF4-FFF2-40B4-BE49-F238E27FC236}">
              <a16:creationId xmlns:a16="http://schemas.microsoft.com/office/drawing/2014/main" id="{026621AA-0EA8-9258-30C0-DF3DFD591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33696" y="663098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244097</xdr:colOff>
      <xdr:row>19</xdr:row>
      <xdr:rowOff>39688</xdr:rowOff>
    </xdr:from>
    <xdr:to>
      <xdr:col>111</xdr:col>
      <xdr:colOff>422652</xdr:colOff>
      <xdr:row>19</xdr:row>
      <xdr:rowOff>293688</xdr:rowOff>
    </xdr:to>
    <xdr:pic>
      <xdr:nvPicPr>
        <xdr:cNvPr id="6742" name="Picture 6741">
          <a:extLst>
            <a:ext uri="{FF2B5EF4-FFF2-40B4-BE49-F238E27FC236}">
              <a16:creationId xmlns:a16="http://schemas.microsoft.com/office/drawing/2014/main" id="{31A48CD8-C024-EA80-0F2A-38C44F66D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5547" y="6630988"/>
          <a:ext cx="178555" cy="254000"/>
        </a:xfrm>
        <a:prstGeom prst="rect">
          <a:avLst/>
        </a:prstGeom>
      </xdr:spPr>
    </xdr:pic>
    <xdr:clientData/>
  </xdr:twoCellAnchor>
  <xdr:twoCellAnchor>
    <xdr:from>
      <xdr:col>15</xdr:col>
      <xdr:colOff>229637</xdr:colOff>
      <xdr:row>19</xdr:row>
      <xdr:rowOff>39688</xdr:rowOff>
    </xdr:from>
    <xdr:to>
      <xdr:col>15</xdr:col>
      <xdr:colOff>437112</xdr:colOff>
      <xdr:row>19</xdr:row>
      <xdr:rowOff>293688</xdr:rowOff>
    </xdr:to>
    <xdr:pic>
      <xdr:nvPicPr>
        <xdr:cNvPr id="6745" name="Picture 6744">
          <a:extLst>
            <a:ext uri="{FF2B5EF4-FFF2-40B4-BE49-F238E27FC236}">
              <a16:creationId xmlns:a16="http://schemas.microsoft.com/office/drawing/2014/main" id="{9FAA0674-2487-E13A-12F0-5F7726691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1487" y="663098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259817</xdr:colOff>
      <xdr:row>19</xdr:row>
      <xdr:rowOff>39688</xdr:rowOff>
    </xdr:from>
    <xdr:to>
      <xdr:col>195</xdr:col>
      <xdr:colOff>406935</xdr:colOff>
      <xdr:row>19</xdr:row>
      <xdr:rowOff>293688</xdr:rowOff>
    </xdr:to>
    <xdr:pic>
      <xdr:nvPicPr>
        <xdr:cNvPr id="6748" name="Picture 6747">
          <a:extLst>
            <a:ext uri="{FF2B5EF4-FFF2-40B4-BE49-F238E27FC236}">
              <a16:creationId xmlns:a16="http://schemas.microsoft.com/office/drawing/2014/main" id="{15D99914-B53A-B779-BF5E-3C297C712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90817" y="6630988"/>
          <a:ext cx="147118" cy="254000"/>
        </a:xfrm>
        <a:prstGeom prst="rect">
          <a:avLst/>
        </a:prstGeom>
      </xdr:spPr>
    </xdr:pic>
    <xdr:clientData/>
  </xdr:twoCellAnchor>
  <xdr:twoCellAnchor>
    <xdr:from>
      <xdr:col>3</xdr:col>
      <xdr:colOff>220207</xdr:colOff>
      <xdr:row>19</xdr:row>
      <xdr:rowOff>39688</xdr:rowOff>
    </xdr:from>
    <xdr:to>
      <xdr:col>3</xdr:col>
      <xdr:colOff>446544</xdr:colOff>
      <xdr:row>19</xdr:row>
      <xdr:rowOff>293688</xdr:rowOff>
    </xdr:to>
    <xdr:pic>
      <xdr:nvPicPr>
        <xdr:cNvPr id="6751" name="Picture 6750">
          <a:extLst>
            <a:ext uri="{FF2B5EF4-FFF2-40B4-BE49-F238E27FC236}">
              <a16:creationId xmlns:a16="http://schemas.microsoft.com/office/drawing/2014/main" id="{E331D26C-6811-3BDD-F7EE-63F1057D7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007" y="663098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261076</xdr:colOff>
      <xdr:row>19</xdr:row>
      <xdr:rowOff>39688</xdr:rowOff>
    </xdr:from>
    <xdr:to>
      <xdr:col>75</xdr:col>
      <xdr:colOff>405680</xdr:colOff>
      <xdr:row>19</xdr:row>
      <xdr:rowOff>293688</xdr:rowOff>
    </xdr:to>
    <xdr:pic>
      <xdr:nvPicPr>
        <xdr:cNvPr id="6754" name="Picture 6753">
          <a:extLst>
            <a:ext uri="{FF2B5EF4-FFF2-40B4-BE49-F238E27FC236}">
              <a16:creationId xmlns:a16="http://schemas.microsoft.com/office/drawing/2014/main" id="{C7C42358-9FC9-CD8C-2AEA-708393ED9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67576" y="6630988"/>
          <a:ext cx="144604" cy="254000"/>
        </a:xfrm>
        <a:prstGeom prst="rect">
          <a:avLst/>
        </a:prstGeom>
      </xdr:spPr>
    </xdr:pic>
    <xdr:clientData/>
  </xdr:twoCellAnchor>
  <xdr:twoCellAnchor>
    <xdr:from>
      <xdr:col>63</xdr:col>
      <xdr:colOff>220207</xdr:colOff>
      <xdr:row>19</xdr:row>
      <xdr:rowOff>39688</xdr:rowOff>
    </xdr:from>
    <xdr:to>
      <xdr:col>63</xdr:col>
      <xdr:colOff>446544</xdr:colOff>
      <xdr:row>19</xdr:row>
      <xdr:rowOff>293688</xdr:rowOff>
    </xdr:to>
    <xdr:pic>
      <xdr:nvPicPr>
        <xdr:cNvPr id="6757" name="Picture 6756">
          <a:extLst>
            <a:ext uri="{FF2B5EF4-FFF2-40B4-BE49-F238E27FC236}">
              <a16:creationId xmlns:a16="http://schemas.microsoft.com/office/drawing/2014/main" id="{AEB482CF-1879-58E0-D155-80ED11640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1857" y="663098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222721</xdr:colOff>
      <xdr:row>19</xdr:row>
      <xdr:rowOff>39688</xdr:rowOff>
    </xdr:from>
    <xdr:to>
      <xdr:col>207</xdr:col>
      <xdr:colOff>444028</xdr:colOff>
      <xdr:row>19</xdr:row>
      <xdr:rowOff>293688</xdr:rowOff>
    </xdr:to>
    <xdr:pic>
      <xdr:nvPicPr>
        <xdr:cNvPr id="6760" name="Picture 6759">
          <a:extLst>
            <a:ext uri="{FF2B5EF4-FFF2-40B4-BE49-F238E27FC236}">
              <a16:creationId xmlns:a16="http://schemas.microsoft.com/office/drawing/2014/main" id="{4B004CF3-AB4A-1AC5-377C-BDFFCA20C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3771" y="6630988"/>
          <a:ext cx="221307" cy="254000"/>
        </a:xfrm>
        <a:prstGeom prst="rect">
          <a:avLst/>
        </a:prstGeom>
      </xdr:spPr>
    </xdr:pic>
    <xdr:clientData/>
  </xdr:twoCellAnchor>
  <xdr:twoCellAnchor>
    <xdr:from>
      <xdr:col>135</xdr:col>
      <xdr:colOff>204310</xdr:colOff>
      <xdr:row>19</xdr:row>
      <xdr:rowOff>39688</xdr:rowOff>
    </xdr:from>
    <xdr:to>
      <xdr:col>135</xdr:col>
      <xdr:colOff>462440</xdr:colOff>
      <xdr:row>19</xdr:row>
      <xdr:rowOff>293688</xdr:rowOff>
    </xdr:to>
    <xdr:pic>
      <xdr:nvPicPr>
        <xdr:cNvPr id="6763" name="Picture 6762">
          <a:extLst>
            <a:ext uri="{FF2B5EF4-FFF2-40B4-BE49-F238E27FC236}">
              <a16:creationId xmlns:a16="http://schemas.microsoft.com/office/drawing/2014/main" id="{B0BCDE30-2F6D-47C9-14E5-119F778C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0660" y="663098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242950</xdr:colOff>
      <xdr:row>19</xdr:row>
      <xdr:rowOff>39688</xdr:rowOff>
    </xdr:from>
    <xdr:to>
      <xdr:col>171</xdr:col>
      <xdr:colOff>423804</xdr:colOff>
      <xdr:row>19</xdr:row>
      <xdr:rowOff>293688</xdr:rowOff>
    </xdr:to>
    <xdr:pic>
      <xdr:nvPicPr>
        <xdr:cNvPr id="6766" name="Picture 6765">
          <a:extLst>
            <a:ext uri="{FF2B5EF4-FFF2-40B4-BE49-F238E27FC236}">
              <a16:creationId xmlns:a16="http://schemas.microsoft.com/office/drawing/2014/main" id="{869582F6-3F1B-AC91-ED9B-A38FF8859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29050" y="6630988"/>
          <a:ext cx="180854" cy="254000"/>
        </a:xfrm>
        <a:prstGeom prst="rect">
          <a:avLst/>
        </a:prstGeom>
      </xdr:spPr>
    </xdr:pic>
    <xdr:clientData/>
  </xdr:twoCellAnchor>
  <xdr:twoCellAnchor>
    <xdr:from>
      <xdr:col>159</xdr:col>
      <xdr:colOff>239068</xdr:colOff>
      <xdr:row>19</xdr:row>
      <xdr:rowOff>39688</xdr:rowOff>
    </xdr:from>
    <xdr:to>
      <xdr:col>159</xdr:col>
      <xdr:colOff>427682</xdr:colOff>
      <xdr:row>19</xdr:row>
      <xdr:rowOff>293688</xdr:rowOff>
    </xdr:to>
    <xdr:pic>
      <xdr:nvPicPr>
        <xdr:cNvPr id="6769" name="Picture 6768">
          <a:extLst>
            <a:ext uri="{FF2B5EF4-FFF2-40B4-BE49-F238E27FC236}">
              <a16:creationId xmlns:a16="http://schemas.microsoft.com/office/drawing/2014/main" id="{1BBEA09A-52B8-B4F5-D361-81002130B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00318" y="6630988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245988</xdr:colOff>
      <xdr:row>19</xdr:row>
      <xdr:rowOff>39688</xdr:rowOff>
    </xdr:from>
    <xdr:to>
      <xdr:col>219</xdr:col>
      <xdr:colOff>420770</xdr:colOff>
      <xdr:row>19</xdr:row>
      <xdr:rowOff>293688</xdr:rowOff>
    </xdr:to>
    <xdr:pic>
      <xdr:nvPicPr>
        <xdr:cNvPr id="6772" name="Picture 6771">
          <a:extLst>
            <a:ext uri="{FF2B5EF4-FFF2-40B4-BE49-F238E27FC236}">
              <a16:creationId xmlns:a16="http://schemas.microsoft.com/office/drawing/2014/main" id="{B0B98D91-E622-0E7D-1DE5-0D5974910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21888" y="6630988"/>
          <a:ext cx="174782" cy="254000"/>
        </a:xfrm>
        <a:prstGeom prst="rect">
          <a:avLst/>
        </a:prstGeom>
      </xdr:spPr>
    </xdr:pic>
    <xdr:clientData/>
  </xdr:twoCellAnchor>
  <xdr:twoCellAnchor>
    <xdr:from>
      <xdr:col>123</xdr:col>
      <xdr:colOff>256040</xdr:colOff>
      <xdr:row>19</xdr:row>
      <xdr:rowOff>39688</xdr:rowOff>
    </xdr:from>
    <xdr:to>
      <xdr:col>123</xdr:col>
      <xdr:colOff>410704</xdr:colOff>
      <xdr:row>19</xdr:row>
      <xdr:rowOff>293688</xdr:rowOff>
    </xdr:to>
    <xdr:pic>
      <xdr:nvPicPr>
        <xdr:cNvPr id="6775" name="Picture 6774">
          <a:extLst>
            <a:ext uri="{FF2B5EF4-FFF2-40B4-BE49-F238E27FC236}">
              <a16:creationId xmlns:a16="http://schemas.microsoft.com/office/drawing/2014/main" id="{3DD28141-757A-0A62-DE72-2A3E1974A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52340" y="663098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263587</xdr:colOff>
      <xdr:row>19</xdr:row>
      <xdr:rowOff>39688</xdr:rowOff>
    </xdr:from>
    <xdr:to>
      <xdr:col>51</xdr:col>
      <xdr:colOff>403161</xdr:colOff>
      <xdr:row>19</xdr:row>
      <xdr:rowOff>293688</xdr:rowOff>
    </xdr:to>
    <xdr:pic>
      <xdr:nvPicPr>
        <xdr:cNvPr id="6778" name="Picture 6777">
          <a:extLst>
            <a:ext uri="{FF2B5EF4-FFF2-40B4-BE49-F238E27FC236}">
              <a16:creationId xmlns:a16="http://schemas.microsoft.com/office/drawing/2014/main" id="{F15E3E9E-852B-F537-4A58-B47DD1F49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25187" y="6630988"/>
          <a:ext cx="139574" cy="254000"/>
        </a:xfrm>
        <a:prstGeom prst="rect">
          <a:avLst/>
        </a:prstGeom>
      </xdr:spPr>
    </xdr:pic>
    <xdr:clientData/>
  </xdr:twoCellAnchor>
  <xdr:twoCellAnchor>
    <xdr:from>
      <xdr:col>87</xdr:col>
      <xdr:colOff>164883</xdr:colOff>
      <xdr:row>19</xdr:row>
      <xdr:rowOff>39688</xdr:rowOff>
    </xdr:from>
    <xdr:to>
      <xdr:col>87</xdr:col>
      <xdr:colOff>501873</xdr:colOff>
      <xdr:row>19</xdr:row>
      <xdr:rowOff>293688</xdr:rowOff>
    </xdr:to>
    <xdr:pic>
      <xdr:nvPicPr>
        <xdr:cNvPr id="6781" name="Picture 6780">
          <a:extLst>
            <a:ext uri="{FF2B5EF4-FFF2-40B4-BE49-F238E27FC236}">
              <a16:creationId xmlns:a16="http://schemas.microsoft.com/office/drawing/2014/main" id="{49DD7FF6-BABF-D3C6-D0BC-75B212D26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1433" y="663098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261702</xdr:colOff>
      <xdr:row>19</xdr:row>
      <xdr:rowOff>39688</xdr:rowOff>
    </xdr:from>
    <xdr:to>
      <xdr:col>99</xdr:col>
      <xdr:colOff>405048</xdr:colOff>
      <xdr:row>19</xdr:row>
      <xdr:rowOff>293688</xdr:rowOff>
    </xdr:to>
    <xdr:pic>
      <xdr:nvPicPr>
        <xdr:cNvPr id="6784" name="Picture 6783">
          <a:extLst>
            <a:ext uri="{FF2B5EF4-FFF2-40B4-BE49-F238E27FC236}">
              <a16:creationId xmlns:a16="http://schemas.microsoft.com/office/drawing/2014/main" id="{A9B192CB-0AB4-B505-3E5A-3B01F41DA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3102" y="6630988"/>
          <a:ext cx="143346" cy="254000"/>
        </a:xfrm>
        <a:prstGeom prst="rect">
          <a:avLst/>
        </a:prstGeom>
      </xdr:spPr>
    </xdr:pic>
    <xdr:clientData/>
  </xdr:twoCellAnchor>
  <xdr:twoCellAnchor>
    <xdr:from>
      <xdr:col>171</xdr:col>
      <xdr:colOff>263587</xdr:colOff>
      <xdr:row>21</xdr:row>
      <xdr:rowOff>39688</xdr:rowOff>
    </xdr:from>
    <xdr:to>
      <xdr:col>171</xdr:col>
      <xdr:colOff>403161</xdr:colOff>
      <xdr:row>21</xdr:row>
      <xdr:rowOff>293688</xdr:rowOff>
    </xdr:to>
    <xdr:pic>
      <xdr:nvPicPr>
        <xdr:cNvPr id="6787" name="Picture 6786">
          <a:extLst>
            <a:ext uri="{FF2B5EF4-FFF2-40B4-BE49-F238E27FC236}">
              <a16:creationId xmlns:a16="http://schemas.microsoft.com/office/drawing/2014/main" id="{F370E4E2-CFE5-F530-EA24-691D3A271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9687" y="729773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204310</xdr:colOff>
      <xdr:row>21</xdr:row>
      <xdr:rowOff>39688</xdr:rowOff>
    </xdr:from>
    <xdr:to>
      <xdr:col>123</xdr:col>
      <xdr:colOff>462440</xdr:colOff>
      <xdr:row>21</xdr:row>
      <xdr:rowOff>293688</xdr:rowOff>
    </xdr:to>
    <xdr:pic>
      <xdr:nvPicPr>
        <xdr:cNvPr id="6790" name="Picture 6789">
          <a:extLst>
            <a:ext uri="{FF2B5EF4-FFF2-40B4-BE49-F238E27FC236}">
              <a16:creationId xmlns:a16="http://schemas.microsoft.com/office/drawing/2014/main" id="{59D568F3-8C6D-5242-ED6E-2EEFFA212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0610" y="7297738"/>
          <a:ext cx="258130" cy="254000"/>
        </a:xfrm>
        <a:prstGeom prst="rect">
          <a:avLst/>
        </a:prstGeom>
      </xdr:spPr>
    </xdr:pic>
    <xdr:clientData/>
  </xdr:twoCellAnchor>
  <xdr:twoCellAnchor>
    <xdr:from>
      <xdr:col>195</xdr:col>
      <xdr:colOff>244103</xdr:colOff>
      <xdr:row>21</xdr:row>
      <xdr:rowOff>39688</xdr:rowOff>
    </xdr:from>
    <xdr:to>
      <xdr:col>195</xdr:col>
      <xdr:colOff>422658</xdr:colOff>
      <xdr:row>21</xdr:row>
      <xdr:rowOff>293688</xdr:rowOff>
    </xdr:to>
    <xdr:pic>
      <xdr:nvPicPr>
        <xdr:cNvPr id="6793" name="Picture 6792">
          <a:extLst>
            <a:ext uri="{FF2B5EF4-FFF2-40B4-BE49-F238E27FC236}">
              <a16:creationId xmlns:a16="http://schemas.microsoft.com/office/drawing/2014/main" id="{B313ACB6-CDF7-C5AE-4EBB-52FED9C86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5103" y="729773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229642</xdr:colOff>
      <xdr:row>21</xdr:row>
      <xdr:rowOff>39688</xdr:rowOff>
    </xdr:from>
    <xdr:to>
      <xdr:col>183</xdr:col>
      <xdr:colOff>437117</xdr:colOff>
      <xdr:row>21</xdr:row>
      <xdr:rowOff>293688</xdr:rowOff>
    </xdr:to>
    <xdr:pic>
      <xdr:nvPicPr>
        <xdr:cNvPr id="6796" name="Picture 6795">
          <a:extLst>
            <a:ext uri="{FF2B5EF4-FFF2-40B4-BE49-F238E27FC236}">
              <a16:creationId xmlns:a16="http://schemas.microsoft.com/office/drawing/2014/main" id="{EDC2E189-462E-0258-EA69-7633B6F72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35792" y="7297738"/>
          <a:ext cx="207475" cy="254000"/>
        </a:xfrm>
        <a:prstGeom prst="rect">
          <a:avLst/>
        </a:prstGeom>
      </xdr:spPr>
    </xdr:pic>
    <xdr:clientData/>
  </xdr:twoCellAnchor>
  <xdr:twoCellAnchor>
    <xdr:from>
      <xdr:col>207</xdr:col>
      <xdr:colOff>261069</xdr:colOff>
      <xdr:row>21</xdr:row>
      <xdr:rowOff>39688</xdr:rowOff>
    </xdr:from>
    <xdr:to>
      <xdr:col>207</xdr:col>
      <xdr:colOff>405673</xdr:colOff>
      <xdr:row>21</xdr:row>
      <xdr:rowOff>293688</xdr:rowOff>
    </xdr:to>
    <xdr:pic>
      <xdr:nvPicPr>
        <xdr:cNvPr id="6799" name="Picture 6798">
          <a:extLst>
            <a:ext uri="{FF2B5EF4-FFF2-40B4-BE49-F238E27FC236}">
              <a16:creationId xmlns:a16="http://schemas.microsoft.com/office/drawing/2014/main" id="{62C1679E-79BE-620A-2365-6EDAF34F5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2119" y="7297738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220207</xdr:colOff>
      <xdr:row>21</xdr:row>
      <xdr:rowOff>39688</xdr:rowOff>
    </xdr:from>
    <xdr:to>
      <xdr:col>3</xdr:col>
      <xdr:colOff>446544</xdr:colOff>
      <xdr:row>21</xdr:row>
      <xdr:rowOff>293688</xdr:rowOff>
    </xdr:to>
    <xdr:pic>
      <xdr:nvPicPr>
        <xdr:cNvPr id="6802" name="Picture 6801">
          <a:extLst>
            <a:ext uri="{FF2B5EF4-FFF2-40B4-BE49-F238E27FC236}">
              <a16:creationId xmlns:a16="http://schemas.microsoft.com/office/drawing/2014/main" id="{D604D728-F69C-1E3F-3B83-5227FEF5B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007" y="7297738"/>
          <a:ext cx="226337" cy="254000"/>
        </a:xfrm>
        <a:prstGeom prst="rect">
          <a:avLst/>
        </a:prstGeom>
      </xdr:spPr>
    </xdr:pic>
    <xdr:clientData/>
  </xdr:twoCellAnchor>
  <xdr:twoCellAnchor>
    <xdr:from>
      <xdr:col>219</xdr:col>
      <xdr:colOff>222721</xdr:colOff>
      <xdr:row>21</xdr:row>
      <xdr:rowOff>39688</xdr:rowOff>
    </xdr:from>
    <xdr:to>
      <xdr:col>219</xdr:col>
      <xdr:colOff>444028</xdr:colOff>
      <xdr:row>21</xdr:row>
      <xdr:rowOff>293688</xdr:rowOff>
    </xdr:to>
    <xdr:pic>
      <xdr:nvPicPr>
        <xdr:cNvPr id="6805" name="Picture 6804">
          <a:extLst>
            <a:ext uri="{FF2B5EF4-FFF2-40B4-BE49-F238E27FC236}">
              <a16:creationId xmlns:a16="http://schemas.microsoft.com/office/drawing/2014/main" id="{2420E55C-42D1-16EB-E8EE-61EF83020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8621" y="729773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239068</xdr:colOff>
      <xdr:row>21</xdr:row>
      <xdr:rowOff>39688</xdr:rowOff>
    </xdr:from>
    <xdr:to>
      <xdr:col>63</xdr:col>
      <xdr:colOff>427682</xdr:colOff>
      <xdr:row>21</xdr:row>
      <xdr:rowOff>293688</xdr:rowOff>
    </xdr:to>
    <xdr:pic>
      <xdr:nvPicPr>
        <xdr:cNvPr id="6808" name="Picture 6807">
          <a:extLst>
            <a:ext uri="{FF2B5EF4-FFF2-40B4-BE49-F238E27FC236}">
              <a16:creationId xmlns:a16="http://schemas.microsoft.com/office/drawing/2014/main" id="{060F946B-7109-3237-8134-8BB78854F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0718" y="7297738"/>
          <a:ext cx="188614" cy="254000"/>
        </a:xfrm>
        <a:prstGeom prst="rect">
          <a:avLst/>
        </a:prstGeom>
      </xdr:spPr>
    </xdr:pic>
    <xdr:clientData/>
  </xdr:twoCellAnchor>
  <xdr:twoCellAnchor>
    <xdr:from>
      <xdr:col>111</xdr:col>
      <xdr:colOff>164883</xdr:colOff>
      <xdr:row>21</xdr:row>
      <xdr:rowOff>39688</xdr:rowOff>
    </xdr:from>
    <xdr:to>
      <xdr:col>111</xdr:col>
      <xdr:colOff>501873</xdr:colOff>
      <xdr:row>21</xdr:row>
      <xdr:rowOff>293688</xdr:rowOff>
    </xdr:to>
    <xdr:pic>
      <xdr:nvPicPr>
        <xdr:cNvPr id="6811" name="Picture 6810">
          <a:extLst>
            <a:ext uri="{FF2B5EF4-FFF2-40B4-BE49-F238E27FC236}">
              <a16:creationId xmlns:a16="http://schemas.microsoft.com/office/drawing/2014/main" id="{4145DE59-5442-0EA8-F046-6BD87B8A5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36333" y="729773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227540</xdr:colOff>
      <xdr:row>21</xdr:row>
      <xdr:rowOff>39688</xdr:rowOff>
    </xdr:from>
    <xdr:to>
      <xdr:col>99</xdr:col>
      <xdr:colOff>439207</xdr:colOff>
      <xdr:row>21</xdr:row>
      <xdr:rowOff>293688</xdr:rowOff>
    </xdr:to>
    <xdr:pic>
      <xdr:nvPicPr>
        <xdr:cNvPr id="6814" name="Picture 6813">
          <a:extLst>
            <a:ext uri="{FF2B5EF4-FFF2-40B4-BE49-F238E27FC236}">
              <a16:creationId xmlns:a16="http://schemas.microsoft.com/office/drawing/2014/main" id="{928FA9B5-6491-72B4-4848-6F82B7DBC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8940" y="7297738"/>
          <a:ext cx="211667" cy="254000"/>
        </a:xfrm>
        <a:prstGeom prst="rect">
          <a:avLst/>
        </a:prstGeom>
      </xdr:spPr>
    </xdr:pic>
    <xdr:clientData/>
  </xdr:twoCellAnchor>
  <xdr:twoCellAnchor>
    <xdr:from>
      <xdr:col>159</xdr:col>
      <xdr:colOff>259817</xdr:colOff>
      <xdr:row>21</xdr:row>
      <xdr:rowOff>39688</xdr:rowOff>
    </xdr:from>
    <xdr:to>
      <xdr:col>159</xdr:col>
      <xdr:colOff>406935</xdr:colOff>
      <xdr:row>21</xdr:row>
      <xdr:rowOff>293688</xdr:rowOff>
    </xdr:to>
    <xdr:pic>
      <xdr:nvPicPr>
        <xdr:cNvPr id="6817" name="Picture 6816">
          <a:extLst>
            <a:ext uri="{FF2B5EF4-FFF2-40B4-BE49-F238E27FC236}">
              <a16:creationId xmlns:a16="http://schemas.microsoft.com/office/drawing/2014/main" id="{2317959F-843E-EBE6-EA03-E5EAA64BA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21067" y="729773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245984</xdr:colOff>
      <xdr:row>21</xdr:row>
      <xdr:rowOff>39688</xdr:rowOff>
    </xdr:from>
    <xdr:to>
      <xdr:col>15</xdr:col>
      <xdr:colOff>420766</xdr:colOff>
      <xdr:row>21</xdr:row>
      <xdr:rowOff>293688</xdr:rowOff>
    </xdr:to>
    <xdr:pic>
      <xdr:nvPicPr>
        <xdr:cNvPr id="6820" name="Picture 6819">
          <a:extLst>
            <a:ext uri="{FF2B5EF4-FFF2-40B4-BE49-F238E27FC236}">
              <a16:creationId xmlns:a16="http://schemas.microsoft.com/office/drawing/2014/main" id="{7A012F0C-E880-614B-3617-4653A01D4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7834" y="7297738"/>
          <a:ext cx="174782" cy="254000"/>
        </a:xfrm>
        <a:prstGeom prst="rect">
          <a:avLst/>
        </a:prstGeom>
      </xdr:spPr>
    </xdr:pic>
    <xdr:clientData/>
  </xdr:twoCellAnchor>
  <xdr:twoCellAnchor>
    <xdr:from>
      <xdr:col>27</xdr:col>
      <xdr:colOff>261702</xdr:colOff>
      <xdr:row>21</xdr:row>
      <xdr:rowOff>39688</xdr:rowOff>
    </xdr:from>
    <xdr:to>
      <xdr:col>27</xdr:col>
      <xdr:colOff>405048</xdr:colOff>
      <xdr:row>21</xdr:row>
      <xdr:rowOff>293688</xdr:rowOff>
    </xdr:to>
    <xdr:pic>
      <xdr:nvPicPr>
        <xdr:cNvPr id="6823" name="Picture 6822">
          <a:extLst>
            <a:ext uri="{FF2B5EF4-FFF2-40B4-BE49-F238E27FC236}">
              <a16:creationId xmlns:a16="http://schemas.microsoft.com/office/drawing/2014/main" id="{8803CA17-3F92-E3BF-CD33-F2B7BED13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78402" y="729773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21</xdr:row>
      <xdr:rowOff>39688</xdr:rowOff>
    </xdr:from>
    <xdr:to>
      <xdr:col>87</xdr:col>
      <xdr:colOff>460375</xdr:colOff>
      <xdr:row>21</xdr:row>
      <xdr:rowOff>293688</xdr:rowOff>
    </xdr:to>
    <xdr:pic>
      <xdr:nvPicPr>
        <xdr:cNvPr id="6826" name="Picture 6825">
          <a:extLst>
            <a:ext uri="{FF2B5EF4-FFF2-40B4-BE49-F238E27FC236}">
              <a16:creationId xmlns:a16="http://schemas.microsoft.com/office/drawing/2014/main" id="{6AB036D3-7119-0CA5-BEB8-77B4FC07C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242950</xdr:colOff>
      <xdr:row>21</xdr:row>
      <xdr:rowOff>39688</xdr:rowOff>
    </xdr:from>
    <xdr:to>
      <xdr:col>51</xdr:col>
      <xdr:colOff>423804</xdr:colOff>
      <xdr:row>21</xdr:row>
      <xdr:rowOff>293688</xdr:rowOff>
    </xdr:to>
    <xdr:pic>
      <xdr:nvPicPr>
        <xdr:cNvPr id="6829" name="Picture 6828">
          <a:extLst>
            <a:ext uri="{FF2B5EF4-FFF2-40B4-BE49-F238E27FC236}">
              <a16:creationId xmlns:a16="http://schemas.microsoft.com/office/drawing/2014/main" id="{8B845B23-B8F8-EA96-D291-7AF2325C3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4550" y="729773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256040</xdr:colOff>
      <xdr:row>21</xdr:row>
      <xdr:rowOff>39688</xdr:rowOff>
    </xdr:from>
    <xdr:to>
      <xdr:col>135</xdr:col>
      <xdr:colOff>410704</xdr:colOff>
      <xdr:row>21</xdr:row>
      <xdr:rowOff>293688</xdr:rowOff>
    </xdr:to>
    <xdr:pic>
      <xdr:nvPicPr>
        <xdr:cNvPr id="6832" name="Picture 6831">
          <a:extLst>
            <a:ext uri="{FF2B5EF4-FFF2-40B4-BE49-F238E27FC236}">
              <a16:creationId xmlns:a16="http://schemas.microsoft.com/office/drawing/2014/main" id="{1095B3A0-EBCD-FD0B-981B-3C595D9A8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2390" y="7297738"/>
          <a:ext cx="154664" cy="254000"/>
        </a:xfrm>
        <a:prstGeom prst="rect">
          <a:avLst/>
        </a:prstGeom>
      </xdr:spPr>
    </xdr:pic>
    <xdr:clientData/>
  </xdr:twoCellAnchor>
  <xdr:twoCellAnchor>
    <xdr:from>
      <xdr:col>75</xdr:col>
      <xdr:colOff>220204</xdr:colOff>
      <xdr:row>21</xdr:row>
      <xdr:rowOff>39688</xdr:rowOff>
    </xdr:from>
    <xdr:to>
      <xdr:col>75</xdr:col>
      <xdr:colOff>446541</xdr:colOff>
      <xdr:row>21</xdr:row>
      <xdr:rowOff>293688</xdr:rowOff>
    </xdr:to>
    <xdr:pic>
      <xdr:nvPicPr>
        <xdr:cNvPr id="6835" name="Picture 6834">
          <a:extLst>
            <a:ext uri="{FF2B5EF4-FFF2-40B4-BE49-F238E27FC236}">
              <a16:creationId xmlns:a16="http://schemas.microsoft.com/office/drawing/2014/main" id="{06C6EA3C-884B-AF6B-D5EF-70AD836C6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26704" y="729773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220204</xdr:colOff>
      <xdr:row>21</xdr:row>
      <xdr:rowOff>39688</xdr:rowOff>
    </xdr:from>
    <xdr:to>
      <xdr:col>147</xdr:col>
      <xdr:colOff>446541</xdr:colOff>
      <xdr:row>21</xdr:row>
      <xdr:rowOff>293688</xdr:rowOff>
    </xdr:to>
    <xdr:pic>
      <xdr:nvPicPr>
        <xdr:cNvPr id="6838" name="Picture 6837">
          <a:extLst>
            <a:ext uri="{FF2B5EF4-FFF2-40B4-BE49-F238E27FC236}">
              <a16:creationId xmlns:a16="http://schemas.microsoft.com/office/drawing/2014/main" id="{49AA3453-C0F0-1AAE-3C3F-5C3360E47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1404" y="729773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238770</xdr:colOff>
      <xdr:row>21</xdr:row>
      <xdr:rowOff>39688</xdr:rowOff>
    </xdr:from>
    <xdr:to>
      <xdr:col>231</xdr:col>
      <xdr:colOff>427991</xdr:colOff>
      <xdr:row>21</xdr:row>
      <xdr:rowOff>293688</xdr:rowOff>
    </xdr:to>
    <xdr:pic>
      <xdr:nvPicPr>
        <xdr:cNvPr id="6841" name="Picture 6840">
          <a:extLst>
            <a:ext uri="{FF2B5EF4-FFF2-40B4-BE49-F238E27FC236}">
              <a16:creationId xmlns:a16="http://schemas.microsoft.com/office/drawing/2014/main" id="{8349E1AA-3919-23F0-FE9D-AC7EE34AB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34720" y="7297738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220207</xdr:colOff>
      <xdr:row>21</xdr:row>
      <xdr:rowOff>39688</xdr:rowOff>
    </xdr:from>
    <xdr:to>
      <xdr:col>39</xdr:col>
      <xdr:colOff>446544</xdr:colOff>
      <xdr:row>21</xdr:row>
      <xdr:rowOff>293688</xdr:rowOff>
    </xdr:to>
    <xdr:pic>
      <xdr:nvPicPr>
        <xdr:cNvPr id="6844" name="Picture 6843">
          <a:extLst>
            <a:ext uri="{FF2B5EF4-FFF2-40B4-BE49-F238E27FC236}">
              <a16:creationId xmlns:a16="http://schemas.microsoft.com/office/drawing/2014/main" id="{B22245C5-ED4C-EB6E-96B2-7FDE6E2CB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6957" y="7297738"/>
          <a:ext cx="226337" cy="254000"/>
        </a:xfrm>
        <a:prstGeom prst="rect">
          <a:avLst/>
        </a:prstGeom>
      </xdr:spPr>
    </xdr:pic>
    <xdr:clientData/>
  </xdr:twoCellAnchor>
  <xdr:twoCellAnchor>
    <xdr:from>
      <xdr:col>15</xdr:col>
      <xdr:colOff>261073</xdr:colOff>
      <xdr:row>22</xdr:row>
      <xdr:rowOff>39688</xdr:rowOff>
    </xdr:from>
    <xdr:to>
      <xdr:col>15</xdr:col>
      <xdr:colOff>405677</xdr:colOff>
      <xdr:row>22</xdr:row>
      <xdr:rowOff>293688</xdr:rowOff>
    </xdr:to>
    <xdr:pic>
      <xdr:nvPicPr>
        <xdr:cNvPr id="6847" name="Picture 6846">
          <a:extLst>
            <a:ext uri="{FF2B5EF4-FFF2-40B4-BE49-F238E27FC236}">
              <a16:creationId xmlns:a16="http://schemas.microsoft.com/office/drawing/2014/main" id="{27FD6F17-361B-3289-B834-692AF5A4A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2923" y="763111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259816</xdr:colOff>
      <xdr:row>22</xdr:row>
      <xdr:rowOff>39688</xdr:rowOff>
    </xdr:from>
    <xdr:to>
      <xdr:col>3</xdr:col>
      <xdr:colOff>406934</xdr:colOff>
      <xdr:row>22</xdr:row>
      <xdr:rowOff>293688</xdr:rowOff>
    </xdr:to>
    <xdr:pic>
      <xdr:nvPicPr>
        <xdr:cNvPr id="6850" name="Picture 6849">
          <a:extLst>
            <a:ext uri="{FF2B5EF4-FFF2-40B4-BE49-F238E27FC236}">
              <a16:creationId xmlns:a16="http://schemas.microsoft.com/office/drawing/2014/main" id="{E05E1993-8B88-9BB8-D69A-24F944210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1616" y="7631113"/>
          <a:ext cx="147118" cy="254000"/>
        </a:xfrm>
        <a:prstGeom prst="rect">
          <a:avLst/>
        </a:prstGeom>
      </xdr:spPr>
    </xdr:pic>
    <xdr:clientData/>
  </xdr:twoCellAnchor>
  <xdr:twoCellAnchor>
    <xdr:from>
      <xdr:col>51</xdr:col>
      <xdr:colOff>229639</xdr:colOff>
      <xdr:row>22</xdr:row>
      <xdr:rowOff>39688</xdr:rowOff>
    </xdr:from>
    <xdr:to>
      <xdr:col>51</xdr:col>
      <xdr:colOff>437114</xdr:colOff>
      <xdr:row>22</xdr:row>
      <xdr:rowOff>293688</xdr:rowOff>
    </xdr:to>
    <xdr:pic>
      <xdr:nvPicPr>
        <xdr:cNvPr id="6853" name="Picture 6852">
          <a:extLst>
            <a:ext uri="{FF2B5EF4-FFF2-40B4-BE49-F238E27FC236}">
              <a16:creationId xmlns:a16="http://schemas.microsoft.com/office/drawing/2014/main" id="{12776DFF-52A6-67E1-E368-DBF44264F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91239" y="7631113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256046</xdr:colOff>
      <xdr:row>22</xdr:row>
      <xdr:rowOff>39688</xdr:rowOff>
    </xdr:from>
    <xdr:to>
      <xdr:col>195</xdr:col>
      <xdr:colOff>410710</xdr:colOff>
      <xdr:row>22</xdr:row>
      <xdr:rowOff>293688</xdr:rowOff>
    </xdr:to>
    <xdr:pic>
      <xdr:nvPicPr>
        <xdr:cNvPr id="6856" name="Picture 6855">
          <a:extLst>
            <a:ext uri="{FF2B5EF4-FFF2-40B4-BE49-F238E27FC236}">
              <a16:creationId xmlns:a16="http://schemas.microsoft.com/office/drawing/2014/main" id="{224BF9E8-1AF3-0B55-3FD0-6C13592CD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87046" y="7631113"/>
          <a:ext cx="154664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22</xdr:row>
      <xdr:rowOff>39688</xdr:rowOff>
    </xdr:from>
    <xdr:to>
      <xdr:col>63</xdr:col>
      <xdr:colOff>460375</xdr:colOff>
      <xdr:row>22</xdr:row>
      <xdr:rowOff>293688</xdr:rowOff>
    </xdr:to>
    <xdr:pic>
      <xdr:nvPicPr>
        <xdr:cNvPr id="6859" name="Picture 6858">
          <a:extLst>
            <a:ext uri="{FF2B5EF4-FFF2-40B4-BE49-F238E27FC236}">
              <a16:creationId xmlns:a16="http://schemas.microsoft.com/office/drawing/2014/main" id="{F63AAD09-D18A-CF6C-6EF2-D79334D81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222721</xdr:colOff>
      <xdr:row>22</xdr:row>
      <xdr:rowOff>39688</xdr:rowOff>
    </xdr:from>
    <xdr:to>
      <xdr:col>27</xdr:col>
      <xdr:colOff>444028</xdr:colOff>
      <xdr:row>22</xdr:row>
      <xdr:rowOff>293688</xdr:rowOff>
    </xdr:to>
    <xdr:pic>
      <xdr:nvPicPr>
        <xdr:cNvPr id="6862" name="Picture 6861">
          <a:extLst>
            <a:ext uri="{FF2B5EF4-FFF2-40B4-BE49-F238E27FC236}">
              <a16:creationId xmlns:a16="http://schemas.microsoft.com/office/drawing/2014/main" id="{59742E70-EBBC-7237-FAF6-9E47B0D1E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9421" y="7631113"/>
          <a:ext cx="221307" cy="254000"/>
        </a:xfrm>
        <a:prstGeom prst="rect">
          <a:avLst/>
        </a:prstGeom>
      </xdr:spPr>
    </xdr:pic>
    <xdr:clientData/>
  </xdr:twoCellAnchor>
  <xdr:twoCellAnchor>
    <xdr:from>
      <xdr:col>87</xdr:col>
      <xdr:colOff>220204</xdr:colOff>
      <xdr:row>22</xdr:row>
      <xdr:rowOff>39688</xdr:rowOff>
    </xdr:from>
    <xdr:to>
      <xdr:col>87</xdr:col>
      <xdr:colOff>446541</xdr:colOff>
      <xdr:row>22</xdr:row>
      <xdr:rowOff>293688</xdr:rowOff>
    </xdr:to>
    <xdr:pic>
      <xdr:nvPicPr>
        <xdr:cNvPr id="6865" name="Picture 6864">
          <a:extLst>
            <a:ext uri="{FF2B5EF4-FFF2-40B4-BE49-F238E27FC236}">
              <a16:creationId xmlns:a16="http://schemas.microsoft.com/office/drawing/2014/main" id="{CA8F75E8-DD12-B6E4-D50A-29AE14DD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6754" y="763111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261702</xdr:colOff>
      <xdr:row>22</xdr:row>
      <xdr:rowOff>39688</xdr:rowOff>
    </xdr:from>
    <xdr:to>
      <xdr:col>231</xdr:col>
      <xdr:colOff>405048</xdr:colOff>
      <xdr:row>22</xdr:row>
      <xdr:rowOff>293688</xdr:rowOff>
    </xdr:to>
    <xdr:pic>
      <xdr:nvPicPr>
        <xdr:cNvPr id="6868" name="Picture 6867">
          <a:extLst>
            <a:ext uri="{FF2B5EF4-FFF2-40B4-BE49-F238E27FC236}">
              <a16:creationId xmlns:a16="http://schemas.microsoft.com/office/drawing/2014/main" id="{475B7EFB-9D09-50D5-D5D0-BEB1C8706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7652" y="7631113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238764</xdr:colOff>
      <xdr:row>22</xdr:row>
      <xdr:rowOff>39688</xdr:rowOff>
    </xdr:from>
    <xdr:to>
      <xdr:col>99</xdr:col>
      <xdr:colOff>427985</xdr:colOff>
      <xdr:row>22</xdr:row>
      <xdr:rowOff>293688</xdr:rowOff>
    </xdr:to>
    <xdr:pic>
      <xdr:nvPicPr>
        <xdr:cNvPr id="6871" name="Picture 6870">
          <a:extLst>
            <a:ext uri="{FF2B5EF4-FFF2-40B4-BE49-F238E27FC236}">
              <a16:creationId xmlns:a16="http://schemas.microsoft.com/office/drawing/2014/main" id="{116515C1-43F4-1364-F04C-67419662E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0164" y="763111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164880</xdr:colOff>
      <xdr:row>22</xdr:row>
      <xdr:rowOff>39688</xdr:rowOff>
    </xdr:from>
    <xdr:to>
      <xdr:col>39</xdr:col>
      <xdr:colOff>501870</xdr:colOff>
      <xdr:row>22</xdr:row>
      <xdr:rowOff>293688</xdr:rowOff>
    </xdr:to>
    <xdr:pic>
      <xdr:nvPicPr>
        <xdr:cNvPr id="6874" name="Picture 6873">
          <a:extLst>
            <a:ext uri="{FF2B5EF4-FFF2-40B4-BE49-F238E27FC236}">
              <a16:creationId xmlns:a16="http://schemas.microsoft.com/office/drawing/2014/main" id="{063416B2-51BB-383E-D3AD-9A8C37A66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01630" y="7631113"/>
          <a:ext cx="336990" cy="254000"/>
        </a:xfrm>
        <a:prstGeom prst="rect">
          <a:avLst/>
        </a:prstGeom>
      </xdr:spPr>
    </xdr:pic>
    <xdr:clientData/>
  </xdr:twoCellAnchor>
  <xdr:twoCellAnchor>
    <xdr:from>
      <xdr:col>123</xdr:col>
      <xdr:colOff>245982</xdr:colOff>
      <xdr:row>22</xdr:row>
      <xdr:rowOff>39688</xdr:rowOff>
    </xdr:from>
    <xdr:to>
      <xdr:col>123</xdr:col>
      <xdr:colOff>420764</xdr:colOff>
      <xdr:row>22</xdr:row>
      <xdr:rowOff>293688</xdr:rowOff>
    </xdr:to>
    <xdr:pic>
      <xdr:nvPicPr>
        <xdr:cNvPr id="6877" name="Picture 6876">
          <a:extLst>
            <a:ext uri="{FF2B5EF4-FFF2-40B4-BE49-F238E27FC236}">
              <a16:creationId xmlns:a16="http://schemas.microsoft.com/office/drawing/2014/main" id="{D381370B-30FE-6B4C-416C-65E0F0983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2282" y="763111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263587</xdr:colOff>
      <xdr:row>22</xdr:row>
      <xdr:rowOff>39688</xdr:rowOff>
    </xdr:from>
    <xdr:to>
      <xdr:col>159</xdr:col>
      <xdr:colOff>403161</xdr:colOff>
      <xdr:row>22</xdr:row>
      <xdr:rowOff>293688</xdr:rowOff>
    </xdr:to>
    <xdr:pic>
      <xdr:nvPicPr>
        <xdr:cNvPr id="6880" name="Picture 6879">
          <a:extLst>
            <a:ext uri="{FF2B5EF4-FFF2-40B4-BE49-F238E27FC236}">
              <a16:creationId xmlns:a16="http://schemas.microsoft.com/office/drawing/2014/main" id="{6BF8D02B-F6BC-66EE-053D-DD48499B1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24837" y="7631113"/>
          <a:ext cx="139574" cy="254000"/>
        </a:xfrm>
        <a:prstGeom prst="rect">
          <a:avLst/>
        </a:prstGeom>
      </xdr:spPr>
    </xdr:pic>
    <xdr:clientData/>
  </xdr:twoCellAnchor>
  <xdr:twoCellAnchor>
    <xdr:from>
      <xdr:col>135</xdr:col>
      <xdr:colOff>220204</xdr:colOff>
      <xdr:row>22</xdr:row>
      <xdr:rowOff>39688</xdr:rowOff>
    </xdr:from>
    <xdr:to>
      <xdr:col>135</xdr:col>
      <xdr:colOff>446541</xdr:colOff>
      <xdr:row>22</xdr:row>
      <xdr:rowOff>293688</xdr:rowOff>
    </xdr:to>
    <xdr:pic>
      <xdr:nvPicPr>
        <xdr:cNvPr id="6883" name="Picture 6882">
          <a:extLst>
            <a:ext uri="{FF2B5EF4-FFF2-40B4-BE49-F238E27FC236}">
              <a16:creationId xmlns:a16="http://schemas.microsoft.com/office/drawing/2014/main" id="{96EB65BB-7CDB-D830-F051-5B9E2954E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6554" y="763111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242950</xdr:colOff>
      <xdr:row>22</xdr:row>
      <xdr:rowOff>39688</xdr:rowOff>
    </xdr:from>
    <xdr:to>
      <xdr:col>75</xdr:col>
      <xdr:colOff>423804</xdr:colOff>
      <xdr:row>22</xdr:row>
      <xdr:rowOff>293688</xdr:rowOff>
    </xdr:to>
    <xdr:pic>
      <xdr:nvPicPr>
        <xdr:cNvPr id="6886" name="Picture 6885">
          <a:extLst>
            <a:ext uri="{FF2B5EF4-FFF2-40B4-BE49-F238E27FC236}">
              <a16:creationId xmlns:a16="http://schemas.microsoft.com/office/drawing/2014/main" id="{CEE2D3D1-007B-5B63-D004-CE39D75CA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49450" y="7631113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239068</xdr:colOff>
      <xdr:row>22</xdr:row>
      <xdr:rowOff>39688</xdr:rowOff>
    </xdr:from>
    <xdr:to>
      <xdr:col>171</xdr:col>
      <xdr:colOff>427682</xdr:colOff>
      <xdr:row>22</xdr:row>
      <xdr:rowOff>293688</xdr:rowOff>
    </xdr:to>
    <xdr:pic>
      <xdr:nvPicPr>
        <xdr:cNvPr id="6889" name="Picture 6888">
          <a:extLst>
            <a:ext uri="{FF2B5EF4-FFF2-40B4-BE49-F238E27FC236}">
              <a16:creationId xmlns:a16="http://schemas.microsoft.com/office/drawing/2014/main" id="{E523F636-01BE-D543-6E61-45FD409CD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25168" y="763111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204304</xdr:colOff>
      <xdr:row>22</xdr:row>
      <xdr:rowOff>39688</xdr:rowOff>
    </xdr:from>
    <xdr:to>
      <xdr:col>219</xdr:col>
      <xdr:colOff>462434</xdr:colOff>
      <xdr:row>22</xdr:row>
      <xdr:rowOff>293688</xdr:rowOff>
    </xdr:to>
    <xdr:pic>
      <xdr:nvPicPr>
        <xdr:cNvPr id="6892" name="Picture 6891">
          <a:extLst>
            <a:ext uri="{FF2B5EF4-FFF2-40B4-BE49-F238E27FC236}">
              <a16:creationId xmlns:a16="http://schemas.microsoft.com/office/drawing/2014/main" id="{2BA591D1-5A83-563D-9833-52F490D9B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0204" y="7631113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220204</xdr:colOff>
      <xdr:row>22</xdr:row>
      <xdr:rowOff>39688</xdr:rowOff>
    </xdr:from>
    <xdr:to>
      <xdr:col>183</xdr:col>
      <xdr:colOff>446541</xdr:colOff>
      <xdr:row>22</xdr:row>
      <xdr:rowOff>293688</xdr:rowOff>
    </xdr:to>
    <xdr:pic>
      <xdr:nvPicPr>
        <xdr:cNvPr id="6895" name="Picture 6894">
          <a:extLst>
            <a:ext uri="{FF2B5EF4-FFF2-40B4-BE49-F238E27FC236}">
              <a16:creationId xmlns:a16="http://schemas.microsoft.com/office/drawing/2014/main" id="{6A673604-03E8-23F7-BC06-B386CEAD5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6354" y="763111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244097</xdr:colOff>
      <xdr:row>22</xdr:row>
      <xdr:rowOff>39688</xdr:rowOff>
    </xdr:from>
    <xdr:to>
      <xdr:col>147</xdr:col>
      <xdr:colOff>422652</xdr:colOff>
      <xdr:row>22</xdr:row>
      <xdr:rowOff>293688</xdr:rowOff>
    </xdr:to>
    <xdr:pic>
      <xdr:nvPicPr>
        <xdr:cNvPr id="6898" name="Picture 6897">
          <a:extLst>
            <a:ext uri="{FF2B5EF4-FFF2-40B4-BE49-F238E27FC236}">
              <a16:creationId xmlns:a16="http://schemas.microsoft.com/office/drawing/2014/main" id="{66669A2A-3C8C-ABD0-6801-11F0E9EF5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85297" y="7631113"/>
          <a:ext cx="178555" cy="254000"/>
        </a:xfrm>
        <a:prstGeom prst="rect">
          <a:avLst/>
        </a:prstGeom>
      </xdr:spPr>
    </xdr:pic>
    <xdr:clientData/>
  </xdr:twoCellAnchor>
  <xdr:twoCellAnchor>
    <xdr:from>
      <xdr:col>207</xdr:col>
      <xdr:colOff>227546</xdr:colOff>
      <xdr:row>22</xdr:row>
      <xdr:rowOff>39688</xdr:rowOff>
    </xdr:from>
    <xdr:to>
      <xdr:col>207</xdr:col>
      <xdr:colOff>439213</xdr:colOff>
      <xdr:row>22</xdr:row>
      <xdr:rowOff>293688</xdr:rowOff>
    </xdr:to>
    <xdr:pic>
      <xdr:nvPicPr>
        <xdr:cNvPr id="6901" name="Picture 6900">
          <a:extLst>
            <a:ext uri="{FF2B5EF4-FFF2-40B4-BE49-F238E27FC236}">
              <a16:creationId xmlns:a16="http://schemas.microsoft.com/office/drawing/2014/main" id="{FAD5F83D-EA65-5864-2A32-451671DD4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8596" y="763111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220204</xdr:colOff>
      <xdr:row>22</xdr:row>
      <xdr:rowOff>39688</xdr:rowOff>
    </xdr:from>
    <xdr:to>
      <xdr:col>111</xdr:col>
      <xdr:colOff>446541</xdr:colOff>
      <xdr:row>22</xdr:row>
      <xdr:rowOff>293688</xdr:rowOff>
    </xdr:to>
    <xdr:pic>
      <xdr:nvPicPr>
        <xdr:cNvPr id="6904" name="Picture 6903">
          <a:extLst>
            <a:ext uri="{FF2B5EF4-FFF2-40B4-BE49-F238E27FC236}">
              <a16:creationId xmlns:a16="http://schemas.microsoft.com/office/drawing/2014/main" id="{BB02FB08-0E7F-3688-D6B1-83B61018F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1654" y="7631113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204310</xdr:colOff>
      <xdr:row>23</xdr:row>
      <xdr:rowOff>39688</xdr:rowOff>
    </xdr:from>
    <xdr:to>
      <xdr:col>3</xdr:col>
      <xdr:colOff>462440</xdr:colOff>
      <xdr:row>23</xdr:row>
      <xdr:rowOff>293688</xdr:rowOff>
    </xdr:to>
    <xdr:pic>
      <xdr:nvPicPr>
        <xdr:cNvPr id="6907" name="Picture 6906">
          <a:extLst>
            <a:ext uri="{FF2B5EF4-FFF2-40B4-BE49-F238E27FC236}">
              <a16:creationId xmlns:a16="http://schemas.microsoft.com/office/drawing/2014/main" id="{7E4A664C-E1BE-55D3-A6B8-B73B4CF19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6110" y="796448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261069</xdr:colOff>
      <xdr:row>23</xdr:row>
      <xdr:rowOff>39688</xdr:rowOff>
    </xdr:from>
    <xdr:to>
      <xdr:col>171</xdr:col>
      <xdr:colOff>405673</xdr:colOff>
      <xdr:row>23</xdr:row>
      <xdr:rowOff>293688</xdr:rowOff>
    </xdr:to>
    <xdr:pic>
      <xdr:nvPicPr>
        <xdr:cNvPr id="6910" name="Picture 6909">
          <a:extLst>
            <a:ext uri="{FF2B5EF4-FFF2-40B4-BE49-F238E27FC236}">
              <a16:creationId xmlns:a16="http://schemas.microsoft.com/office/drawing/2014/main" id="{0EF5D41B-2234-6D2D-90C1-913D76B6C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7169" y="7964488"/>
          <a:ext cx="144604" cy="254000"/>
        </a:xfrm>
        <a:prstGeom prst="rect">
          <a:avLst/>
        </a:prstGeom>
      </xdr:spPr>
    </xdr:pic>
    <xdr:clientData/>
  </xdr:twoCellAnchor>
  <xdr:twoCellAnchor>
    <xdr:from>
      <xdr:col>27</xdr:col>
      <xdr:colOff>242948</xdr:colOff>
      <xdr:row>23</xdr:row>
      <xdr:rowOff>39688</xdr:rowOff>
    </xdr:from>
    <xdr:to>
      <xdr:col>27</xdr:col>
      <xdr:colOff>423802</xdr:colOff>
      <xdr:row>23</xdr:row>
      <xdr:rowOff>293688</xdr:rowOff>
    </xdr:to>
    <xdr:pic>
      <xdr:nvPicPr>
        <xdr:cNvPr id="6913" name="Picture 6912">
          <a:extLst>
            <a:ext uri="{FF2B5EF4-FFF2-40B4-BE49-F238E27FC236}">
              <a16:creationId xmlns:a16="http://schemas.microsoft.com/office/drawing/2014/main" id="{7D05ADAD-B83A-5D31-A491-935C9638A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59648" y="796448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23</xdr:row>
      <xdr:rowOff>39688</xdr:rowOff>
    </xdr:from>
    <xdr:to>
      <xdr:col>135</xdr:col>
      <xdr:colOff>460375</xdr:colOff>
      <xdr:row>23</xdr:row>
      <xdr:rowOff>293688</xdr:rowOff>
    </xdr:to>
    <xdr:pic>
      <xdr:nvPicPr>
        <xdr:cNvPr id="6916" name="Picture 6915">
          <a:extLst>
            <a:ext uri="{FF2B5EF4-FFF2-40B4-BE49-F238E27FC236}">
              <a16:creationId xmlns:a16="http://schemas.microsoft.com/office/drawing/2014/main" id="{A59C80E5-783B-0A19-BE4B-D404B43FA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244097</xdr:colOff>
      <xdr:row>23</xdr:row>
      <xdr:rowOff>39688</xdr:rowOff>
    </xdr:from>
    <xdr:to>
      <xdr:col>39</xdr:col>
      <xdr:colOff>422652</xdr:colOff>
      <xdr:row>23</xdr:row>
      <xdr:rowOff>293688</xdr:rowOff>
    </xdr:to>
    <xdr:pic>
      <xdr:nvPicPr>
        <xdr:cNvPr id="6919" name="Picture 6918">
          <a:extLst>
            <a:ext uri="{FF2B5EF4-FFF2-40B4-BE49-F238E27FC236}">
              <a16:creationId xmlns:a16="http://schemas.microsoft.com/office/drawing/2014/main" id="{EAC6F863-5E23-C21C-3820-5AEBB6329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80847" y="796448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238770</xdr:colOff>
      <xdr:row>23</xdr:row>
      <xdr:rowOff>39688</xdr:rowOff>
    </xdr:from>
    <xdr:to>
      <xdr:col>183</xdr:col>
      <xdr:colOff>427991</xdr:colOff>
      <xdr:row>23</xdr:row>
      <xdr:rowOff>293688</xdr:rowOff>
    </xdr:to>
    <xdr:pic>
      <xdr:nvPicPr>
        <xdr:cNvPr id="6922" name="Picture 6921">
          <a:extLst>
            <a:ext uri="{FF2B5EF4-FFF2-40B4-BE49-F238E27FC236}">
              <a16:creationId xmlns:a16="http://schemas.microsoft.com/office/drawing/2014/main" id="{34BFCDA0-E94F-7A5F-AD43-A509A706B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44920" y="7964488"/>
          <a:ext cx="189221" cy="254000"/>
        </a:xfrm>
        <a:prstGeom prst="rect">
          <a:avLst/>
        </a:prstGeom>
      </xdr:spPr>
    </xdr:pic>
    <xdr:clientData/>
  </xdr:twoCellAnchor>
  <xdr:twoCellAnchor>
    <xdr:from>
      <xdr:col>75</xdr:col>
      <xdr:colOff>222721</xdr:colOff>
      <xdr:row>23</xdr:row>
      <xdr:rowOff>39688</xdr:rowOff>
    </xdr:from>
    <xdr:to>
      <xdr:col>75</xdr:col>
      <xdr:colOff>444028</xdr:colOff>
      <xdr:row>23</xdr:row>
      <xdr:rowOff>293688</xdr:rowOff>
    </xdr:to>
    <xdr:pic>
      <xdr:nvPicPr>
        <xdr:cNvPr id="6925" name="Picture 6924">
          <a:extLst>
            <a:ext uri="{FF2B5EF4-FFF2-40B4-BE49-F238E27FC236}">
              <a16:creationId xmlns:a16="http://schemas.microsoft.com/office/drawing/2014/main" id="{961326A4-2830-1741-1AB7-18A73CA90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29221" y="796448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220207</xdr:colOff>
      <xdr:row>23</xdr:row>
      <xdr:rowOff>39688</xdr:rowOff>
    </xdr:from>
    <xdr:to>
      <xdr:col>63</xdr:col>
      <xdr:colOff>446544</xdr:colOff>
      <xdr:row>23</xdr:row>
      <xdr:rowOff>293688</xdr:rowOff>
    </xdr:to>
    <xdr:pic>
      <xdr:nvPicPr>
        <xdr:cNvPr id="6928" name="Picture 6927">
          <a:extLst>
            <a:ext uri="{FF2B5EF4-FFF2-40B4-BE49-F238E27FC236}">
              <a16:creationId xmlns:a16="http://schemas.microsoft.com/office/drawing/2014/main" id="{27F25977-D4AE-3070-6CAB-380939005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1857" y="7964488"/>
          <a:ext cx="226337" cy="254000"/>
        </a:xfrm>
        <a:prstGeom prst="rect">
          <a:avLst/>
        </a:prstGeom>
      </xdr:spPr>
    </xdr:pic>
    <xdr:clientData/>
  </xdr:twoCellAnchor>
  <xdr:twoCellAnchor>
    <xdr:from>
      <xdr:col>111</xdr:col>
      <xdr:colOff>263587</xdr:colOff>
      <xdr:row>23</xdr:row>
      <xdr:rowOff>39688</xdr:rowOff>
    </xdr:from>
    <xdr:to>
      <xdr:col>111</xdr:col>
      <xdr:colOff>403161</xdr:colOff>
      <xdr:row>23</xdr:row>
      <xdr:rowOff>293688</xdr:rowOff>
    </xdr:to>
    <xdr:pic>
      <xdr:nvPicPr>
        <xdr:cNvPr id="6931" name="Picture 6930">
          <a:extLst>
            <a:ext uri="{FF2B5EF4-FFF2-40B4-BE49-F238E27FC236}">
              <a16:creationId xmlns:a16="http://schemas.microsoft.com/office/drawing/2014/main" id="{1AE83053-EE89-AAB9-DD38-BB02B766C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35037" y="796448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227540</xdr:colOff>
      <xdr:row>23</xdr:row>
      <xdr:rowOff>39688</xdr:rowOff>
    </xdr:from>
    <xdr:to>
      <xdr:col>123</xdr:col>
      <xdr:colOff>439207</xdr:colOff>
      <xdr:row>23</xdr:row>
      <xdr:rowOff>293688</xdr:rowOff>
    </xdr:to>
    <xdr:pic>
      <xdr:nvPicPr>
        <xdr:cNvPr id="6934" name="Picture 6933">
          <a:extLst>
            <a:ext uri="{FF2B5EF4-FFF2-40B4-BE49-F238E27FC236}">
              <a16:creationId xmlns:a16="http://schemas.microsoft.com/office/drawing/2014/main" id="{1ABF4FD0-5225-1495-56C7-814679C2D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23840" y="7964488"/>
          <a:ext cx="211667" cy="254000"/>
        </a:xfrm>
        <a:prstGeom prst="rect">
          <a:avLst/>
        </a:prstGeom>
      </xdr:spPr>
    </xdr:pic>
    <xdr:clientData/>
  </xdr:twoCellAnchor>
  <xdr:twoCellAnchor>
    <xdr:from>
      <xdr:col>147</xdr:col>
      <xdr:colOff>261702</xdr:colOff>
      <xdr:row>23</xdr:row>
      <xdr:rowOff>39688</xdr:rowOff>
    </xdr:from>
    <xdr:to>
      <xdr:col>147</xdr:col>
      <xdr:colOff>405048</xdr:colOff>
      <xdr:row>23</xdr:row>
      <xdr:rowOff>293688</xdr:rowOff>
    </xdr:to>
    <xdr:pic>
      <xdr:nvPicPr>
        <xdr:cNvPr id="6937" name="Picture 6936">
          <a:extLst>
            <a:ext uri="{FF2B5EF4-FFF2-40B4-BE49-F238E27FC236}">
              <a16:creationId xmlns:a16="http://schemas.microsoft.com/office/drawing/2014/main" id="{481C5096-F7C3-9BE7-3BAC-4989A5EF3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2902" y="796448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220204</xdr:colOff>
      <xdr:row>23</xdr:row>
      <xdr:rowOff>39688</xdr:rowOff>
    </xdr:from>
    <xdr:to>
      <xdr:col>87</xdr:col>
      <xdr:colOff>446541</xdr:colOff>
      <xdr:row>23</xdr:row>
      <xdr:rowOff>293688</xdr:rowOff>
    </xdr:to>
    <xdr:pic>
      <xdr:nvPicPr>
        <xdr:cNvPr id="6940" name="Picture 6939">
          <a:extLst>
            <a:ext uri="{FF2B5EF4-FFF2-40B4-BE49-F238E27FC236}">
              <a16:creationId xmlns:a16="http://schemas.microsoft.com/office/drawing/2014/main" id="{C7C9CF9B-7496-14C8-2E6F-072CDFD13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6754" y="7964488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256046</xdr:colOff>
      <xdr:row>23</xdr:row>
      <xdr:rowOff>39688</xdr:rowOff>
    </xdr:from>
    <xdr:to>
      <xdr:col>159</xdr:col>
      <xdr:colOff>410710</xdr:colOff>
      <xdr:row>23</xdr:row>
      <xdr:rowOff>293688</xdr:rowOff>
    </xdr:to>
    <xdr:pic>
      <xdr:nvPicPr>
        <xdr:cNvPr id="6943" name="Picture 6942">
          <a:extLst>
            <a:ext uri="{FF2B5EF4-FFF2-40B4-BE49-F238E27FC236}">
              <a16:creationId xmlns:a16="http://schemas.microsoft.com/office/drawing/2014/main" id="{CFFB2BB0-FB7E-3B6E-B241-633A0CA84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17296" y="796448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245985</xdr:colOff>
      <xdr:row>23</xdr:row>
      <xdr:rowOff>39688</xdr:rowOff>
    </xdr:from>
    <xdr:to>
      <xdr:col>51</xdr:col>
      <xdr:colOff>420767</xdr:colOff>
      <xdr:row>23</xdr:row>
      <xdr:rowOff>293688</xdr:rowOff>
    </xdr:to>
    <xdr:pic>
      <xdr:nvPicPr>
        <xdr:cNvPr id="6946" name="Picture 6945">
          <a:extLst>
            <a:ext uri="{FF2B5EF4-FFF2-40B4-BE49-F238E27FC236}">
              <a16:creationId xmlns:a16="http://schemas.microsoft.com/office/drawing/2014/main" id="{14D777E0-1F94-1E86-77DE-E3C17865D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7585" y="7964488"/>
          <a:ext cx="174782" cy="254000"/>
        </a:xfrm>
        <a:prstGeom prst="rect">
          <a:avLst/>
        </a:prstGeom>
      </xdr:spPr>
    </xdr:pic>
    <xdr:clientData/>
  </xdr:twoCellAnchor>
  <xdr:twoCellAnchor>
    <xdr:from>
      <xdr:col>195</xdr:col>
      <xdr:colOff>164877</xdr:colOff>
      <xdr:row>23</xdr:row>
      <xdr:rowOff>39688</xdr:rowOff>
    </xdr:from>
    <xdr:to>
      <xdr:col>195</xdr:col>
      <xdr:colOff>501867</xdr:colOff>
      <xdr:row>23</xdr:row>
      <xdr:rowOff>293688</xdr:rowOff>
    </xdr:to>
    <xdr:pic>
      <xdr:nvPicPr>
        <xdr:cNvPr id="6949" name="Picture 6948">
          <a:extLst>
            <a:ext uri="{FF2B5EF4-FFF2-40B4-BE49-F238E27FC236}">
              <a16:creationId xmlns:a16="http://schemas.microsoft.com/office/drawing/2014/main" id="{0CB8CAB9-9587-E329-BB1F-A1D001CAD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95877" y="796448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229636</xdr:colOff>
      <xdr:row>23</xdr:row>
      <xdr:rowOff>39688</xdr:rowOff>
    </xdr:from>
    <xdr:to>
      <xdr:col>99</xdr:col>
      <xdr:colOff>437111</xdr:colOff>
      <xdr:row>23</xdr:row>
      <xdr:rowOff>293688</xdr:rowOff>
    </xdr:to>
    <xdr:pic>
      <xdr:nvPicPr>
        <xdr:cNvPr id="6952" name="Picture 6951">
          <a:extLst>
            <a:ext uri="{FF2B5EF4-FFF2-40B4-BE49-F238E27FC236}">
              <a16:creationId xmlns:a16="http://schemas.microsoft.com/office/drawing/2014/main" id="{ABCF1BD4-5EAA-5750-F203-3FA95AB3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1036" y="7964488"/>
          <a:ext cx="207475" cy="254000"/>
        </a:xfrm>
        <a:prstGeom prst="rect">
          <a:avLst/>
        </a:prstGeom>
      </xdr:spPr>
    </xdr:pic>
    <xdr:clientData/>
  </xdr:twoCellAnchor>
  <xdr:twoCellAnchor>
    <xdr:from>
      <xdr:col>219</xdr:col>
      <xdr:colOff>220204</xdr:colOff>
      <xdr:row>23</xdr:row>
      <xdr:rowOff>39688</xdr:rowOff>
    </xdr:from>
    <xdr:to>
      <xdr:col>219</xdr:col>
      <xdr:colOff>446541</xdr:colOff>
      <xdr:row>23</xdr:row>
      <xdr:rowOff>293688</xdr:rowOff>
    </xdr:to>
    <xdr:pic>
      <xdr:nvPicPr>
        <xdr:cNvPr id="6955" name="Picture 6954">
          <a:extLst>
            <a:ext uri="{FF2B5EF4-FFF2-40B4-BE49-F238E27FC236}">
              <a16:creationId xmlns:a16="http://schemas.microsoft.com/office/drawing/2014/main" id="{47872244-E254-B11F-02CB-CF75D4C89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6104" y="796448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239068</xdr:colOff>
      <xdr:row>23</xdr:row>
      <xdr:rowOff>39688</xdr:rowOff>
    </xdr:from>
    <xdr:to>
      <xdr:col>207</xdr:col>
      <xdr:colOff>427682</xdr:colOff>
      <xdr:row>23</xdr:row>
      <xdr:rowOff>293688</xdr:rowOff>
    </xdr:to>
    <xdr:pic>
      <xdr:nvPicPr>
        <xdr:cNvPr id="6958" name="Picture 6957">
          <a:extLst>
            <a:ext uri="{FF2B5EF4-FFF2-40B4-BE49-F238E27FC236}">
              <a16:creationId xmlns:a16="http://schemas.microsoft.com/office/drawing/2014/main" id="{0E22D69B-6A85-7680-78B0-3C7F05824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90118" y="7964488"/>
          <a:ext cx="188614" cy="254000"/>
        </a:xfrm>
        <a:prstGeom prst="rect">
          <a:avLst/>
        </a:prstGeom>
      </xdr:spPr>
    </xdr:pic>
    <xdr:clientData/>
  </xdr:twoCellAnchor>
  <xdr:twoCellAnchor>
    <xdr:from>
      <xdr:col>231</xdr:col>
      <xdr:colOff>259817</xdr:colOff>
      <xdr:row>23</xdr:row>
      <xdr:rowOff>39688</xdr:rowOff>
    </xdr:from>
    <xdr:to>
      <xdr:col>231</xdr:col>
      <xdr:colOff>406935</xdr:colOff>
      <xdr:row>23</xdr:row>
      <xdr:rowOff>293688</xdr:rowOff>
    </xdr:to>
    <xdr:pic>
      <xdr:nvPicPr>
        <xdr:cNvPr id="6961" name="Picture 6960">
          <a:extLst>
            <a:ext uri="{FF2B5EF4-FFF2-40B4-BE49-F238E27FC236}">
              <a16:creationId xmlns:a16="http://schemas.microsoft.com/office/drawing/2014/main" id="{BB02BBBC-3703-B90D-C42F-460E2F461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5767" y="796448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220207</xdr:colOff>
      <xdr:row>23</xdr:row>
      <xdr:rowOff>39688</xdr:rowOff>
    </xdr:from>
    <xdr:to>
      <xdr:col>15</xdr:col>
      <xdr:colOff>446544</xdr:colOff>
      <xdr:row>23</xdr:row>
      <xdr:rowOff>293688</xdr:rowOff>
    </xdr:to>
    <xdr:pic>
      <xdr:nvPicPr>
        <xdr:cNvPr id="6964" name="Picture 6963">
          <a:extLst>
            <a:ext uri="{FF2B5EF4-FFF2-40B4-BE49-F238E27FC236}">
              <a16:creationId xmlns:a16="http://schemas.microsoft.com/office/drawing/2014/main" id="{9BD71600-862F-EA01-7DA2-E8152B5FB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057" y="7964488"/>
          <a:ext cx="226337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24</xdr:row>
      <xdr:rowOff>39688</xdr:rowOff>
    </xdr:from>
    <xdr:to>
      <xdr:col>15</xdr:col>
      <xdr:colOff>460375</xdr:colOff>
      <xdr:row>24</xdr:row>
      <xdr:rowOff>293688</xdr:rowOff>
    </xdr:to>
    <xdr:pic>
      <xdr:nvPicPr>
        <xdr:cNvPr id="6967" name="Picture 6966">
          <a:extLst>
            <a:ext uri="{FF2B5EF4-FFF2-40B4-BE49-F238E27FC236}">
              <a16:creationId xmlns:a16="http://schemas.microsoft.com/office/drawing/2014/main" id="{15C87235-62B8-E6F9-CAFD-C7EE6A307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259817</xdr:colOff>
      <xdr:row>24</xdr:row>
      <xdr:rowOff>39688</xdr:rowOff>
    </xdr:from>
    <xdr:to>
      <xdr:col>27</xdr:col>
      <xdr:colOff>406935</xdr:colOff>
      <xdr:row>24</xdr:row>
      <xdr:rowOff>293688</xdr:rowOff>
    </xdr:to>
    <xdr:pic>
      <xdr:nvPicPr>
        <xdr:cNvPr id="6970" name="Picture 6969">
          <a:extLst>
            <a:ext uri="{FF2B5EF4-FFF2-40B4-BE49-F238E27FC236}">
              <a16:creationId xmlns:a16="http://schemas.microsoft.com/office/drawing/2014/main" id="{3771B025-8A52-A328-557D-F3CE5ED67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76517" y="8297863"/>
          <a:ext cx="147118" cy="254000"/>
        </a:xfrm>
        <a:prstGeom prst="rect">
          <a:avLst/>
        </a:prstGeom>
      </xdr:spPr>
    </xdr:pic>
    <xdr:clientData/>
  </xdr:twoCellAnchor>
  <xdr:twoCellAnchor>
    <xdr:from>
      <xdr:col>51</xdr:col>
      <xdr:colOff>239068</xdr:colOff>
      <xdr:row>24</xdr:row>
      <xdr:rowOff>39688</xdr:rowOff>
    </xdr:from>
    <xdr:to>
      <xdr:col>51</xdr:col>
      <xdr:colOff>427682</xdr:colOff>
      <xdr:row>24</xdr:row>
      <xdr:rowOff>293688</xdr:rowOff>
    </xdr:to>
    <xdr:pic>
      <xdr:nvPicPr>
        <xdr:cNvPr id="6973" name="Picture 6972">
          <a:extLst>
            <a:ext uri="{FF2B5EF4-FFF2-40B4-BE49-F238E27FC236}">
              <a16:creationId xmlns:a16="http://schemas.microsoft.com/office/drawing/2014/main" id="{2E3182B2-09C5-FEC2-4E3B-A65E086F3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0668" y="829786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256046</xdr:colOff>
      <xdr:row>24</xdr:row>
      <xdr:rowOff>39688</xdr:rowOff>
    </xdr:from>
    <xdr:to>
      <xdr:col>219</xdr:col>
      <xdr:colOff>410710</xdr:colOff>
      <xdr:row>24</xdr:row>
      <xdr:rowOff>293688</xdr:rowOff>
    </xdr:to>
    <xdr:pic>
      <xdr:nvPicPr>
        <xdr:cNvPr id="6976" name="Picture 6975">
          <a:extLst>
            <a:ext uri="{FF2B5EF4-FFF2-40B4-BE49-F238E27FC236}">
              <a16:creationId xmlns:a16="http://schemas.microsoft.com/office/drawing/2014/main" id="{FA40145B-DE6A-C6D0-FFBF-9C1CE57D6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1946" y="8297863"/>
          <a:ext cx="154664" cy="254000"/>
        </a:xfrm>
        <a:prstGeom prst="rect">
          <a:avLst/>
        </a:prstGeom>
      </xdr:spPr>
    </xdr:pic>
    <xdr:clientData/>
  </xdr:twoCellAnchor>
  <xdr:twoCellAnchor>
    <xdr:from>
      <xdr:col>63</xdr:col>
      <xdr:colOff>227543</xdr:colOff>
      <xdr:row>24</xdr:row>
      <xdr:rowOff>39688</xdr:rowOff>
    </xdr:from>
    <xdr:to>
      <xdr:col>63</xdr:col>
      <xdr:colOff>439210</xdr:colOff>
      <xdr:row>24</xdr:row>
      <xdr:rowOff>293688</xdr:rowOff>
    </xdr:to>
    <xdr:pic>
      <xdr:nvPicPr>
        <xdr:cNvPr id="6979" name="Picture 6978">
          <a:extLst>
            <a:ext uri="{FF2B5EF4-FFF2-40B4-BE49-F238E27FC236}">
              <a16:creationId xmlns:a16="http://schemas.microsoft.com/office/drawing/2014/main" id="{A8A6E498-41A9-DF73-450C-750FFB1D6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9193" y="829786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222721</xdr:colOff>
      <xdr:row>24</xdr:row>
      <xdr:rowOff>39688</xdr:rowOff>
    </xdr:from>
    <xdr:to>
      <xdr:col>111</xdr:col>
      <xdr:colOff>444028</xdr:colOff>
      <xdr:row>24</xdr:row>
      <xdr:rowOff>293688</xdr:rowOff>
    </xdr:to>
    <xdr:pic>
      <xdr:nvPicPr>
        <xdr:cNvPr id="6982" name="Picture 6981">
          <a:extLst>
            <a:ext uri="{FF2B5EF4-FFF2-40B4-BE49-F238E27FC236}">
              <a16:creationId xmlns:a16="http://schemas.microsoft.com/office/drawing/2014/main" id="{F8A74FB1-2768-080E-6F03-1E320765F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4171" y="8297863"/>
          <a:ext cx="221307" cy="254000"/>
        </a:xfrm>
        <a:prstGeom prst="rect">
          <a:avLst/>
        </a:prstGeom>
      </xdr:spPr>
    </xdr:pic>
    <xdr:clientData/>
  </xdr:twoCellAnchor>
  <xdr:twoCellAnchor>
    <xdr:from>
      <xdr:col>75</xdr:col>
      <xdr:colOff>238764</xdr:colOff>
      <xdr:row>24</xdr:row>
      <xdr:rowOff>39688</xdr:rowOff>
    </xdr:from>
    <xdr:to>
      <xdr:col>75</xdr:col>
      <xdr:colOff>427985</xdr:colOff>
      <xdr:row>24</xdr:row>
      <xdr:rowOff>293688</xdr:rowOff>
    </xdr:to>
    <xdr:pic>
      <xdr:nvPicPr>
        <xdr:cNvPr id="6985" name="Picture 6984">
          <a:extLst>
            <a:ext uri="{FF2B5EF4-FFF2-40B4-BE49-F238E27FC236}">
              <a16:creationId xmlns:a16="http://schemas.microsoft.com/office/drawing/2014/main" id="{62742CB5-30F6-164F-593F-133826610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45264" y="829786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220207</xdr:colOff>
      <xdr:row>24</xdr:row>
      <xdr:rowOff>39688</xdr:rowOff>
    </xdr:from>
    <xdr:to>
      <xdr:col>39</xdr:col>
      <xdr:colOff>446544</xdr:colOff>
      <xdr:row>24</xdr:row>
      <xdr:rowOff>293688</xdr:rowOff>
    </xdr:to>
    <xdr:pic>
      <xdr:nvPicPr>
        <xdr:cNvPr id="6988" name="Picture 6987">
          <a:extLst>
            <a:ext uri="{FF2B5EF4-FFF2-40B4-BE49-F238E27FC236}">
              <a16:creationId xmlns:a16="http://schemas.microsoft.com/office/drawing/2014/main" id="{4AF1AB30-CFFB-D883-99B3-05000DC66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6957" y="8297863"/>
          <a:ext cx="226337" cy="254000"/>
        </a:xfrm>
        <a:prstGeom prst="rect">
          <a:avLst/>
        </a:prstGeom>
      </xdr:spPr>
    </xdr:pic>
    <xdr:clientData/>
  </xdr:twoCellAnchor>
  <xdr:twoCellAnchor>
    <xdr:from>
      <xdr:col>87</xdr:col>
      <xdr:colOff>261076</xdr:colOff>
      <xdr:row>24</xdr:row>
      <xdr:rowOff>39688</xdr:rowOff>
    </xdr:from>
    <xdr:to>
      <xdr:col>87</xdr:col>
      <xdr:colOff>405680</xdr:colOff>
      <xdr:row>24</xdr:row>
      <xdr:rowOff>293688</xdr:rowOff>
    </xdr:to>
    <xdr:pic>
      <xdr:nvPicPr>
        <xdr:cNvPr id="6991" name="Picture 6990">
          <a:extLst>
            <a:ext uri="{FF2B5EF4-FFF2-40B4-BE49-F238E27FC236}">
              <a16:creationId xmlns:a16="http://schemas.microsoft.com/office/drawing/2014/main" id="{691EC939-5A58-CA6D-3FCE-DDF2B59F9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87626" y="829786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261702</xdr:colOff>
      <xdr:row>24</xdr:row>
      <xdr:rowOff>39688</xdr:rowOff>
    </xdr:from>
    <xdr:to>
      <xdr:col>3</xdr:col>
      <xdr:colOff>405048</xdr:colOff>
      <xdr:row>24</xdr:row>
      <xdr:rowOff>293688</xdr:rowOff>
    </xdr:to>
    <xdr:pic>
      <xdr:nvPicPr>
        <xdr:cNvPr id="6994" name="Picture 6993">
          <a:extLst>
            <a:ext uri="{FF2B5EF4-FFF2-40B4-BE49-F238E27FC236}">
              <a16:creationId xmlns:a16="http://schemas.microsoft.com/office/drawing/2014/main" id="{831FA28F-D56A-1851-D580-0B897A4F3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3502" y="8297863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263587</xdr:colOff>
      <xdr:row>24</xdr:row>
      <xdr:rowOff>39688</xdr:rowOff>
    </xdr:from>
    <xdr:to>
      <xdr:col>99</xdr:col>
      <xdr:colOff>403161</xdr:colOff>
      <xdr:row>24</xdr:row>
      <xdr:rowOff>293688</xdr:rowOff>
    </xdr:to>
    <xdr:pic>
      <xdr:nvPicPr>
        <xdr:cNvPr id="6997" name="Picture 6996">
          <a:extLst>
            <a:ext uri="{FF2B5EF4-FFF2-40B4-BE49-F238E27FC236}">
              <a16:creationId xmlns:a16="http://schemas.microsoft.com/office/drawing/2014/main" id="{E797FD66-C6E4-4B73-3663-B6CC1354C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4987" y="829786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164883</xdr:colOff>
      <xdr:row>24</xdr:row>
      <xdr:rowOff>39688</xdr:rowOff>
    </xdr:from>
    <xdr:to>
      <xdr:col>123</xdr:col>
      <xdr:colOff>501873</xdr:colOff>
      <xdr:row>24</xdr:row>
      <xdr:rowOff>293688</xdr:rowOff>
    </xdr:to>
    <xdr:pic>
      <xdr:nvPicPr>
        <xdr:cNvPr id="7000" name="Picture 6999">
          <a:extLst>
            <a:ext uri="{FF2B5EF4-FFF2-40B4-BE49-F238E27FC236}">
              <a16:creationId xmlns:a16="http://schemas.microsoft.com/office/drawing/2014/main" id="{B547B3E8-3D25-3485-E2B8-35F41D05D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1183" y="8297863"/>
          <a:ext cx="336990" cy="254000"/>
        </a:xfrm>
        <a:prstGeom prst="rect">
          <a:avLst/>
        </a:prstGeom>
      </xdr:spPr>
    </xdr:pic>
    <xdr:clientData/>
  </xdr:twoCellAnchor>
  <xdr:twoCellAnchor>
    <xdr:from>
      <xdr:col>135</xdr:col>
      <xdr:colOff>229636</xdr:colOff>
      <xdr:row>24</xdr:row>
      <xdr:rowOff>39688</xdr:rowOff>
    </xdr:from>
    <xdr:to>
      <xdr:col>135</xdr:col>
      <xdr:colOff>437111</xdr:colOff>
      <xdr:row>24</xdr:row>
      <xdr:rowOff>293688</xdr:rowOff>
    </xdr:to>
    <xdr:pic>
      <xdr:nvPicPr>
        <xdr:cNvPr id="7003" name="Picture 7002">
          <a:extLst>
            <a:ext uri="{FF2B5EF4-FFF2-40B4-BE49-F238E27FC236}">
              <a16:creationId xmlns:a16="http://schemas.microsoft.com/office/drawing/2014/main" id="{48C6EB36-4338-3036-E77E-803818119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45986" y="8297863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242950</xdr:colOff>
      <xdr:row>24</xdr:row>
      <xdr:rowOff>39688</xdr:rowOff>
    </xdr:from>
    <xdr:to>
      <xdr:col>195</xdr:col>
      <xdr:colOff>423804</xdr:colOff>
      <xdr:row>24</xdr:row>
      <xdr:rowOff>293688</xdr:rowOff>
    </xdr:to>
    <xdr:pic>
      <xdr:nvPicPr>
        <xdr:cNvPr id="7006" name="Picture 7005">
          <a:extLst>
            <a:ext uri="{FF2B5EF4-FFF2-40B4-BE49-F238E27FC236}">
              <a16:creationId xmlns:a16="http://schemas.microsoft.com/office/drawing/2014/main" id="{DEFC535A-5C7C-86D5-F1A4-F89F462E7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3950" y="8297863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220204</xdr:colOff>
      <xdr:row>24</xdr:row>
      <xdr:rowOff>39688</xdr:rowOff>
    </xdr:from>
    <xdr:to>
      <xdr:col>171</xdr:col>
      <xdr:colOff>446541</xdr:colOff>
      <xdr:row>24</xdr:row>
      <xdr:rowOff>293688</xdr:rowOff>
    </xdr:to>
    <xdr:pic>
      <xdr:nvPicPr>
        <xdr:cNvPr id="7009" name="Picture 7008">
          <a:extLst>
            <a:ext uri="{FF2B5EF4-FFF2-40B4-BE49-F238E27FC236}">
              <a16:creationId xmlns:a16="http://schemas.microsoft.com/office/drawing/2014/main" id="{4EE52851-D48F-CC2E-DAB1-44F5034FC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6304" y="829786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204310</xdr:colOff>
      <xdr:row>24</xdr:row>
      <xdr:rowOff>39688</xdr:rowOff>
    </xdr:from>
    <xdr:to>
      <xdr:col>147</xdr:col>
      <xdr:colOff>462440</xdr:colOff>
      <xdr:row>24</xdr:row>
      <xdr:rowOff>293688</xdr:rowOff>
    </xdr:to>
    <xdr:pic>
      <xdr:nvPicPr>
        <xdr:cNvPr id="7012" name="Picture 7011">
          <a:extLst>
            <a:ext uri="{FF2B5EF4-FFF2-40B4-BE49-F238E27FC236}">
              <a16:creationId xmlns:a16="http://schemas.microsoft.com/office/drawing/2014/main" id="{3FAFC834-928E-7F31-DF2E-696F9D2B8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5510" y="8297863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220204</xdr:colOff>
      <xdr:row>24</xdr:row>
      <xdr:rowOff>39688</xdr:rowOff>
    </xdr:from>
    <xdr:to>
      <xdr:col>183</xdr:col>
      <xdr:colOff>446541</xdr:colOff>
      <xdr:row>24</xdr:row>
      <xdr:rowOff>293688</xdr:rowOff>
    </xdr:to>
    <xdr:pic>
      <xdr:nvPicPr>
        <xdr:cNvPr id="7015" name="Picture 7014">
          <a:extLst>
            <a:ext uri="{FF2B5EF4-FFF2-40B4-BE49-F238E27FC236}">
              <a16:creationId xmlns:a16="http://schemas.microsoft.com/office/drawing/2014/main" id="{FA2319DC-1BE9-978E-FC05-B05BB02F9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6354" y="829786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244103</xdr:colOff>
      <xdr:row>24</xdr:row>
      <xdr:rowOff>39688</xdr:rowOff>
    </xdr:from>
    <xdr:to>
      <xdr:col>231</xdr:col>
      <xdr:colOff>422658</xdr:colOff>
      <xdr:row>24</xdr:row>
      <xdr:rowOff>293688</xdr:rowOff>
    </xdr:to>
    <xdr:pic>
      <xdr:nvPicPr>
        <xdr:cNvPr id="7018" name="Picture 7017">
          <a:extLst>
            <a:ext uri="{FF2B5EF4-FFF2-40B4-BE49-F238E27FC236}">
              <a16:creationId xmlns:a16="http://schemas.microsoft.com/office/drawing/2014/main" id="{AB2B44E5-7765-FDF8-5369-7BB981418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40053" y="8297863"/>
          <a:ext cx="178555" cy="254000"/>
        </a:xfrm>
        <a:prstGeom prst="rect">
          <a:avLst/>
        </a:prstGeom>
      </xdr:spPr>
    </xdr:pic>
    <xdr:clientData/>
  </xdr:twoCellAnchor>
  <xdr:twoCellAnchor>
    <xdr:from>
      <xdr:col>207</xdr:col>
      <xdr:colOff>245988</xdr:colOff>
      <xdr:row>24</xdr:row>
      <xdr:rowOff>39688</xdr:rowOff>
    </xdr:from>
    <xdr:to>
      <xdr:col>207</xdr:col>
      <xdr:colOff>420770</xdr:colOff>
      <xdr:row>24</xdr:row>
      <xdr:rowOff>293688</xdr:rowOff>
    </xdr:to>
    <xdr:pic>
      <xdr:nvPicPr>
        <xdr:cNvPr id="7021" name="Picture 7020">
          <a:extLst>
            <a:ext uri="{FF2B5EF4-FFF2-40B4-BE49-F238E27FC236}">
              <a16:creationId xmlns:a16="http://schemas.microsoft.com/office/drawing/2014/main" id="{88FB5767-334C-CEB3-1A63-8CC876905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97038" y="829786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220204</xdr:colOff>
      <xdr:row>24</xdr:row>
      <xdr:rowOff>39688</xdr:rowOff>
    </xdr:from>
    <xdr:to>
      <xdr:col>159</xdr:col>
      <xdr:colOff>446541</xdr:colOff>
      <xdr:row>24</xdr:row>
      <xdr:rowOff>293688</xdr:rowOff>
    </xdr:to>
    <xdr:pic>
      <xdr:nvPicPr>
        <xdr:cNvPr id="7024" name="Picture 7023">
          <a:extLst>
            <a:ext uri="{FF2B5EF4-FFF2-40B4-BE49-F238E27FC236}">
              <a16:creationId xmlns:a16="http://schemas.microsoft.com/office/drawing/2014/main" id="{BB8941CA-0EED-3861-A354-BA8126A3C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1454" y="8297863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244098</xdr:colOff>
      <xdr:row>25</xdr:row>
      <xdr:rowOff>39688</xdr:rowOff>
    </xdr:from>
    <xdr:to>
      <xdr:col>3</xdr:col>
      <xdr:colOff>422653</xdr:colOff>
      <xdr:row>25</xdr:row>
      <xdr:rowOff>293688</xdr:rowOff>
    </xdr:to>
    <xdr:pic>
      <xdr:nvPicPr>
        <xdr:cNvPr id="7027" name="Picture 7026">
          <a:extLst>
            <a:ext uri="{FF2B5EF4-FFF2-40B4-BE49-F238E27FC236}">
              <a16:creationId xmlns:a16="http://schemas.microsoft.com/office/drawing/2014/main" id="{CFE280E3-5AF1-91BE-F51A-476960E94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5898" y="863123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261069</xdr:colOff>
      <xdr:row>25</xdr:row>
      <xdr:rowOff>39688</xdr:rowOff>
    </xdr:from>
    <xdr:to>
      <xdr:col>183</xdr:col>
      <xdr:colOff>405673</xdr:colOff>
      <xdr:row>25</xdr:row>
      <xdr:rowOff>293688</xdr:rowOff>
    </xdr:to>
    <xdr:pic>
      <xdr:nvPicPr>
        <xdr:cNvPr id="7030" name="Picture 7029">
          <a:extLst>
            <a:ext uri="{FF2B5EF4-FFF2-40B4-BE49-F238E27FC236}">
              <a16:creationId xmlns:a16="http://schemas.microsoft.com/office/drawing/2014/main" id="{C9C6EF4C-AFCA-DFAC-11E2-9A8A2B292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7219" y="8631238"/>
          <a:ext cx="144604" cy="254000"/>
        </a:xfrm>
        <a:prstGeom prst="rect">
          <a:avLst/>
        </a:prstGeom>
      </xdr:spPr>
    </xdr:pic>
    <xdr:clientData/>
  </xdr:twoCellAnchor>
  <xdr:twoCellAnchor>
    <xdr:from>
      <xdr:col>15</xdr:col>
      <xdr:colOff>220207</xdr:colOff>
      <xdr:row>25</xdr:row>
      <xdr:rowOff>39688</xdr:rowOff>
    </xdr:from>
    <xdr:to>
      <xdr:col>15</xdr:col>
      <xdr:colOff>446544</xdr:colOff>
      <xdr:row>25</xdr:row>
      <xdr:rowOff>293688</xdr:rowOff>
    </xdr:to>
    <xdr:pic>
      <xdr:nvPicPr>
        <xdr:cNvPr id="7033" name="Picture 7032">
          <a:extLst>
            <a:ext uri="{FF2B5EF4-FFF2-40B4-BE49-F238E27FC236}">
              <a16:creationId xmlns:a16="http://schemas.microsoft.com/office/drawing/2014/main" id="{087D074F-7EC5-705A-93C9-F00F9CBE2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057" y="863123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259817</xdr:colOff>
      <xdr:row>25</xdr:row>
      <xdr:rowOff>39688</xdr:rowOff>
    </xdr:from>
    <xdr:to>
      <xdr:col>207</xdr:col>
      <xdr:colOff>406935</xdr:colOff>
      <xdr:row>25</xdr:row>
      <xdr:rowOff>293688</xdr:rowOff>
    </xdr:to>
    <xdr:pic>
      <xdr:nvPicPr>
        <xdr:cNvPr id="7036" name="Picture 7035">
          <a:extLst>
            <a:ext uri="{FF2B5EF4-FFF2-40B4-BE49-F238E27FC236}">
              <a16:creationId xmlns:a16="http://schemas.microsoft.com/office/drawing/2014/main" id="{013D7D8D-ED81-9BC6-B591-BE4540F6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0867" y="8631238"/>
          <a:ext cx="147118" cy="254000"/>
        </a:xfrm>
        <a:prstGeom prst="rect">
          <a:avLst/>
        </a:prstGeom>
      </xdr:spPr>
    </xdr:pic>
    <xdr:clientData/>
  </xdr:twoCellAnchor>
  <xdr:twoCellAnchor>
    <xdr:from>
      <xdr:col>27</xdr:col>
      <xdr:colOff>220207</xdr:colOff>
      <xdr:row>25</xdr:row>
      <xdr:rowOff>39688</xdr:rowOff>
    </xdr:from>
    <xdr:to>
      <xdr:col>27</xdr:col>
      <xdr:colOff>446544</xdr:colOff>
      <xdr:row>25</xdr:row>
      <xdr:rowOff>293688</xdr:rowOff>
    </xdr:to>
    <xdr:pic>
      <xdr:nvPicPr>
        <xdr:cNvPr id="7039" name="Picture 7038">
          <a:extLst>
            <a:ext uri="{FF2B5EF4-FFF2-40B4-BE49-F238E27FC236}">
              <a16:creationId xmlns:a16="http://schemas.microsoft.com/office/drawing/2014/main" id="{19DB9E26-F019-0B7E-0317-839C626A1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6907" y="863123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25</xdr:row>
      <xdr:rowOff>39688</xdr:rowOff>
    </xdr:from>
    <xdr:to>
      <xdr:col>75</xdr:col>
      <xdr:colOff>460375</xdr:colOff>
      <xdr:row>25</xdr:row>
      <xdr:rowOff>293688</xdr:rowOff>
    </xdr:to>
    <xdr:pic>
      <xdr:nvPicPr>
        <xdr:cNvPr id="7042" name="Picture 7041">
          <a:extLst>
            <a:ext uri="{FF2B5EF4-FFF2-40B4-BE49-F238E27FC236}">
              <a16:creationId xmlns:a16="http://schemas.microsoft.com/office/drawing/2014/main" id="{4E7811F9-A317-8979-AE5A-598F2D295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239068</xdr:colOff>
      <xdr:row>25</xdr:row>
      <xdr:rowOff>39688</xdr:rowOff>
    </xdr:from>
    <xdr:to>
      <xdr:col>39</xdr:col>
      <xdr:colOff>427682</xdr:colOff>
      <xdr:row>25</xdr:row>
      <xdr:rowOff>293688</xdr:rowOff>
    </xdr:to>
    <xdr:pic>
      <xdr:nvPicPr>
        <xdr:cNvPr id="7045" name="Picture 7044">
          <a:extLst>
            <a:ext uri="{FF2B5EF4-FFF2-40B4-BE49-F238E27FC236}">
              <a16:creationId xmlns:a16="http://schemas.microsoft.com/office/drawing/2014/main" id="{344BF8AF-ADBE-ABE0-5175-C19BF1179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75818" y="8631238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238770</xdr:colOff>
      <xdr:row>25</xdr:row>
      <xdr:rowOff>39688</xdr:rowOff>
    </xdr:from>
    <xdr:to>
      <xdr:col>219</xdr:col>
      <xdr:colOff>427991</xdr:colOff>
      <xdr:row>25</xdr:row>
      <xdr:rowOff>293688</xdr:rowOff>
    </xdr:to>
    <xdr:pic>
      <xdr:nvPicPr>
        <xdr:cNvPr id="7048" name="Picture 7047">
          <a:extLst>
            <a:ext uri="{FF2B5EF4-FFF2-40B4-BE49-F238E27FC236}">
              <a16:creationId xmlns:a16="http://schemas.microsoft.com/office/drawing/2014/main" id="{000BEC1C-06B7-444C-4763-154F7B0B9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14670" y="8631238"/>
          <a:ext cx="189221" cy="254000"/>
        </a:xfrm>
        <a:prstGeom prst="rect">
          <a:avLst/>
        </a:prstGeom>
      </xdr:spPr>
    </xdr:pic>
    <xdr:clientData/>
  </xdr:twoCellAnchor>
  <xdr:twoCellAnchor>
    <xdr:from>
      <xdr:col>87</xdr:col>
      <xdr:colOff>242950</xdr:colOff>
      <xdr:row>25</xdr:row>
      <xdr:rowOff>39688</xdr:rowOff>
    </xdr:from>
    <xdr:to>
      <xdr:col>87</xdr:col>
      <xdr:colOff>423804</xdr:colOff>
      <xdr:row>25</xdr:row>
      <xdr:rowOff>293688</xdr:rowOff>
    </xdr:to>
    <xdr:pic>
      <xdr:nvPicPr>
        <xdr:cNvPr id="7051" name="Picture 7050">
          <a:extLst>
            <a:ext uri="{FF2B5EF4-FFF2-40B4-BE49-F238E27FC236}">
              <a16:creationId xmlns:a16="http://schemas.microsoft.com/office/drawing/2014/main" id="{C5246603-6F33-41C3-1D56-8E4DC11CE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69500" y="863123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261702</xdr:colOff>
      <xdr:row>25</xdr:row>
      <xdr:rowOff>39688</xdr:rowOff>
    </xdr:from>
    <xdr:to>
      <xdr:col>135</xdr:col>
      <xdr:colOff>405048</xdr:colOff>
      <xdr:row>25</xdr:row>
      <xdr:rowOff>293688</xdr:rowOff>
    </xdr:to>
    <xdr:pic>
      <xdr:nvPicPr>
        <xdr:cNvPr id="7054" name="Picture 7053">
          <a:extLst>
            <a:ext uri="{FF2B5EF4-FFF2-40B4-BE49-F238E27FC236}">
              <a16:creationId xmlns:a16="http://schemas.microsoft.com/office/drawing/2014/main" id="{85A8E50F-D249-E900-F4B4-DF381CE1D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8052" y="8631238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256040</xdr:colOff>
      <xdr:row>25</xdr:row>
      <xdr:rowOff>39688</xdr:rowOff>
    </xdr:from>
    <xdr:to>
      <xdr:col>99</xdr:col>
      <xdr:colOff>410704</xdr:colOff>
      <xdr:row>25</xdr:row>
      <xdr:rowOff>293688</xdr:rowOff>
    </xdr:to>
    <xdr:pic>
      <xdr:nvPicPr>
        <xdr:cNvPr id="7057" name="Picture 7056">
          <a:extLst>
            <a:ext uri="{FF2B5EF4-FFF2-40B4-BE49-F238E27FC236}">
              <a16:creationId xmlns:a16="http://schemas.microsoft.com/office/drawing/2014/main" id="{8E446BA1-9783-C5D1-7A3D-6AE37A3A2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07440" y="863123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164880</xdr:colOff>
      <xdr:row>25</xdr:row>
      <xdr:rowOff>39688</xdr:rowOff>
    </xdr:from>
    <xdr:to>
      <xdr:col>51</xdr:col>
      <xdr:colOff>501870</xdr:colOff>
      <xdr:row>25</xdr:row>
      <xdr:rowOff>293688</xdr:rowOff>
    </xdr:to>
    <xdr:pic>
      <xdr:nvPicPr>
        <xdr:cNvPr id="7060" name="Picture 7059">
          <a:extLst>
            <a:ext uri="{FF2B5EF4-FFF2-40B4-BE49-F238E27FC236}">
              <a16:creationId xmlns:a16="http://schemas.microsoft.com/office/drawing/2014/main" id="{331E020F-6345-7097-8B2F-EC634FA5F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26480" y="8631238"/>
          <a:ext cx="336990" cy="254000"/>
        </a:xfrm>
        <a:prstGeom prst="rect">
          <a:avLst/>
        </a:prstGeom>
      </xdr:spPr>
    </xdr:pic>
    <xdr:clientData/>
  </xdr:twoCellAnchor>
  <xdr:twoCellAnchor>
    <xdr:from>
      <xdr:col>111</xdr:col>
      <xdr:colOff>204310</xdr:colOff>
      <xdr:row>25</xdr:row>
      <xdr:rowOff>39688</xdr:rowOff>
    </xdr:from>
    <xdr:to>
      <xdr:col>111</xdr:col>
      <xdr:colOff>462440</xdr:colOff>
      <xdr:row>25</xdr:row>
      <xdr:rowOff>293688</xdr:rowOff>
    </xdr:to>
    <xdr:pic>
      <xdr:nvPicPr>
        <xdr:cNvPr id="7063" name="Picture 7062">
          <a:extLst>
            <a:ext uri="{FF2B5EF4-FFF2-40B4-BE49-F238E27FC236}">
              <a16:creationId xmlns:a16="http://schemas.microsoft.com/office/drawing/2014/main" id="{1CC0F33E-31B3-2F9F-2AA2-D9E2CAC0E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5760" y="863123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227546</xdr:colOff>
      <xdr:row>25</xdr:row>
      <xdr:rowOff>39688</xdr:rowOff>
    </xdr:from>
    <xdr:to>
      <xdr:col>171</xdr:col>
      <xdr:colOff>439213</xdr:colOff>
      <xdr:row>25</xdr:row>
      <xdr:rowOff>293688</xdr:rowOff>
    </xdr:to>
    <xdr:pic>
      <xdr:nvPicPr>
        <xdr:cNvPr id="7066" name="Picture 7065">
          <a:extLst>
            <a:ext uri="{FF2B5EF4-FFF2-40B4-BE49-F238E27FC236}">
              <a16:creationId xmlns:a16="http://schemas.microsoft.com/office/drawing/2014/main" id="{A0E50190-4F50-2B8B-8B9C-576D916DB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13646" y="8631238"/>
          <a:ext cx="211667" cy="254000"/>
        </a:xfrm>
        <a:prstGeom prst="rect">
          <a:avLst/>
        </a:prstGeom>
      </xdr:spPr>
    </xdr:pic>
    <xdr:clientData/>
  </xdr:twoCellAnchor>
  <xdr:twoCellAnchor>
    <xdr:from>
      <xdr:col>123</xdr:col>
      <xdr:colOff>229636</xdr:colOff>
      <xdr:row>25</xdr:row>
      <xdr:rowOff>39688</xdr:rowOff>
    </xdr:from>
    <xdr:to>
      <xdr:col>123</xdr:col>
      <xdr:colOff>437111</xdr:colOff>
      <xdr:row>25</xdr:row>
      <xdr:rowOff>293688</xdr:rowOff>
    </xdr:to>
    <xdr:pic>
      <xdr:nvPicPr>
        <xdr:cNvPr id="7069" name="Picture 7068">
          <a:extLst>
            <a:ext uri="{FF2B5EF4-FFF2-40B4-BE49-F238E27FC236}">
              <a16:creationId xmlns:a16="http://schemas.microsoft.com/office/drawing/2014/main" id="{A3EFF37E-DD48-7107-E25E-03447C22F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25936" y="863123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263587</xdr:colOff>
      <xdr:row>25</xdr:row>
      <xdr:rowOff>39688</xdr:rowOff>
    </xdr:from>
    <xdr:to>
      <xdr:col>195</xdr:col>
      <xdr:colOff>403161</xdr:colOff>
      <xdr:row>25</xdr:row>
      <xdr:rowOff>293688</xdr:rowOff>
    </xdr:to>
    <xdr:pic>
      <xdr:nvPicPr>
        <xdr:cNvPr id="7072" name="Picture 7071">
          <a:extLst>
            <a:ext uri="{FF2B5EF4-FFF2-40B4-BE49-F238E27FC236}">
              <a16:creationId xmlns:a16="http://schemas.microsoft.com/office/drawing/2014/main" id="{F72CB35D-A19B-408B-C15C-64BB1F946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94587" y="8631238"/>
          <a:ext cx="139574" cy="254000"/>
        </a:xfrm>
        <a:prstGeom prst="rect">
          <a:avLst/>
        </a:prstGeom>
      </xdr:spPr>
    </xdr:pic>
    <xdr:clientData/>
  </xdr:twoCellAnchor>
  <xdr:twoCellAnchor>
    <xdr:from>
      <xdr:col>147</xdr:col>
      <xdr:colOff>245982</xdr:colOff>
      <xdr:row>25</xdr:row>
      <xdr:rowOff>39688</xdr:rowOff>
    </xdr:from>
    <xdr:to>
      <xdr:col>147</xdr:col>
      <xdr:colOff>420764</xdr:colOff>
      <xdr:row>25</xdr:row>
      <xdr:rowOff>293688</xdr:rowOff>
    </xdr:to>
    <xdr:pic>
      <xdr:nvPicPr>
        <xdr:cNvPr id="7075" name="Picture 7074">
          <a:extLst>
            <a:ext uri="{FF2B5EF4-FFF2-40B4-BE49-F238E27FC236}">
              <a16:creationId xmlns:a16="http://schemas.microsoft.com/office/drawing/2014/main" id="{78B66FA2-1DD1-FB8E-2A51-B61B553E7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87182" y="8631238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220204</xdr:colOff>
      <xdr:row>25</xdr:row>
      <xdr:rowOff>39688</xdr:rowOff>
    </xdr:from>
    <xdr:to>
      <xdr:col>159</xdr:col>
      <xdr:colOff>446541</xdr:colOff>
      <xdr:row>25</xdr:row>
      <xdr:rowOff>293688</xdr:rowOff>
    </xdr:to>
    <xdr:pic>
      <xdr:nvPicPr>
        <xdr:cNvPr id="7078" name="Picture 7077">
          <a:extLst>
            <a:ext uri="{FF2B5EF4-FFF2-40B4-BE49-F238E27FC236}">
              <a16:creationId xmlns:a16="http://schemas.microsoft.com/office/drawing/2014/main" id="{644D6649-B593-A69F-2A68-D96D8D36D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1454" y="863123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222721</xdr:colOff>
      <xdr:row>25</xdr:row>
      <xdr:rowOff>39688</xdr:rowOff>
    </xdr:from>
    <xdr:to>
      <xdr:col>231</xdr:col>
      <xdr:colOff>444028</xdr:colOff>
      <xdr:row>25</xdr:row>
      <xdr:rowOff>293688</xdr:rowOff>
    </xdr:to>
    <xdr:pic>
      <xdr:nvPicPr>
        <xdr:cNvPr id="7081" name="Picture 7080">
          <a:extLst>
            <a:ext uri="{FF2B5EF4-FFF2-40B4-BE49-F238E27FC236}">
              <a16:creationId xmlns:a16="http://schemas.microsoft.com/office/drawing/2014/main" id="{2364B7FA-F2E4-D1BB-03F6-DB58B231E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8671" y="863123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220207</xdr:colOff>
      <xdr:row>25</xdr:row>
      <xdr:rowOff>39688</xdr:rowOff>
    </xdr:from>
    <xdr:to>
      <xdr:col>63</xdr:col>
      <xdr:colOff>446544</xdr:colOff>
      <xdr:row>25</xdr:row>
      <xdr:rowOff>293688</xdr:rowOff>
    </xdr:to>
    <xdr:pic>
      <xdr:nvPicPr>
        <xdr:cNvPr id="7084" name="Picture 7083">
          <a:extLst>
            <a:ext uri="{FF2B5EF4-FFF2-40B4-BE49-F238E27FC236}">
              <a16:creationId xmlns:a16="http://schemas.microsoft.com/office/drawing/2014/main" id="{B0721899-08CF-6489-8E5B-3D0412629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1857" y="8631238"/>
          <a:ext cx="226337" cy="254000"/>
        </a:xfrm>
        <a:prstGeom prst="rect">
          <a:avLst/>
        </a:prstGeom>
      </xdr:spPr>
    </xdr:pic>
    <xdr:clientData/>
  </xdr:twoCellAnchor>
  <xdr:twoCellAnchor>
    <xdr:from>
      <xdr:col>27</xdr:col>
      <xdr:colOff>227541</xdr:colOff>
      <xdr:row>27</xdr:row>
      <xdr:rowOff>39688</xdr:rowOff>
    </xdr:from>
    <xdr:to>
      <xdr:col>27</xdr:col>
      <xdr:colOff>439208</xdr:colOff>
      <xdr:row>27</xdr:row>
      <xdr:rowOff>293688</xdr:rowOff>
    </xdr:to>
    <xdr:pic>
      <xdr:nvPicPr>
        <xdr:cNvPr id="7087" name="Picture 7086">
          <a:extLst>
            <a:ext uri="{FF2B5EF4-FFF2-40B4-BE49-F238E27FC236}">
              <a16:creationId xmlns:a16="http://schemas.microsoft.com/office/drawing/2014/main" id="{EA73C134-E01F-28B6-B81A-EFE2EC8A5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4241" y="929798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27</xdr:row>
      <xdr:rowOff>39688</xdr:rowOff>
    </xdr:from>
    <xdr:to>
      <xdr:col>111</xdr:col>
      <xdr:colOff>460375</xdr:colOff>
      <xdr:row>27</xdr:row>
      <xdr:rowOff>293688</xdr:rowOff>
    </xdr:to>
    <xdr:pic>
      <xdr:nvPicPr>
        <xdr:cNvPr id="7090" name="Picture 7089">
          <a:extLst>
            <a:ext uri="{FF2B5EF4-FFF2-40B4-BE49-F238E27FC236}">
              <a16:creationId xmlns:a16="http://schemas.microsoft.com/office/drawing/2014/main" id="{8D9D150D-4568-5F6C-2AFC-CFB771034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259817</xdr:colOff>
      <xdr:row>27</xdr:row>
      <xdr:rowOff>39688</xdr:rowOff>
    </xdr:from>
    <xdr:to>
      <xdr:col>51</xdr:col>
      <xdr:colOff>406935</xdr:colOff>
      <xdr:row>27</xdr:row>
      <xdr:rowOff>293688</xdr:rowOff>
    </xdr:to>
    <xdr:pic>
      <xdr:nvPicPr>
        <xdr:cNvPr id="7093" name="Picture 7092">
          <a:extLst>
            <a:ext uri="{FF2B5EF4-FFF2-40B4-BE49-F238E27FC236}">
              <a16:creationId xmlns:a16="http://schemas.microsoft.com/office/drawing/2014/main" id="{181ED1D0-F76B-28B9-8DD1-AF87B673D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21417" y="929798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256043</xdr:colOff>
      <xdr:row>27</xdr:row>
      <xdr:rowOff>39688</xdr:rowOff>
    </xdr:from>
    <xdr:to>
      <xdr:col>15</xdr:col>
      <xdr:colOff>410707</xdr:colOff>
      <xdr:row>27</xdr:row>
      <xdr:rowOff>293688</xdr:rowOff>
    </xdr:to>
    <xdr:pic>
      <xdr:nvPicPr>
        <xdr:cNvPr id="7096" name="Picture 7095">
          <a:extLst>
            <a:ext uri="{FF2B5EF4-FFF2-40B4-BE49-F238E27FC236}">
              <a16:creationId xmlns:a16="http://schemas.microsoft.com/office/drawing/2014/main" id="{2E6384CE-CB7C-BFFF-1276-B48D903D1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7893" y="9297988"/>
          <a:ext cx="154664" cy="254000"/>
        </a:xfrm>
        <a:prstGeom prst="rect">
          <a:avLst/>
        </a:prstGeom>
      </xdr:spPr>
    </xdr:pic>
    <xdr:clientData/>
  </xdr:twoCellAnchor>
  <xdr:twoCellAnchor>
    <xdr:from>
      <xdr:col>63</xdr:col>
      <xdr:colOff>164880</xdr:colOff>
      <xdr:row>27</xdr:row>
      <xdr:rowOff>39688</xdr:rowOff>
    </xdr:from>
    <xdr:to>
      <xdr:col>63</xdr:col>
      <xdr:colOff>501870</xdr:colOff>
      <xdr:row>27</xdr:row>
      <xdr:rowOff>293688</xdr:rowOff>
    </xdr:to>
    <xdr:pic>
      <xdr:nvPicPr>
        <xdr:cNvPr id="7099" name="Picture 7098">
          <a:extLst>
            <a:ext uri="{FF2B5EF4-FFF2-40B4-BE49-F238E27FC236}">
              <a16:creationId xmlns:a16="http://schemas.microsoft.com/office/drawing/2014/main" id="{A77BADDC-C30F-85D9-B4B5-D854BFF66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46530" y="929798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222721</xdr:colOff>
      <xdr:row>27</xdr:row>
      <xdr:rowOff>39688</xdr:rowOff>
    </xdr:from>
    <xdr:to>
      <xdr:col>99</xdr:col>
      <xdr:colOff>444028</xdr:colOff>
      <xdr:row>27</xdr:row>
      <xdr:rowOff>293688</xdr:rowOff>
    </xdr:to>
    <xdr:pic>
      <xdr:nvPicPr>
        <xdr:cNvPr id="7102" name="Picture 7101">
          <a:extLst>
            <a:ext uri="{FF2B5EF4-FFF2-40B4-BE49-F238E27FC236}">
              <a16:creationId xmlns:a16="http://schemas.microsoft.com/office/drawing/2014/main" id="{F72D86D9-34E2-1249-C43F-506DC6C54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4121" y="9297988"/>
          <a:ext cx="221307" cy="254000"/>
        </a:xfrm>
        <a:prstGeom prst="rect">
          <a:avLst/>
        </a:prstGeom>
      </xdr:spPr>
    </xdr:pic>
    <xdr:clientData/>
  </xdr:twoCellAnchor>
  <xdr:twoCellAnchor>
    <xdr:from>
      <xdr:col>75</xdr:col>
      <xdr:colOff>263587</xdr:colOff>
      <xdr:row>27</xdr:row>
      <xdr:rowOff>39688</xdr:rowOff>
    </xdr:from>
    <xdr:to>
      <xdr:col>75</xdr:col>
      <xdr:colOff>403161</xdr:colOff>
      <xdr:row>27</xdr:row>
      <xdr:rowOff>293688</xdr:rowOff>
    </xdr:to>
    <xdr:pic>
      <xdr:nvPicPr>
        <xdr:cNvPr id="7105" name="Picture 7104">
          <a:extLst>
            <a:ext uri="{FF2B5EF4-FFF2-40B4-BE49-F238E27FC236}">
              <a16:creationId xmlns:a16="http://schemas.microsoft.com/office/drawing/2014/main" id="{71708922-19FE-E678-08EE-252536759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70087" y="929798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220204</xdr:colOff>
      <xdr:row>27</xdr:row>
      <xdr:rowOff>39688</xdr:rowOff>
    </xdr:from>
    <xdr:to>
      <xdr:col>123</xdr:col>
      <xdr:colOff>446541</xdr:colOff>
      <xdr:row>27</xdr:row>
      <xdr:rowOff>293688</xdr:rowOff>
    </xdr:to>
    <xdr:pic>
      <xdr:nvPicPr>
        <xdr:cNvPr id="7108" name="Picture 7107">
          <a:extLst>
            <a:ext uri="{FF2B5EF4-FFF2-40B4-BE49-F238E27FC236}">
              <a16:creationId xmlns:a16="http://schemas.microsoft.com/office/drawing/2014/main" id="{E57D83A1-344C-1349-F19E-E873DA98C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6504" y="9297988"/>
          <a:ext cx="226337" cy="254000"/>
        </a:xfrm>
        <a:prstGeom prst="rect">
          <a:avLst/>
        </a:prstGeom>
      </xdr:spPr>
    </xdr:pic>
    <xdr:clientData/>
  </xdr:twoCellAnchor>
  <xdr:twoCellAnchor>
    <xdr:from>
      <xdr:col>135</xdr:col>
      <xdr:colOff>244097</xdr:colOff>
      <xdr:row>27</xdr:row>
      <xdr:rowOff>39688</xdr:rowOff>
    </xdr:from>
    <xdr:to>
      <xdr:col>135</xdr:col>
      <xdr:colOff>422652</xdr:colOff>
      <xdr:row>27</xdr:row>
      <xdr:rowOff>293688</xdr:rowOff>
    </xdr:to>
    <xdr:pic>
      <xdr:nvPicPr>
        <xdr:cNvPr id="7111" name="Picture 7110">
          <a:extLst>
            <a:ext uri="{FF2B5EF4-FFF2-40B4-BE49-F238E27FC236}">
              <a16:creationId xmlns:a16="http://schemas.microsoft.com/office/drawing/2014/main" id="{F79B53C2-B091-C1EB-46C5-C5589B017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0447" y="929798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242950</xdr:colOff>
      <xdr:row>27</xdr:row>
      <xdr:rowOff>39688</xdr:rowOff>
    </xdr:from>
    <xdr:to>
      <xdr:col>183</xdr:col>
      <xdr:colOff>423804</xdr:colOff>
      <xdr:row>27</xdr:row>
      <xdr:rowOff>293688</xdr:rowOff>
    </xdr:to>
    <xdr:pic>
      <xdr:nvPicPr>
        <xdr:cNvPr id="7114" name="Picture 7113">
          <a:extLst>
            <a:ext uri="{FF2B5EF4-FFF2-40B4-BE49-F238E27FC236}">
              <a16:creationId xmlns:a16="http://schemas.microsoft.com/office/drawing/2014/main" id="{4255A6E8-2EB2-84FF-CDFC-ADF9BDF0D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49100" y="9297988"/>
          <a:ext cx="180854" cy="254000"/>
        </a:xfrm>
        <a:prstGeom prst="rect">
          <a:avLst/>
        </a:prstGeom>
      </xdr:spPr>
    </xdr:pic>
    <xdr:clientData/>
  </xdr:twoCellAnchor>
  <xdr:twoCellAnchor>
    <xdr:from>
      <xdr:col>159</xdr:col>
      <xdr:colOff>238770</xdr:colOff>
      <xdr:row>27</xdr:row>
      <xdr:rowOff>39688</xdr:rowOff>
    </xdr:from>
    <xdr:to>
      <xdr:col>159</xdr:col>
      <xdr:colOff>427991</xdr:colOff>
      <xdr:row>27</xdr:row>
      <xdr:rowOff>293688</xdr:rowOff>
    </xdr:to>
    <xdr:pic>
      <xdr:nvPicPr>
        <xdr:cNvPr id="7117" name="Picture 7116">
          <a:extLst>
            <a:ext uri="{FF2B5EF4-FFF2-40B4-BE49-F238E27FC236}">
              <a16:creationId xmlns:a16="http://schemas.microsoft.com/office/drawing/2014/main" id="{3265A4F1-8E5C-DD0B-8490-7105D7A0A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00020" y="9297988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245985</xdr:colOff>
      <xdr:row>27</xdr:row>
      <xdr:rowOff>39688</xdr:rowOff>
    </xdr:from>
    <xdr:to>
      <xdr:col>39</xdr:col>
      <xdr:colOff>420767</xdr:colOff>
      <xdr:row>27</xdr:row>
      <xdr:rowOff>293688</xdr:rowOff>
    </xdr:to>
    <xdr:pic>
      <xdr:nvPicPr>
        <xdr:cNvPr id="7120" name="Picture 7119">
          <a:extLst>
            <a:ext uri="{FF2B5EF4-FFF2-40B4-BE49-F238E27FC236}">
              <a16:creationId xmlns:a16="http://schemas.microsoft.com/office/drawing/2014/main" id="{515F132F-97E3-E01F-400D-61F4A552D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82735" y="9297988"/>
          <a:ext cx="174782" cy="254000"/>
        </a:xfrm>
        <a:prstGeom prst="rect">
          <a:avLst/>
        </a:prstGeom>
      </xdr:spPr>
    </xdr:pic>
    <xdr:clientData/>
  </xdr:twoCellAnchor>
  <xdr:twoCellAnchor>
    <xdr:from>
      <xdr:col>171</xdr:col>
      <xdr:colOff>261702</xdr:colOff>
      <xdr:row>27</xdr:row>
      <xdr:rowOff>39688</xdr:rowOff>
    </xdr:from>
    <xdr:to>
      <xdr:col>171</xdr:col>
      <xdr:colOff>405048</xdr:colOff>
      <xdr:row>27</xdr:row>
      <xdr:rowOff>293688</xdr:rowOff>
    </xdr:to>
    <xdr:pic>
      <xdr:nvPicPr>
        <xdr:cNvPr id="7123" name="Picture 7122">
          <a:extLst>
            <a:ext uri="{FF2B5EF4-FFF2-40B4-BE49-F238E27FC236}">
              <a16:creationId xmlns:a16="http://schemas.microsoft.com/office/drawing/2014/main" id="{B836EBD8-F77A-F61D-13B4-985AF483F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7802" y="929798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204310</xdr:colOff>
      <xdr:row>27</xdr:row>
      <xdr:rowOff>39688</xdr:rowOff>
    </xdr:from>
    <xdr:to>
      <xdr:col>87</xdr:col>
      <xdr:colOff>462440</xdr:colOff>
      <xdr:row>27</xdr:row>
      <xdr:rowOff>293688</xdr:rowOff>
    </xdr:to>
    <xdr:pic>
      <xdr:nvPicPr>
        <xdr:cNvPr id="7126" name="Picture 7125">
          <a:extLst>
            <a:ext uri="{FF2B5EF4-FFF2-40B4-BE49-F238E27FC236}">
              <a16:creationId xmlns:a16="http://schemas.microsoft.com/office/drawing/2014/main" id="{98B486F2-298B-6EF3-DA88-8A9AD73D0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0860" y="9297988"/>
          <a:ext cx="258130" cy="254000"/>
        </a:xfrm>
        <a:prstGeom prst="rect">
          <a:avLst/>
        </a:prstGeom>
      </xdr:spPr>
    </xdr:pic>
    <xdr:clientData/>
  </xdr:twoCellAnchor>
  <xdr:twoCellAnchor>
    <xdr:from>
      <xdr:col>195</xdr:col>
      <xdr:colOff>261069</xdr:colOff>
      <xdr:row>27</xdr:row>
      <xdr:rowOff>39688</xdr:rowOff>
    </xdr:from>
    <xdr:to>
      <xdr:col>195</xdr:col>
      <xdr:colOff>405673</xdr:colOff>
      <xdr:row>27</xdr:row>
      <xdr:rowOff>293688</xdr:rowOff>
    </xdr:to>
    <xdr:pic>
      <xdr:nvPicPr>
        <xdr:cNvPr id="7129" name="Picture 7128">
          <a:extLst>
            <a:ext uri="{FF2B5EF4-FFF2-40B4-BE49-F238E27FC236}">
              <a16:creationId xmlns:a16="http://schemas.microsoft.com/office/drawing/2014/main" id="{36591661-CA58-6A45-8102-E9061FD64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92069" y="9297988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229638</xdr:colOff>
      <xdr:row>27</xdr:row>
      <xdr:rowOff>39688</xdr:rowOff>
    </xdr:from>
    <xdr:to>
      <xdr:col>3</xdr:col>
      <xdr:colOff>437113</xdr:colOff>
      <xdr:row>27</xdr:row>
      <xdr:rowOff>293688</xdr:rowOff>
    </xdr:to>
    <xdr:pic>
      <xdr:nvPicPr>
        <xdr:cNvPr id="7132" name="Picture 7131">
          <a:extLst>
            <a:ext uri="{FF2B5EF4-FFF2-40B4-BE49-F238E27FC236}">
              <a16:creationId xmlns:a16="http://schemas.microsoft.com/office/drawing/2014/main" id="{2F015A95-5893-C5E5-30DB-A14E3DF6D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1438" y="9297988"/>
          <a:ext cx="207475" cy="254000"/>
        </a:xfrm>
        <a:prstGeom prst="rect">
          <a:avLst/>
        </a:prstGeom>
      </xdr:spPr>
    </xdr:pic>
    <xdr:clientData/>
  </xdr:twoCellAnchor>
  <xdr:twoCellAnchor>
    <xdr:from>
      <xdr:col>207</xdr:col>
      <xdr:colOff>220204</xdr:colOff>
      <xdr:row>27</xdr:row>
      <xdr:rowOff>39688</xdr:rowOff>
    </xdr:from>
    <xdr:to>
      <xdr:col>207</xdr:col>
      <xdr:colOff>446541</xdr:colOff>
      <xdr:row>27</xdr:row>
      <xdr:rowOff>293688</xdr:rowOff>
    </xdr:to>
    <xdr:pic>
      <xdr:nvPicPr>
        <xdr:cNvPr id="7135" name="Picture 7134">
          <a:extLst>
            <a:ext uri="{FF2B5EF4-FFF2-40B4-BE49-F238E27FC236}">
              <a16:creationId xmlns:a16="http://schemas.microsoft.com/office/drawing/2014/main" id="{747A12C5-8634-6B10-4488-627387398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1254" y="929798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220204</xdr:colOff>
      <xdr:row>27</xdr:row>
      <xdr:rowOff>39688</xdr:rowOff>
    </xdr:from>
    <xdr:to>
      <xdr:col>147</xdr:col>
      <xdr:colOff>446541</xdr:colOff>
      <xdr:row>27</xdr:row>
      <xdr:rowOff>293688</xdr:rowOff>
    </xdr:to>
    <xdr:pic>
      <xdr:nvPicPr>
        <xdr:cNvPr id="7138" name="Picture 7137">
          <a:extLst>
            <a:ext uri="{FF2B5EF4-FFF2-40B4-BE49-F238E27FC236}">
              <a16:creationId xmlns:a16="http://schemas.microsoft.com/office/drawing/2014/main" id="{95DE016C-7A00-9FCC-5B4F-13418551E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1404" y="9297988"/>
          <a:ext cx="226337" cy="254000"/>
        </a:xfrm>
        <a:prstGeom prst="rect">
          <a:avLst/>
        </a:prstGeom>
      </xdr:spPr>
    </xdr:pic>
    <xdr:clientData/>
  </xdr:twoCellAnchor>
  <xdr:twoCellAnchor>
    <xdr:from>
      <xdr:col>219</xdr:col>
      <xdr:colOff>220204</xdr:colOff>
      <xdr:row>27</xdr:row>
      <xdr:rowOff>39688</xdr:rowOff>
    </xdr:from>
    <xdr:to>
      <xdr:col>219</xdr:col>
      <xdr:colOff>446541</xdr:colOff>
      <xdr:row>27</xdr:row>
      <xdr:rowOff>293688</xdr:rowOff>
    </xdr:to>
    <xdr:pic>
      <xdr:nvPicPr>
        <xdr:cNvPr id="7141" name="Picture 7140">
          <a:extLst>
            <a:ext uri="{FF2B5EF4-FFF2-40B4-BE49-F238E27FC236}">
              <a16:creationId xmlns:a16="http://schemas.microsoft.com/office/drawing/2014/main" id="{22209DDE-5866-D5B3-631D-1A2DCBCC7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6104" y="929798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239068</xdr:colOff>
      <xdr:row>27</xdr:row>
      <xdr:rowOff>39688</xdr:rowOff>
    </xdr:from>
    <xdr:to>
      <xdr:col>231</xdr:col>
      <xdr:colOff>427682</xdr:colOff>
      <xdr:row>27</xdr:row>
      <xdr:rowOff>293688</xdr:rowOff>
    </xdr:to>
    <xdr:pic>
      <xdr:nvPicPr>
        <xdr:cNvPr id="7144" name="Picture 7143">
          <a:extLst>
            <a:ext uri="{FF2B5EF4-FFF2-40B4-BE49-F238E27FC236}">
              <a16:creationId xmlns:a16="http://schemas.microsoft.com/office/drawing/2014/main" id="{760C99CF-736B-33ED-C0BE-9658FEACD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35018" y="9297988"/>
          <a:ext cx="188614" cy="254000"/>
        </a:xfrm>
        <a:prstGeom prst="rect">
          <a:avLst/>
        </a:prstGeom>
      </xdr:spPr>
    </xdr:pic>
    <xdr:clientData/>
  </xdr:twoCellAnchor>
  <xdr:twoCellAnchor>
    <xdr:from>
      <xdr:col>15</xdr:col>
      <xdr:colOff>242948</xdr:colOff>
      <xdr:row>28</xdr:row>
      <xdr:rowOff>39688</xdr:rowOff>
    </xdr:from>
    <xdr:to>
      <xdr:col>15</xdr:col>
      <xdr:colOff>423802</xdr:colOff>
      <xdr:row>28</xdr:row>
      <xdr:rowOff>293688</xdr:rowOff>
    </xdr:to>
    <xdr:pic>
      <xdr:nvPicPr>
        <xdr:cNvPr id="7147" name="Picture 7146">
          <a:extLst>
            <a:ext uri="{FF2B5EF4-FFF2-40B4-BE49-F238E27FC236}">
              <a16:creationId xmlns:a16="http://schemas.microsoft.com/office/drawing/2014/main" id="{9C19CAA5-F3F4-CB46-C48A-EC0287E45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4798" y="9631363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259817</xdr:colOff>
      <xdr:row>28</xdr:row>
      <xdr:rowOff>39688</xdr:rowOff>
    </xdr:from>
    <xdr:to>
      <xdr:col>135</xdr:col>
      <xdr:colOff>406935</xdr:colOff>
      <xdr:row>28</xdr:row>
      <xdr:rowOff>293688</xdr:rowOff>
    </xdr:to>
    <xdr:pic>
      <xdr:nvPicPr>
        <xdr:cNvPr id="7150" name="Picture 7149">
          <a:extLst>
            <a:ext uri="{FF2B5EF4-FFF2-40B4-BE49-F238E27FC236}">
              <a16:creationId xmlns:a16="http://schemas.microsoft.com/office/drawing/2014/main" id="{D909E70F-E473-9B0E-B0D8-19DBE8A1B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6167" y="9631363"/>
          <a:ext cx="147118" cy="254000"/>
        </a:xfrm>
        <a:prstGeom prst="rect">
          <a:avLst/>
        </a:prstGeom>
      </xdr:spPr>
    </xdr:pic>
    <xdr:clientData/>
  </xdr:twoCellAnchor>
  <xdr:twoCellAnchor>
    <xdr:from>
      <xdr:col>39</xdr:col>
      <xdr:colOff>220207</xdr:colOff>
      <xdr:row>28</xdr:row>
      <xdr:rowOff>39688</xdr:rowOff>
    </xdr:from>
    <xdr:to>
      <xdr:col>39</xdr:col>
      <xdr:colOff>446544</xdr:colOff>
      <xdr:row>28</xdr:row>
      <xdr:rowOff>293688</xdr:rowOff>
    </xdr:to>
    <xdr:pic>
      <xdr:nvPicPr>
        <xdr:cNvPr id="7153" name="Picture 7152">
          <a:extLst>
            <a:ext uri="{FF2B5EF4-FFF2-40B4-BE49-F238E27FC236}">
              <a16:creationId xmlns:a16="http://schemas.microsoft.com/office/drawing/2014/main" id="{4F8F895C-D367-EA6C-BD27-2AF12435E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6957" y="963136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238770</xdr:colOff>
      <xdr:row>28</xdr:row>
      <xdr:rowOff>39688</xdr:rowOff>
    </xdr:from>
    <xdr:to>
      <xdr:col>207</xdr:col>
      <xdr:colOff>427991</xdr:colOff>
      <xdr:row>28</xdr:row>
      <xdr:rowOff>293688</xdr:rowOff>
    </xdr:to>
    <xdr:pic>
      <xdr:nvPicPr>
        <xdr:cNvPr id="7156" name="Picture 7155">
          <a:extLst>
            <a:ext uri="{FF2B5EF4-FFF2-40B4-BE49-F238E27FC236}">
              <a16:creationId xmlns:a16="http://schemas.microsoft.com/office/drawing/2014/main" id="{CA50C5C9-AF6F-BE49-23C9-4D88D5C72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89820" y="9631363"/>
          <a:ext cx="189221" cy="254000"/>
        </a:xfrm>
        <a:prstGeom prst="rect">
          <a:avLst/>
        </a:prstGeom>
      </xdr:spPr>
    </xdr:pic>
    <xdr:clientData/>
  </xdr:twoCellAnchor>
  <xdr:twoCellAnchor>
    <xdr:from>
      <xdr:col>63</xdr:col>
      <xdr:colOff>204310</xdr:colOff>
      <xdr:row>28</xdr:row>
      <xdr:rowOff>39688</xdr:rowOff>
    </xdr:from>
    <xdr:to>
      <xdr:col>63</xdr:col>
      <xdr:colOff>462440</xdr:colOff>
      <xdr:row>28</xdr:row>
      <xdr:rowOff>293688</xdr:rowOff>
    </xdr:to>
    <xdr:pic>
      <xdr:nvPicPr>
        <xdr:cNvPr id="7159" name="Picture 7158">
          <a:extLst>
            <a:ext uri="{FF2B5EF4-FFF2-40B4-BE49-F238E27FC236}">
              <a16:creationId xmlns:a16="http://schemas.microsoft.com/office/drawing/2014/main" id="{6AD74C1B-9731-002F-FF93-6EF3BF8BE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5960" y="963136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222721</xdr:colOff>
      <xdr:row>28</xdr:row>
      <xdr:rowOff>39688</xdr:rowOff>
    </xdr:from>
    <xdr:to>
      <xdr:col>171</xdr:col>
      <xdr:colOff>444028</xdr:colOff>
      <xdr:row>28</xdr:row>
      <xdr:rowOff>293688</xdr:rowOff>
    </xdr:to>
    <xdr:pic>
      <xdr:nvPicPr>
        <xdr:cNvPr id="7162" name="Picture 7161">
          <a:extLst>
            <a:ext uri="{FF2B5EF4-FFF2-40B4-BE49-F238E27FC236}">
              <a16:creationId xmlns:a16="http://schemas.microsoft.com/office/drawing/2014/main" id="{4F6FC171-BD5B-53A3-9E18-D052432B2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8821" y="9631363"/>
          <a:ext cx="221307" cy="254000"/>
        </a:xfrm>
        <a:prstGeom prst="rect">
          <a:avLst/>
        </a:prstGeom>
      </xdr:spPr>
    </xdr:pic>
    <xdr:clientData/>
  </xdr:twoCellAnchor>
  <xdr:twoCellAnchor>
    <xdr:from>
      <xdr:col>87</xdr:col>
      <xdr:colOff>256040</xdr:colOff>
      <xdr:row>28</xdr:row>
      <xdr:rowOff>39688</xdr:rowOff>
    </xdr:from>
    <xdr:to>
      <xdr:col>87</xdr:col>
      <xdr:colOff>410704</xdr:colOff>
      <xdr:row>28</xdr:row>
      <xdr:rowOff>293688</xdr:rowOff>
    </xdr:to>
    <xdr:pic>
      <xdr:nvPicPr>
        <xdr:cNvPr id="7165" name="Picture 7164">
          <a:extLst>
            <a:ext uri="{FF2B5EF4-FFF2-40B4-BE49-F238E27FC236}">
              <a16:creationId xmlns:a16="http://schemas.microsoft.com/office/drawing/2014/main" id="{DDFACEDC-A2BE-A268-7014-4193EFC77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82590" y="9631363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261702</xdr:colOff>
      <xdr:row>28</xdr:row>
      <xdr:rowOff>39688</xdr:rowOff>
    </xdr:from>
    <xdr:to>
      <xdr:col>51</xdr:col>
      <xdr:colOff>405048</xdr:colOff>
      <xdr:row>28</xdr:row>
      <xdr:rowOff>293688</xdr:rowOff>
    </xdr:to>
    <xdr:pic>
      <xdr:nvPicPr>
        <xdr:cNvPr id="7168" name="Picture 7167">
          <a:extLst>
            <a:ext uri="{FF2B5EF4-FFF2-40B4-BE49-F238E27FC236}">
              <a16:creationId xmlns:a16="http://schemas.microsoft.com/office/drawing/2014/main" id="{998858D0-9C47-09FA-4307-D02B8013F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23302" y="9631363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261076</xdr:colOff>
      <xdr:row>28</xdr:row>
      <xdr:rowOff>39688</xdr:rowOff>
    </xdr:from>
    <xdr:to>
      <xdr:col>99</xdr:col>
      <xdr:colOff>405680</xdr:colOff>
      <xdr:row>28</xdr:row>
      <xdr:rowOff>293688</xdr:rowOff>
    </xdr:to>
    <xdr:pic>
      <xdr:nvPicPr>
        <xdr:cNvPr id="7171" name="Picture 7170">
          <a:extLst>
            <a:ext uri="{FF2B5EF4-FFF2-40B4-BE49-F238E27FC236}">
              <a16:creationId xmlns:a16="http://schemas.microsoft.com/office/drawing/2014/main" id="{F7BD0FFB-1F40-A0B0-8175-BE4960ECB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2476" y="963136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164880</xdr:colOff>
      <xdr:row>28</xdr:row>
      <xdr:rowOff>39688</xdr:rowOff>
    </xdr:from>
    <xdr:to>
      <xdr:col>3</xdr:col>
      <xdr:colOff>501870</xdr:colOff>
      <xdr:row>28</xdr:row>
      <xdr:rowOff>293688</xdr:rowOff>
    </xdr:to>
    <xdr:pic>
      <xdr:nvPicPr>
        <xdr:cNvPr id="7174" name="Picture 7173">
          <a:extLst>
            <a:ext uri="{FF2B5EF4-FFF2-40B4-BE49-F238E27FC236}">
              <a16:creationId xmlns:a16="http://schemas.microsoft.com/office/drawing/2014/main" id="{2454DD9C-6882-CF80-8FD1-EC12D2315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6680" y="9631363"/>
          <a:ext cx="336990" cy="254000"/>
        </a:xfrm>
        <a:prstGeom prst="rect">
          <a:avLst/>
        </a:prstGeom>
      </xdr:spPr>
    </xdr:pic>
    <xdr:clientData/>
  </xdr:twoCellAnchor>
  <xdr:twoCellAnchor>
    <xdr:from>
      <xdr:col>111</xdr:col>
      <xdr:colOff>245982</xdr:colOff>
      <xdr:row>28</xdr:row>
      <xdr:rowOff>39688</xdr:rowOff>
    </xdr:from>
    <xdr:to>
      <xdr:col>111</xdr:col>
      <xdr:colOff>420764</xdr:colOff>
      <xdr:row>28</xdr:row>
      <xdr:rowOff>293688</xdr:rowOff>
    </xdr:to>
    <xdr:pic>
      <xdr:nvPicPr>
        <xdr:cNvPr id="7177" name="Picture 7176">
          <a:extLst>
            <a:ext uri="{FF2B5EF4-FFF2-40B4-BE49-F238E27FC236}">
              <a16:creationId xmlns:a16="http://schemas.microsoft.com/office/drawing/2014/main" id="{EEA6F37D-C88A-812F-62C4-BA109AFFA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7432" y="963136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227546</xdr:colOff>
      <xdr:row>28</xdr:row>
      <xdr:rowOff>39688</xdr:rowOff>
    </xdr:from>
    <xdr:to>
      <xdr:col>159</xdr:col>
      <xdr:colOff>439213</xdr:colOff>
      <xdr:row>28</xdr:row>
      <xdr:rowOff>293688</xdr:rowOff>
    </xdr:to>
    <xdr:pic>
      <xdr:nvPicPr>
        <xdr:cNvPr id="7180" name="Picture 7179">
          <a:extLst>
            <a:ext uri="{FF2B5EF4-FFF2-40B4-BE49-F238E27FC236}">
              <a16:creationId xmlns:a16="http://schemas.microsoft.com/office/drawing/2014/main" id="{F66E7D3F-6DB1-9452-FC35-253DC7F5F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8796" y="9631363"/>
          <a:ext cx="211667" cy="254000"/>
        </a:xfrm>
        <a:prstGeom prst="rect">
          <a:avLst/>
        </a:prstGeom>
      </xdr:spPr>
    </xdr:pic>
    <xdr:clientData/>
  </xdr:twoCellAnchor>
  <xdr:twoCellAnchor>
    <xdr:from>
      <xdr:col>123</xdr:col>
      <xdr:colOff>239068</xdr:colOff>
      <xdr:row>28</xdr:row>
      <xdr:rowOff>39688</xdr:rowOff>
    </xdr:from>
    <xdr:to>
      <xdr:col>123</xdr:col>
      <xdr:colOff>427682</xdr:colOff>
      <xdr:row>28</xdr:row>
      <xdr:rowOff>293688</xdr:rowOff>
    </xdr:to>
    <xdr:pic>
      <xdr:nvPicPr>
        <xdr:cNvPr id="7183" name="Picture 7182">
          <a:extLst>
            <a:ext uri="{FF2B5EF4-FFF2-40B4-BE49-F238E27FC236}">
              <a16:creationId xmlns:a16="http://schemas.microsoft.com/office/drawing/2014/main" id="{0FFD451B-6EA0-C336-C400-9153A83C2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35368" y="963136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263587</xdr:colOff>
      <xdr:row>28</xdr:row>
      <xdr:rowOff>39688</xdr:rowOff>
    </xdr:from>
    <xdr:to>
      <xdr:col>219</xdr:col>
      <xdr:colOff>403161</xdr:colOff>
      <xdr:row>28</xdr:row>
      <xdr:rowOff>293688</xdr:rowOff>
    </xdr:to>
    <xdr:pic>
      <xdr:nvPicPr>
        <xdr:cNvPr id="7186" name="Picture 7185">
          <a:extLst>
            <a:ext uri="{FF2B5EF4-FFF2-40B4-BE49-F238E27FC236}">
              <a16:creationId xmlns:a16="http://schemas.microsoft.com/office/drawing/2014/main" id="{CDDC1227-F92A-95A9-863B-5841A8740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9487" y="9631363"/>
          <a:ext cx="139574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28</xdr:row>
      <xdr:rowOff>39688</xdr:rowOff>
    </xdr:from>
    <xdr:to>
      <xdr:col>147</xdr:col>
      <xdr:colOff>460375</xdr:colOff>
      <xdr:row>28</xdr:row>
      <xdr:rowOff>293688</xdr:rowOff>
    </xdr:to>
    <xdr:pic>
      <xdr:nvPicPr>
        <xdr:cNvPr id="7189" name="Picture 7188">
          <a:extLst>
            <a:ext uri="{FF2B5EF4-FFF2-40B4-BE49-F238E27FC236}">
              <a16:creationId xmlns:a16="http://schemas.microsoft.com/office/drawing/2014/main" id="{C9EBA2E6-89B0-7CE6-F7E0-B93016780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220207</xdr:colOff>
      <xdr:row>28</xdr:row>
      <xdr:rowOff>39688</xdr:rowOff>
    </xdr:from>
    <xdr:to>
      <xdr:col>27</xdr:col>
      <xdr:colOff>446544</xdr:colOff>
      <xdr:row>28</xdr:row>
      <xdr:rowOff>293688</xdr:rowOff>
    </xdr:to>
    <xdr:pic>
      <xdr:nvPicPr>
        <xdr:cNvPr id="7192" name="Picture 7191">
          <a:extLst>
            <a:ext uri="{FF2B5EF4-FFF2-40B4-BE49-F238E27FC236}">
              <a16:creationId xmlns:a16="http://schemas.microsoft.com/office/drawing/2014/main" id="{D5D93ABF-7DC4-86D0-ECDA-F6572B58C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6907" y="9631363"/>
          <a:ext cx="226337" cy="254000"/>
        </a:xfrm>
        <a:prstGeom prst="rect">
          <a:avLst/>
        </a:prstGeom>
      </xdr:spPr>
    </xdr:pic>
    <xdr:clientData/>
  </xdr:twoCellAnchor>
  <xdr:twoCellAnchor>
    <xdr:from>
      <xdr:col>183</xdr:col>
      <xdr:colOff>220204</xdr:colOff>
      <xdr:row>28</xdr:row>
      <xdr:rowOff>39688</xdr:rowOff>
    </xdr:from>
    <xdr:to>
      <xdr:col>183</xdr:col>
      <xdr:colOff>446541</xdr:colOff>
      <xdr:row>28</xdr:row>
      <xdr:rowOff>293688</xdr:rowOff>
    </xdr:to>
    <xdr:pic>
      <xdr:nvPicPr>
        <xdr:cNvPr id="7195" name="Picture 7194">
          <a:extLst>
            <a:ext uri="{FF2B5EF4-FFF2-40B4-BE49-F238E27FC236}">
              <a16:creationId xmlns:a16="http://schemas.microsoft.com/office/drawing/2014/main" id="{DF6AE28B-4748-27FC-E9D0-19426B89F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6354" y="963136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244097</xdr:colOff>
      <xdr:row>28</xdr:row>
      <xdr:rowOff>39688</xdr:rowOff>
    </xdr:from>
    <xdr:to>
      <xdr:col>75</xdr:col>
      <xdr:colOff>422652</xdr:colOff>
      <xdr:row>28</xdr:row>
      <xdr:rowOff>293688</xdr:rowOff>
    </xdr:to>
    <xdr:pic>
      <xdr:nvPicPr>
        <xdr:cNvPr id="7198" name="Picture 7197">
          <a:extLst>
            <a:ext uri="{FF2B5EF4-FFF2-40B4-BE49-F238E27FC236}">
              <a16:creationId xmlns:a16="http://schemas.microsoft.com/office/drawing/2014/main" id="{5271E9E8-1474-BE04-F3DA-FB4A04FB1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50597" y="9631363"/>
          <a:ext cx="178555" cy="254000"/>
        </a:xfrm>
        <a:prstGeom prst="rect">
          <a:avLst/>
        </a:prstGeom>
      </xdr:spPr>
    </xdr:pic>
    <xdr:clientData/>
  </xdr:twoCellAnchor>
  <xdr:twoCellAnchor>
    <xdr:from>
      <xdr:col>231</xdr:col>
      <xdr:colOff>229642</xdr:colOff>
      <xdr:row>28</xdr:row>
      <xdr:rowOff>39688</xdr:rowOff>
    </xdr:from>
    <xdr:to>
      <xdr:col>231</xdr:col>
      <xdr:colOff>437117</xdr:colOff>
      <xdr:row>28</xdr:row>
      <xdr:rowOff>293688</xdr:rowOff>
    </xdr:to>
    <xdr:pic>
      <xdr:nvPicPr>
        <xdr:cNvPr id="7201" name="Picture 7200">
          <a:extLst>
            <a:ext uri="{FF2B5EF4-FFF2-40B4-BE49-F238E27FC236}">
              <a16:creationId xmlns:a16="http://schemas.microsoft.com/office/drawing/2014/main" id="{AFBEECC2-43F1-5309-EC5A-4062AC782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25592" y="9631363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220204</xdr:colOff>
      <xdr:row>28</xdr:row>
      <xdr:rowOff>39688</xdr:rowOff>
    </xdr:from>
    <xdr:to>
      <xdr:col>195</xdr:col>
      <xdr:colOff>446541</xdr:colOff>
      <xdr:row>28</xdr:row>
      <xdr:rowOff>293688</xdr:rowOff>
    </xdr:to>
    <xdr:pic>
      <xdr:nvPicPr>
        <xdr:cNvPr id="7204" name="Picture 7203">
          <a:extLst>
            <a:ext uri="{FF2B5EF4-FFF2-40B4-BE49-F238E27FC236}">
              <a16:creationId xmlns:a16="http://schemas.microsoft.com/office/drawing/2014/main" id="{76DDC9DC-1411-8E71-3CA8-FC5F86E3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1204" y="9631363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227542</xdr:colOff>
      <xdr:row>29</xdr:row>
      <xdr:rowOff>39688</xdr:rowOff>
    </xdr:from>
    <xdr:to>
      <xdr:col>3</xdr:col>
      <xdr:colOff>439209</xdr:colOff>
      <xdr:row>29</xdr:row>
      <xdr:rowOff>293688</xdr:rowOff>
    </xdr:to>
    <xdr:pic>
      <xdr:nvPicPr>
        <xdr:cNvPr id="7207" name="Picture 7206">
          <a:extLst>
            <a:ext uri="{FF2B5EF4-FFF2-40B4-BE49-F238E27FC236}">
              <a16:creationId xmlns:a16="http://schemas.microsoft.com/office/drawing/2014/main" id="{FDE4D3BC-DC43-1E7F-7AD7-59770DC17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9342" y="996473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261076</xdr:colOff>
      <xdr:row>29</xdr:row>
      <xdr:rowOff>39688</xdr:rowOff>
    </xdr:from>
    <xdr:to>
      <xdr:col>111</xdr:col>
      <xdr:colOff>405680</xdr:colOff>
      <xdr:row>29</xdr:row>
      <xdr:rowOff>293688</xdr:rowOff>
    </xdr:to>
    <xdr:pic>
      <xdr:nvPicPr>
        <xdr:cNvPr id="7210" name="Picture 7209">
          <a:extLst>
            <a:ext uri="{FF2B5EF4-FFF2-40B4-BE49-F238E27FC236}">
              <a16:creationId xmlns:a16="http://schemas.microsoft.com/office/drawing/2014/main" id="{BB735690-D095-BF91-B860-E9F99004B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32526" y="9964738"/>
          <a:ext cx="144604" cy="254000"/>
        </a:xfrm>
        <a:prstGeom prst="rect">
          <a:avLst/>
        </a:prstGeom>
      </xdr:spPr>
    </xdr:pic>
    <xdr:clientData/>
  </xdr:twoCellAnchor>
  <xdr:twoCellAnchor>
    <xdr:from>
      <xdr:col>51</xdr:col>
      <xdr:colOff>238764</xdr:colOff>
      <xdr:row>29</xdr:row>
      <xdr:rowOff>39688</xdr:rowOff>
    </xdr:from>
    <xdr:to>
      <xdr:col>51</xdr:col>
      <xdr:colOff>427985</xdr:colOff>
      <xdr:row>29</xdr:row>
      <xdr:rowOff>293688</xdr:rowOff>
    </xdr:to>
    <xdr:pic>
      <xdr:nvPicPr>
        <xdr:cNvPr id="7213" name="Picture 7212">
          <a:extLst>
            <a:ext uri="{FF2B5EF4-FFF2-40B4-BE49-F238E27FC236}">
              <a16:creationId xmlns:a16="http://schemas.microsoft.com/office/drawing/2014/main" id="{1E53336F-1F2A-08DF-00FB-073887095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0364" y="9964738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256043</xdr:colOff>
      <xdr:row>29</xdr:row>
      <xdr:rowOff>39688</xdr:rowOff>
    </xdr:from>
    <xdr:to>
      <xdr:col>39</xdr:col>
      <xdr:colOff>410707</xdr:colOff>
      <xdr:row>29</xdr:row>
      <xdr:rowOff>293688</xdr:rowOff>
    </xdr:to>
    <xdr:pic>
      <xdr:nvPicPr>
        <xdr:cNvPr id="7216" name="Picture 7215">
          <a:extLst>
            <a:ext uri="{FF2B5EF4-FFF2-40B4-BE49-F238E27FC236}">
              <a16:creationId xmlns:a16="http://schemas.microsoft.com/office/drawing/2014/main" id="{B733629B-878C-3D4E-C73F-24D94CF42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2793" y="9964738"/>
          <a:ext cx="154664" cy="254000"/>
        </a:xfrm>
        <a:prstGeom prst="rect">
          <a:avLst/>
        </a:prstGeom>
      </xdr:spPr>
    </xdr:pic>
    <xdr:clientData/>
  </xdr:twoCellAnchor>
  <xdr:twoCellAnchor>
    <xdr:from>
      <xdr:col>75</xdr:col>
      <xdr:colOff>220204</xdr:colOff>
      <xdr:row>29</xdr:row>
      <xdr:rowOff>39688</xdr:rowOff>
    </xdr:from>
    <xdr:to>
      <xdr:col>75</xdr:col>
      <xdr:colOff>446541</xdr:colOff>
      <xdr:row>29</xdr:row>
      <xdr:rowOff>293688</xdr:rowOff>
    </xdr:to>
    <xdr:pic>
      <xdr:nvPicPr>
        <xdr:cNvPr id="7219" name="Picture 7218">
          <a:extLst>
            <a:ext uri="{FF2B5EF4-FFF2-40B4-BE49-F238E27FC236}">
              <a16:creationId xmlns:a16="http://schemas.microsoft.com/office/drawing/2014/main" id="{03BDAADE-9AB2-6470-C4B5-0EA8DD3B0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26704" y="996473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220204</xdr:colOff>
      <xdr:row>29</xdr:row>
      <xdr:rowOff>39688</xdr:rowOff>
    </xdr:from>
    <xdr:to>
      <xdr:col>231</xdr:col>
      <xdr:colOff>446541</xdr:colOff>
      <xdr:row>29</xdr:row>
      <xdr:rowOff>293688</xdr:rowOff>
    </xdr:to>
    <xdr:pic>
      <xdr:nvPicPr>
        <xdr:cNvPr id="7222" name="Picture 7221">
          <a:extLst>
            <a:ext uri="{FF2B5EF4-FFF2-40B4-BE49-F238E27FC236}">
              <a16:creationId xmlns:a16="http://schemas.microsoft.com/office/drawing/2014/main" id="{4C16DE39-44A3-D47B-6CE2-0A15DDA5B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6154" y="9964738"/>
          <a:ext cx="226337" cy="254000"/>
        </a:xfrm>
        <a:prstGeom prst="rect">
          <a:avLst/>
        </a:prstGeom>
      </xdr:spPr>
    </xdr:pic>
    <xdr:clientData/>
  </xdr:twoCellAnchor>
  <xdr:twoCellAnchor>
    <xdr:from>
      <xdr:col>135</xdr:col>
      <xdr:colOff>263587</xdr:colOff>
      <xdr:row>29</xdr:row>
      <xdr:rowOff>39688</xdr:rowOff>
    </xdr:from>
    <xdr:to>
      <xdr:col>135</xdr:col>
      <xdr:colOff>403161</xdr:colOff>
      <xdr:row>29</xdr:row>
      <xdr:rowOff>293688</xdr:rowOff>
    </xdr:to>
    <xdr:pic>
      <xdr:nvPicPr>
        <xdr:cNvPr id="7225" name="Picture 7224">
          <a:extLst>
            <a:ext uri="{FF2B5EF4-FFF2-40B4-BE49-F238E27FC236}">
              <a16:creationId xmlns:a16="http://schemas.microsoft.com/office/drawing/2014/main" id="{AE35F51D-05E6-907B-8B1B-C205EA238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9937" y="9964738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242950</xdr:colOff>
      <xdr:row>29</xdr:row>
      <xdr:rowOff>39688</xdr:rowOff>
    </xdr:from>
    <xdr:to>
      <xdr:col>123</xdr:col>
      <xdr:colOff>423804</xdr:colOff>
      <xdr:row>29</xdr:row>
      <xdr:rowOff>293688</xdr:rowOff>
    </xdr:to>
    <xdr:pic>
      <xdr:nvPicPr>
        <xdr:cNvPr id="7228" name="Picture 7227">
          <a:extLst>
            <a:ext uri="{FF2B5EF4-FFF2-40B4-BE49-F238E27FC236}">
              <a16:creationId xmlns:a16="http://schemas.microsoft.com/office/drawing/2014/main" id="{7A22A134-0368-CAA1-3956-F7D8DCD23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39250" y="9964738"/>
          <a:ext cx="180854" cy="254000"/>
        </a:xfrm>
        <a:prstGeom prst="rect">
          <a:avLst/>
        </a:prstGeom>
      </xdr:spPr>
    </xdr:pic>
    <xdr:clientData/>
  </xdr:twoCellAnchor>
  <xdr:twoCellAnchor>
    <xdr:from>
      <xdr:col>159</xdr:col>
      <xdr:colOff>222721</xdr:colOff>
      <xdr:row>29</xdr:row>
      <xdr:rowOff>39688</xdr:rowOff>
    </xdr:from>
    <xdr:to>
      <xdr:col>159</xdr:col>
      <xdr:colOff>444028</xdr:colOff>
      <xdr:row>29</xdr:row>
      <xdr:rowOff>293688</xdr:rowOff>
    </xdr:to>
    <xdr:pic>
      <xdr:nvPicPr>
        <xdr:cNvPr id="7231" name="Picture 7230">
          <a:extLst>
            <a:ext uri="{FF2B5EF4-FFF2-40B4-BE49-F238E27FC236}">
              <a16:creationId xmlns:a16="http://schemas.microsoft.com/office/drawing/2014/main" id="{2EE17A79-1733-6F65-7251-8B0E0241D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3971" y="996473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245985</xdr:colOff>
      <xdr:row>29</xdr:row>
      <xdr:rowOff>39688</xdr:rowOff>
    </xdr:from>
    <xdr:to>
      <xdr:col>63</xdr:col>
      <xdr:colOff>420767</xdr:colOff>
      <xdr:row>29</xdr:row>
      <xdr:rowOff>293688</xdr:rowOff>
    </xdr:to>
    <xdr:pic>
      <xdr:nvPicPr>
        <xdr:cNvPr id="7234" name="Picture 7233">
          <a:extLst>
            <a:ext uri="{FF2B5EF4-FFF2-40B4-BE49-F238E27FC236}">
              <a16:creationId xmlns:a16="http://schemas.microsoft.com/office/drawing/2014/main" id="{B7B81E10-927C-EB5B-A071-9FA131D0C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7635" y="9964738"/>
          <a:ext cx="174782" cy="254000"/>
        </a:xfrm>
        <a:prstGeom prst="rect">
          <a:avLst/>
        </a:prstGeom>
      </xdr:spPr>
    </xdr:pic>
    <xdr:clientData/>
  </xdr:twoCellAnchor>
  <xdr:twoCellAnchor>
    <xdr:from>
      <xdr:col>171</xdr:col>
      <xdr:colOff>164877</xdr:colOff>
      <xdr:row>29</xdr:row>
      <xdr:rowOff>39688</xdr:rowOff>
    </xdr:from>
    <xdr:to>
      <xdr:col>171</xdr:col>
      <xdr:colOff>501867</xdr:colOff>
      <xdr:row>29</xdr:row>
      <xdr:rowOff>293688</xdr:rowOff>
    </xdr:to>
    <xdr:pic>
      <xdr:nvPicPr>
        <xdr:cNvPr id="7237" name="Picture 7236">
          <a:extLst>
            <a:ext uri="{FF2B5EF4-FFF2-40B4-BE49-F238E27FC236}">
              <a16:creationId xmlns:a16="http://schemas.microsoft.com/office/drawing/2014/main" id="{AD063D71-50FC-CE79-DA8F-CC65882C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50977" y="996473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204310</xdr:colOff>
      <xdr:row>29</xdr:row>
      <xdr:rowOff>39688</xdr:rowOff>
    </xdr:from>
    <xdr:to>
      <xdr:col>99</xdr:col>
      <xdr:colOff>462440</xdr:colOff>
      <xdr:row>29</xdr:row>
      <xdr:rowOff>293688</xdr:rowOff>
    </xdr:to>
    <xdr:pic>
      <xdr:nvPicPr>
        <xdr:cNvPr id="7240" name="Picture 7239">
          <a:extLst>
            <a:ext uri="{FF2B5EF4-FFF2-40B4-BE49-F238E27FC236}">
              <a16:creationId xmlns:a16="http://schemas.microsoft.com/office/drawing/2014/main" id="{2185A1CB-B168-ADA2-0382-975BEE217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5710" y="9964738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259817</xdr:colOff>
      <xdr:row>29</xdr:row>
      <xdr:rowOff>39688</xdr:rowOff>
    </xdr:from>
    <xdr:to>
      <xdr:col>183</xdr:col>
      <xdr:colOff>406935</xdr:colOff>
      <xdr:row>29</xdr:row>
      <xdr:rowOff>293688</xdr:rowOff>
    </xdr:to>
    <xdr:pic>
      <xdr:nvPicPr>
        <xdr:cNvPr id="7243" name="Picture 7242">
          <a:extLst>
            <a:ext uri="{FF2B5EF4-FFF2-40B4-BE49-F238E27FC236}">
              <a16:creationId xmlns:a16="http://schemas.microsoft.com/office/drawing/2014/main" id="{2F717C30-476C-CFCA-07FD-5FF4490EB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5967" y="996473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244098</xdr:colOff>
      <xdr:row>29</xdr:row>
      <xdr:rowOff>39688</xdr:rowOff>
    </xdr:from>
    <xdr:to>
      <xdr:col>15</xdr:col>
      <xdr:colOff>422653</xdr:colOff>
      <xdr:row>29</xdr:row>
      <xdr:rowOff>293688</xdr:rowOff>
    </xdr:to>
    <xdr:pic>
      <xdr:nvPicPr>
        <xdr:cNvPr id="7246" name="Picture 7245">
          <a:extLst>
            <a:ext uri="{FF2B5EF4-FFF2-40B4-BE49-F238E27FC236}">
              <a16:creationId xmlns:a16="http://schemas.microsoft.com/office/drawing/2014/main" id="{8EA8A5DD-8C1D-1D63-3A20-ED3BB152F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5948" y="9964738"/>
          <a:ext cx="178555" cy="254000"/>
        </a:xfrm>
        <a:prstGeom prst="rect">
          <a:avLst/>
        </a:prstGeom>
      </xdr:spPr>
    </xdr:pic>
    <xdr:clientData/>
  </xdr:twoCellAnchor>
  <xdr:twoCellAnchor>
    <xdr:from>
      <xdr:col>195</xdr:col>
      <xdr:colOff>220204</xdr:colOff>
      <xdr:row>29</xdr:row>
      <xdr:rowOff>39688</xdr:rowOff>
    </xdr:from>
    <xdr:to>
      <xdr:col>195</xdr:col>
      <xdr:colOff>446541</xdr:colOff>
      <xdr:row>29</xdr:row>
      <xdr:rowOff>293688</xdr:rowOff>
    </xdr:to>
    <xdr:pic>
      <xdr:nvPicPr>
        <xdr:cNvPr id="7249" name="Picture 7248">
          <a:extLst>
            <a:ext uri="{FF2B5EF4-FFF2-40B4-BE49-F238E27FC236}">
              <a16:creationId xmlns:a16="http://schemas.microsoft.com/office/drawing/2014/main" id="{5B342BE3-08FC-933D-6B8E-C76ECC993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1204" y="996473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229636</xdr:colOff>
      <xdr:row>29</xdr:row>
      <xdr:rowOff>39688</xdr:rowOff>
    </xdr:from>
    <xdr:to>
      <xdr:col>147</xdr:col>
      <xdr:colOff>437111</xdr:colOff>
      <xdr:row>29</xdr:row>
      <xdr:rowOff>293688</xdr:rowOff>
    </xdr:to>
    <xdr:pic>
      <xdr:nvPicPr>
        <xdr:cNvPr id="7252" name="Picture 7251">
          <a:extLst>
            <a:ext uri="{FF2B5EF4-FFF2-40B4-BE49-F238E27FC236}">
              <a16:creationId xmlns:a16="http://schemas.microsoft.com/office/drawing/2014/main" id="{EFD2C87B-D407-377C-5191-AFDCC6262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70836" y="9964738"/>
          <a:ext cx="207475" cy="254000"/>
        </a:xfrm>
        <a:prstGeom prst="rect">
          <a:avLst/>
        </a:prstGeom>
      </xdr:spPr>
    </xdr:pic>
    <xdr:clientData/>
  </xdr:twoCellAnchor>
  <xdr:twoCellAnchor>
    <xdr:from>
      <xdr:col>207</xdr:col>
      <xdr:colOff>261702</xdr:colOff>
      <xdr:row>29</xdr:row>
      <xdr:rowOff>39688</xdr:rowOff>
    </xdr:from>
    <xdr:to>
      <xdr:col>207</xdr:col>
      <xdr:colOff>405048</xdr:colOff>
      <xdr:row>29</xdr:row>
      <xdr:rowOff>293688</xdr:rowOff>
    </xdr:to>
    <xdr:pic>
      <xdr:nvPicPr>
        <xdr:cNvPr id="7255" name="Picture 7254">
          <a:extLst>
            <a:ext uri="{FF2B5EF4-FFF2-40B4-BE49-F238E27FC236}">
              <a16:creationId xmlns:a16="http://schemas.microsoft.com/office/drawing/2014/main" id="{B5B6B305-E5AE-522A-E665-08CB06E2F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2752" y="996473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220204</xdr:colOff>
      <xdr:row>29</xdr:row>
      <xdr:rowOff>39688</xdr:rowOff>
    </xdr:from>
    <xdr:to>
      <xdr:col>87</xdr:col>
      <xdr:colOff>446541</xdr:colOff>
      <xdr:row>29</xdr:row>
      <xdr:rowOff>293688</xdr:rowOff>
    </xdr:to>
    <xdr:pic>
      <xdr:nvPicPr>
        <xdr:cNvPr id="7258" name="Picture 7257">
          <a:extLst>
            <a:ext uri="{FF2B5EF4-FFF2-40B4-BE49-F238E27FC236}">
              <a16:creationId xmlns:a16="http://schemas.microsoft.com/office/drawing/2014/main" id="{CB8CBC84-9398-0495-B009-C11211E45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6754" y="9964738"/>
          <a:ext cx="226337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29</xdr:row>
      <xdr:rowOff>39688</xdr:rowOff>
    </xdr:from>
    <xdr:to>
      <xdr:col>219</xdr:col>
      <xdr:colOff>460375</xdr:colOff>
      <xdr:row>29</xdr:row>
      <xdr:rowOff>293688</xdr:rowOff>
    </xdr:to>
    <xdr:pic>
      <xdr:nvPicPr>
        <xdr:cNvPr id="7261" name="Picture 7260">
          <a:extLst>
            <a:ext uri="{FF2B5EF4-FFF2-40B4-BE49-F238E27FC236}">
              <a16:creationId xmlns:a16="http://schemas.microsoft.com/office/drawing/2014/main" id="{A37FBD95-5C19-F2C6-7449-8268E0A6C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239068</xdr:colOff>
      <xdr:row>29</xdr:row>
      <xdr:rowOff>39688</xdr:rowOff>
    </xdr:from>
    <xdr:to>
      <xdr:col>27</xdr:col>
      <xdr:colOff>427682</xdr:colOff>
      <xdr:row>29</xdr:row>
      <xdr:rowOff>293688</xdr:rowOff>
    </xdr:to>
    <xdr:pic>
      <xdr:nvPicPr>
        <xdr:cNvPr id="7264" name="Picture 7263">
          <a:extLst>
            <a:ext uri="{FF2B5EF4-FFF2-40B4-BE49-F238E27FC236}">
              <a16:creationId xmlns:a16="http://schemas.microsoft.com/office/drawing/2014/main" id="{BE5B121E-5F6B-1440-8872-7A377B00F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55768" y="9964738"/>
          <a:ext cx="188614" cy="254000"/>
        </a:xfrm>
        <a:prstGeom prst="rect">
          <a:avLst/>
        </a:prstGeom>
      </xdr:spPr>
    </xdr:pic>
    <xdr:clientData/>
  </xdr:twoCellAnchor>
  <xdr:twoCellAnchor>
    <xdr:from>
      <xdr:col>15</xdr:col>
      <xdr:colOff>220207</xdr:colOff>
      <xdr:row>30</xdr:row>
      <xdr:rowOff>39688</xdr:rowOff>
    </xdr:from>
    <xdr:to>
      <xdr:col>15</xdr:col>
      <xdr:colOff>446544</xdr:colOff>
      <xdr:row>30</xdr:row>
      <xdr:rowOff>293688</xdr:rowOff>
    </xdr:to>
    <xdr:pic>
      <xdr:nvPicPr>
        <xdr:cNvPr id="7267" name="Picture 7266">
          <a:extLst>
            <a:ext uri="{FF2B5EF4-FFF2-40B4-BE49-F238E27FC236}">
              <a16:creationId xmlns:a16="http://schemas.microsoft.com/office/drawing/2014/main" id="{D755A5A8-8863-7484-A924-33BCCC8CE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057" y="1029811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259817</xdr:colOff>
      <xdr:row>30</xdr:row>
      <xdr:rowOff>39688</xdr:rowOff>
    </xdr:from>
    <xdr:to>
      <xdr:col>75</xdr:col>
      <xdr:colOff>406935</xdr:colOff>
      <xdr:row>30</xdr:row>
      <xdr:rowOff>293688</xdr:rowOff>
    </xdr:to>
    <xdr:pic>
      <xdr:nvPicPr>
        <xdr:cNvPr id="7270" name="Picture 7269">
          <a:extLst>
            <a:ext uri="{FF2B5EF4-FFF2-40B4-BE49-F238E27FC236}">
              <a16:creationId xmlns:a16="http://schemas.microsoft.com/office/drawing/2014/main" id="{D9F8D092-F4E4-BDA5-6AFF-F3AD2F30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66317" y="10298113"/>
          <a:ext cx="147118" cy="254000"/>
        </a:xfrm>
        <a:prstGeom prst="rect">
          <a:avLst/>
        </a:prstGeom>
      </xdr:spPr>
    </xdr:pic>
    <xdr:clientData/>
  </xdr:twoCellAnchor>
  <xdr:twoCellAnchor>
    <xdr:from>
      <xdr:col>27</xdr:col>
      <xdr:colOff>245983</xdr:colOff>
      <xdr:row>30</xdr:row>
      <xdr:rowOff>39688</xdr:rowOff>
    </xdr:from>
    <xdr:to>
      <xdr:col>27</xdr:col>
      <xdr:colOff>420765</xdr:colOff>
      <xdr:row>30</xdr:row>
      <xdr:rowOff>293688</xdr:rowOff>
    </xdr:to>
    <xdr:pic>
      <xdr:nvPicPr>
        <xdr:cNvPr id="7273" name="Picture 7272">
          <a:extLst>
            <a:ext uri="{FF2B5EF4-FFF2-40B4-BE49-F238E27FC236}">
              <a16:creationId xmlns:a16="http://schemas.microsoft.com/office/drawing/2014/main" id="{C683C6D6-AC21-72A6-6690-3B1DFE7C6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2683" y="1029811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30</xdr:row>
      <xdr:rowOff>39688</xdr:rowOff>
    </xdr:from>
    <xdr:to>
      <xdr:col>159</xdr:col>
      <xdr:colOff>460375</xdr:colOff>
      <xdr:row>30</xdr:row>
      <xdr:rowOff>293688</xdr:rowOff>
    </xdr:to>
    <xdr:pic>
      <xdr:nvPicPr>
        <xdr:cNvPr id="7276" name="Picture 7275">
          <a:extLst>
            <a:ext uri="{FF2B5EF4-FFF2-40B4-BE49-F238E27FC236}">
              <a16:creationId xmlns:a16="http://schemas.microsoft.com/office/drawing/2014/main" id="{907F199B-2E92-C59A-71AB-40573C6C3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220207</xdr:colOff>
      <xdr:row>30</xdr:row>
      <xdr:rowOff>39688</xdr:rowOff>
    </xdr:from>
    <xdr:to>
      <xdr:col>39</xdr:col>
      <xdr:colOff>446544</xdr:colOff>
      <xdr:row>30</xdr:row>
      <xdr:rowOff>293688</xdr:rowOff>
    </xdr:to>
    <xdr:pic>
      <xdr:nvPicPr>
        <xdr:cNvPr id="7279" name="Picture 7278">
          <a:extLst>
            <a:ext uri="{FF2B5EF4-FFF2-40B4-BE49-F238E27FC236}">
              <a16:creationId xmlns:a16="http://schemas.microsoft.com/office/drawing/2014/main" id="{16377C27-0015-8B8F-CAB1-FAF5A4949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6957" y="1029811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238764</xdr:colOff>
      <xdr:row>30</xdr:row>
      <xdr:rowOff>39688</xdr:rowOff>
    </xdr:from>
    <xdr:to>
      <xdr:col>147</xdr:col>
      <xdr:colOff>427985</xdr:colOff>
      <xdr:row>30</xdr:row>
      <xdr:rowOff>293688</xdr:rowOff>
    </xdr:to>
    <xdr:pic>
      <xdr:nvPicPr>
        <xdr:cNvPr id="7282" name="Picture 7281">
          <a:extLst>
            <a:ext uri="{FF2B5EF4-FFF2-40B4-BE49-F238E27FC236}">
              <a16:creationId xmlns:a16="http://schemas.microsoft.com/office/drawing/2014/main" id="{84B64159-1394-1198-25E8-07FAB56A2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79964" y="10298113"/>
          <a:ext cx="189221" cy="254000"/>
        </a:xfrm>
        <a:prstGeom prst="rect">
          <a:avLst/>
        </a:prstGeom>
      </xdr:spPr>
    </xdr:pic>
    <xdr:clientData/>
  </xdr:twoCellAnchor>
  <xdr:twoCellAnchor>
    <xdr:from>
      <xdr:col>63</xdr:col>
      <xdr:colOff>256043</xdr:colOff>
      <xdr:row>30</xdr:row>
      <xdr:rowOff>39688</xdr:rowOff>
    </xdr:from>
    <xdr:to>
      <xdr:col>63</xdr:col>
      <xdr:colOff>410707</xdr:colOff>
      <xdr:row>30</xdr:row>
      <xdr:rowOff>293688</xdr:rowOff>
    </xdr:to>
    <xdr:pic>
      <xdr:nvPicPr>
        <xdr:cNvPr id="7285" name="Picture 7284">
          <a:extLst>
            <a:ext uri="{FF2B5EF4-FFF2-40B4-BE49-F238E27FC236}">
              <a16:creationId xmlns:a16="http://schemas.microsoft.com/office/drawing/2014/main" id="{A9EC8172-C331-FCD4-4575-504C9DEDB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37693" y="10298113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222721</xdr:colOff>
      <xdr:row>30</xdr:row>
      <xdr:rowOff>39688</xdr:rowOff>
    </xdr:from>
    <xdr:to>
      <xdr:col>51</xdr:col>
      <xdr:colOff>444028</xdr:colOff>
      <xdr:row>30</xdr:row>
      <xdr:rowOff>293688</xdr:rowOff>
    </xdr:to>
    <xdr:pic>
      <xdr:nvPicPr>
        <xdr:cNvPr id="7288" name="Picture 7287">
          <a:extLst>
            <a:ext uri="{FF2B5EF4-FFF2-40B4-BE49-F238E27FC236}">
              <a16:creationId xmlns:a16="http://schemas.microsoft.com/office/drawing/2014/main" id="{E51F3284-5031-37E1-8B8D-4BF6FF178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4321" y="10298113"/>
          <a:ext cx="221307" cy="254000"/>
        </a:xfrm>
        <a:prstGeom prst="rect">
          <a:avLst/>
        </a:prstGeom>
      </xdr:spPr>
    </xdr:pic>
    <xdr:clientData/>
  </xdr:twoCellAnchor>
  <xdr:twoCellAnchor>
    <xdr:from>
      <xdr:col>87</xdr:col>
      <xdr:colOff>239068</xdr:colOff>
      <xdr:row>30</xdr:row>
      <xdr:rowOff>39688</xdr:rowOff>
    </xdr:from>
    <xdr:to>
      <xdr:col>87</xdr:col>
      <xdr:colOff>427682</xdr:colOff>
      <xdr:row>30</xdr:row>
      <xdr:rowOff>293688</xdr:rowOff>
    </xdr:to>
    <xdr:pic>
      <xdr:nvPicPr>
        <xdr:cNvPr id="7291" name="Picture 7290">
          <a:extLst>
            <a:ext uri="{FF2B5EF4-FFF2-40B4-BE49-F238E27FC236}">
              <a16:creationId xmlns:a16="http://schemas.microsoft.com/office/drawing/2014/main" id="{A9C00877-51A6-7728-54B8-0C22A1B50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65618" y="1029811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261702</xdr:colOff>
      <xdr:row>30</xdr:row>
      <xdr:rowOff>39688</xdr:rowOff>
    </xdr:from>
    <xdr:to>
      <xdr:col>219</xdr:col>
      <xdr:colOff>405048</xdr:colOff>
      <xdr:row>30</xdr:row>
      <xdr:rowOff>293688</xdr:rowOff>
    </xdr:to>
    <xdr:pic>
      <xdr:nvPicPr>
        <xdr:cNvPr id="7294" name="Picture 7293">
          <a:extLst>
            <a:ext uri="{FF2B5EF4-FFF2-40B4-BE49-F238E27FC236}">
              <a16:creationId xmlns:a16="http://schemas.microsoft.com/office/drawing/2014/main" id="{8BC97661-E786-4A4C-060A-50D279692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7602" y="10298113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244097</xdr:colOff>
      <xdr:row>30</xdr:row>
      <xdr:rowOff>39688</xdr:rowOff>
    </xdr:from>
    <xdr:to>
      <xdr:col>99</xdr:col>
      <xdr:colOff>422652</xdr:colOff>
      <xdr:row>30</xdr:row>
      <xdr:rowOff>293688</xdr:rowOff>
    </xdr:to>
    <xdr:pic>
      <xdr:nvPicPr>
        <xdr:cNvPr id="7297" name="Picture 7296">
          <a:extLst>
            <a:ext uri="{FF2B5EF4-FFF2-40B4-BE49-F238E27FC236}">
              <a16:creationId xmlns:a16="http://schemas.microsoft.com/office/drawing/2014/main" id="{D16216CD-3AA4-D55F-773F-FE14F072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5497" y="1029811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164877</xdr:colOff>
      <xdr:row>30</xdr:row>
      <xdr:rowOff>39688</xdr:rowOff>
    </xdr:from>
    <xdr:to>
      <xdr:col>183</xdr:col>
      <xdr:colOff>501867</xdr:colOff>
      <xdr:row>30</xdr:row>
      <xdr:rowOff>293688</xdr:rowOff>
    </xdr:to>
    <xdr:pic>
      <xdr:nvPicPr>
        <xdr:cNvPr id="7300" name="Picture 7299">
          <a:extLst>
            <a:ext uri="{FF2B5EF4-FFF2-40B4-BE49-F238E27FC236}">
              <a16:creationId xmlns:a16="http://schemas.microsoft.com/office/drawing/2014/main" id="{A36E5368-3A43-C358-3242-034E802B3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571027" y="10298113"/>
          <a:ext cx="336990" cy="254000"/>
        </a:xfrm>
        <a:prstGeom prst="rect">
          <a:avLst/>
        </a:prstGeom>
      </xdr:spPr>
    </xdr:pic>
    <xdr:clientData/>
  </xdr:twoCellAnchor>
  <xdr:twoCellAnchor>
    <xdr:from>
      <xdr:col>111</xdr:col>
      <xdr:colOff>229636</xdr:colOff>
      <xdr:row>30</xdr:row>
      <xdr:rowOff>39688</xdr:rowOff>
    </xdr:from>
    <xdr:to>
      <xdr:col>111</xdr:col>
      <xdr:colOff>437111</xdr:colOff>
      <xdr:row>30</xdr:row>
      <xdr:rowOff>293688</xdr:rowOff>
    </xdr:to>
    <xdr:pic>
      <xdr:nvPicPr>
        <xdr:cNvPr id="7303" name="Picture 7302">
          <a:extLst>
            <a:ext uri="{FF2B5EF4-FFF2-40B4-BE49-F238E27FC236}">
              <a16:creationId xmlns:a16="http://schemas.microsoft.com/office/drawing/2014/main" id="{90D6EBCC-73A7-070C-35ED-E5BD6591B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01086" y="10298113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227546</xdr:colOff>
      <xdr:row>30</xdr:row>
      <xdr:rowOff>39688</xdr:rowOff>
    </xdr:from>
    <xdr:to>
      <xdr:col>195</xdr:col>
      <xdr:colOff>439213</xdr:colOff>
      <xdr:row>30</xdr:row>
      <xdr:rowOff>293688</xdr:rowOff>
    </xdr:to>
    <xdr:pic>
      <xdr:nvPicPr>
        <xdr:cNvPr id="7306" name="Picture 7305">
          <a:extLst>
            <a:ext uri="{FF2B5EF4-FFF2-40B4-BE49-F238E27FC236}">
              <a16:creationId xmlns:a16="http://schemas.microsoft.com/office/drawing/2014/main" id="{A5EFA167-1C76-09DA-1BD3-BA93DD236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8546" y="10298113"/>
          <a:ext cx="211667" cy="254000"/>
        </a:xfrm>
        <a:prstGeom prst="rect">
          <a:avLst/>
        </a:prstGeom>
      </xdr:spPr>
    </xdr:pic>
    <xdr:clientData/>
  </xdr:twoCellAnchor>
  <xdr:twoCellAnchor>
    <xdr:from>
      <xdr:col>123</xdr:col>
      <xdr:colOff>261076</xdr:colOff>
      <xdr:row>30</xdr:row>
      <xdr:rowOff>39688</xdr:rowOff>
    </xdr:from>
    <xdr:to>
      <xdr:col>123</xdr:col>
      <xdr:colOff>405680</xdr:colOff>
      <xdr:row>30</xdr:row>
      <xdr:rowOff>293688</xdr:rowOff>
    </xdr:to>
    <xdr:pic>
      <xdr:nvPicPr>
        <xdr:cNvPr id="7309" name="Picture 7308">
          <a:extLst>
            <a:ext uri="{FF2B5EF4-FFF2-40B4-BE49-F238E27FC236}">
              <a16:creationId xmlns:a16="http://schemas.microsoft.com/office/drawing/2014/main" id="{BA522FA2-DF40-163F-E685-9F6B2CDB3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57376" y="1029811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263588</xdr:colOff>
      <xdr:row>30</xdr:row>
      <xdr:rowOff>39688</xdr:rowOff>
    </xdr:from>
    <xdr:to>
      <xdr:col>3</xdr:col>
      <xdr:colOff>403162</xdr:colOff>
      <xdr:row>30</xdr:row>
      <xdr:rowOff>293688</xdr:rowOff>
    </xdr:to>
    <xdr:pic>
      <xdr:nvPicPr>
        <xdr:cNvPr id="7312" name="Picture 7311">
          <a:extLst>
            <a:ext uri="{FF2B5EF4-FFF2-40B4-BE49-F238E27FC236}">
              <a16:creationId xmlns:a16="http://schemas.microsoft.com/office/drawing/2014/main" id="{92A7B66F-D758-87C8-94D1-5872863B1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5388" y="10298113"/>
          <a:ext cx="139574" cy="254000"/>
        </a:xfrm>
        <a:prstGeom prst="rect">
          <a:avLst/>
        </a:prstGeom>
      </xdr:spPr>
    </xdr:pic>
    <xdr:clientData/>
  </xdr:twoCellAnchor>
  <xdr:twoCellAnchor>
    <xdr:from>
      <xdr:col>171</xdr:col>
      <xdr:colOff>242950</xdr:colOff>
      <xdr:row>30</xdr:row>
      <xdr:rowOff>39688</xdr:rowOff>
    </xdr:from>
    <xdr:to>
      <xdr:col>171</xdr:col>
      <xdr:colOff>423804</xdr:colOff>
      <xdr:row>30</xdr:row>
      <xdr:rowOff>293688</xdr:rowOff>
    </xdr:to>
    <xdr:pic>
      <xdr:nvPicPr>
        <xdr:cNvPr id="7315" name="Picture 7314">
          <a:extLst>
            <a:ext uri="{FF2B5EF4-FFF2-40B4-BE49-F238E27FC236}">
              <a16:creationId xmlns:a16="http://schemas.microsoft.com/office/drawing/2014/main" id="{4980C4C0-5BE9-026E-ED92-20FD3F41E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29050" y="10298113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204310</xdr:colOff>
      <xdr:row>30</xdr:row>
      <xdr:rowOff>39688</xdr:rowOff>
    </xdr:from>
    <xdr:to>
      <xdr:col>135</xdr:col>
      <xdr:colOff>462440</xdr:colOff>
      <xdr:row>30</xdr:row>
      <xdr:rowOff>293688</xdr:rowOff>
    </xdr:to>
    <xdr:pic>
      <xdr:nvPicPr>
        <xdr:cNvPr id="7318" name="Picture 7317">
          <a:extLst>
            <a:ext uri="{FF2B5EF4-FFF2-40B4-BE49-F238E27FC236}">
              <a16:creationId xmlns:a16="http://schemas.microsoft.com/office/drawing/2014/main" id="{56A95C18-2C02-4CC1-912B-1733C27FD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0660" y="10298113"/>
          <a:ext cx="258130" cy="254000"/>
        </a:xfrm>
        <a:prstGeom prst="rect">
          <a:avLst/>
        </a:prstGeom>
      </xdr:spPr>
    </xdr:pic>
    <xdr:clientData/>
  </xdr:twoCellAnchor>
  <xdr:twoCellAnchor>
    <xdr:from>
      <xdr:col>231</xdr:col>
      <xdr:colOff>220204</xdr:colOff>
      <xdr:row>30</xdr:row>
      <xdr:rowOff>39688</xdr:rowOff>
    </xdr:from>
    <xdr:to>
      <xdr:col>231</xdr:col>
      <xdr:colOff>446541</xdr:colOff>
      <xdr:row>30</xdr:row>
      <xdr:rowOff>293688</xdr:rowOff>
    </xdr:to>
    <xdr:pic>
      <xdr:nvPicPr>
        <xdr:cNvPr id="7321" name="Picture 7320">
          <a:extLst>
            <a:ext uri="{FF2B5EF4-FFF2-40B4-BE49-F238E27FC236}">
              <a16:creationId xmlns:a16="http://schemas.microsoft.com/office/drawing/2014/main" id="{315B9671-A0A0-3CBC-D73C-350FC8015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6154" y="1029811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220204</xdr:colOff>
      <xdr:row>30</xdr:row>
      <xdr:rowOff>39688</xdr:rowOff>
    </xdr:from>
    <xdr:to>
      <xdr:col>207</xdr:col>
      <xdr:colOff>446541</xdr:colOff>
      <xdr:row>30</xdr:row>
      <xdr:rowOff>293688</xdr:rowOff>
    </xdr:to>
    <xdr:pic>
      <xdr:nvPicPr>
        <xdr:cNvPr id="7324" name="Picture 7323">
          <a:extLst>
            <a:ext uri="{FF2B5EF4-FFF2-40B4-BE49-F238E27FC236}">
              <a16:creationId xmlns:a16="http://schemas.microsoft.com/office/drawing/2014/main" id="{A8FC3856-69FF-3180-E76D-046D20986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1254" y="10298113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220207</xdr:colOff>
      <xdr:row>32</xdr:row>
      <xdr:rowOff>39688</xdr:rowOff>
    </xdr:from>
    <xdr:to>
      <xdr:col>3</xdr:col>
      <xdr:colOff>446544</xdr:colOff>
      <xdr:row>32</xdr:row>
      <xdr:rowOff>293688</xdr:rowOff>
    </xdr:to>
    <xdr:pic>
      <xdr:nvPicPr>
        <xdr:cNvPr id="7327" name="Picture 7326">
          <a:extLst>
            <a:ext uri="{FF2B5EF4-FFF2-40B4-BE49-F238E27FC236}">
              <a16:creationId xmlns:a16="http://schemas.microsoft.com/office/drawing/2014/main" id="{F457D490-50A2-27BD-E906-983A891A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007" y="1096486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261069</xdr:colOff>
      <xdr:row>32</xdr:row>
      <xdr:rowOff>39688</xdr:rowOff>
    </xdr:from>
    <xdr:to>
      <xdr:col>231</xdr:col>
      <xdr:colOff>405673</xdr:colOff>
      <xdr:row>32</xdr:row>
      <xdr:rowOff>293688</xdr:rowOff>
    </xdr:to>
    <xdr:pic>
      <xdr:nvPicPr>
        <xdr:cNvPr id="7330" name="Picture 7329">
          <a:extLst>
            <a:ext uri="{FF2B5EF4-FFF2-40B4-BE49-F238E27FC236}">
              <a16:creationId xmlns:a16="http://schemas.microsoft.com/office/drawing/2014/main" id="{081FB0F3-9653-F68F-BA22-1629F34C2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7019" y="10964863"/>
          <a:ext cx="144604" cy="254000"/>
        </a:xfrm>
        <a:prstGeom prst="rect">
          <a:avLst/>
        </a:prstGeom>
      </xdr:spPr>
    </xdr:pic>
    <xdr:clientData/>
  </xdr:twoCellAnchor>
  <xdr:twoCellAnchor>
    <xdr:from>
      <xdr:col>51</xdr:col>
      <xdr:colOff>263587</xdr:colOff>
      <xdr:row>32</xdr:row>
      <xdr:rowOff>39688</xdr:rowOff>
    </xdr:from>
    <xdr:to>
      <xdr:col>51</xdr:col>
      <xdr:colOff>403161</xdr:colOff>
      <xdr:row>32</xdr:row>
      <xdr:rowOff>293688</xdr:rowOff>
    </xdr:to>
    <xdr:pic>
      <xdr:nvPicPr>
        <xdr:cNvPr id="7333" name="Picture 7332">
          <a:extLst>
            <a:ext uri="{FF2B5EF4-FFF2-40B4-BE49-F238E27FC236}">
              <a16:creationId xmlns:a16="http://schemas.microsoft.com/office/drawing/2014/main" id="{5C723F26-5FB4-B4DC-0C73-CEA85D7AE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25187" y="1096486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256040</xdr:colOff>
      <xdr:row>32</xdr:row>
      <xdr:rowOff>39688</xdr:rowOff>
    </xdr:from>
    <xdr:to>
      <xdr:col>123</xdr:col>
      <xdr:colOff>410704</xdr:colOff>
      <xdr:row>32</xdr:row>
      <xdr:rowOff>293688</xdr:rowOff>
    </xdr:to>
    <xdr:pic>
      <xdr:nvPicPr>
        <xdr:cNvPr id="7336" name="Picture 7335">
          <a:extLst>
            <a:ext uri="{FF2B5EF4-FFF2-40B4-BE49-F238E27FC236}">
              <a16:creationId xmlns:a16="http://schemas.microsoft.com/office/drawing/2014/main" id="{CA3B48F2-B007-4804-3FB0-6FE2DC1EB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52340" y="10964863"/>
          <a:ext cx="154664" cy="254000"/>
        </a:xfrm>
        <a:prstGeom prst="rect">
          <a:avLst/>
        </a:prstGeom>
      </xdr:spPr>
    </xdr:pic>
    <xdr:clientData/>
  </xdr:twoCellAnchor>
  <xdr:twoCellAnchor>
    <xdr:from>
      <xdr:col>75</xdr:col>
      <xdr:colOff>227540</xdr:colOff>
      <xdr:row>32</xdr:row>
      <xdr:rowOff>39688</xdr:rowOff>
    </xdr:from>
    <xdr:to>
      <xdr:col>75</xdr:col>
      <xdr:colOff>439207</xdr:colOff>
      <xdr:row>32</xdr:row>
      <xdr:rowOff>293688</xdr:rowOff>
    </xdr:to>
    <xdr:pic>
      <xdr:nvPicPr>
        <xdr:cNvPr id="7339" name="Picture 7338">
          <a:extLst>
            <a:ext uri="{FF2B5EF4-FFF2-40B4-BE49-F238E27FC236}">
              <a16:creationId xmlns:a16="http://schemas.microsoft.com/office/drawing/2014/main" id="{0EF86143-AA47-7681-D3DB-CB2B41E28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34040" y="1096486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220204</xdr:colOff>
      <xdr:row>32</xdr:row>
      <xdr:rowOff>39688</xdr:rowOff>
    </xdr:from>
    <xdr:to>
      <xdr:col>111</xdr:col>
      <xdr:colOff>446541</xdr:colOff>
      <xdr:row>32</xdr:row>
      <xdr:rowOff>293688</xdr:rowOff>
    </xdr:to>
    <xdr:pic>
      <xdr:nvPicPr>
        <xdr:cNvPr id="7342" name="Picture 7341">
          <a:extLst>
            <a:ext uri="{FF2B5EF4-FFF2-40B4-BE49-F238E27FC236}">
              <a16:creationId xmlns:a16="http://schemas.microsoft.com/office/drawing/2014/main" id="{46EB690A-AD02-D76F-6CA4-4844439F8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1654" y="10964863"/>
          <a:ext cx="226337" cy="254000"/>
        </a:xfrm>
        <a:prstGeom prst="rect">
          <a:avLst/>
        </a:prstGeom>
      </xdr:spPr>
    </xdr:pic>
    <xdr:clientData/>
  </xdr:twoCellAnchor>
  <xdr:twoCellAnchor>
    <xdr:from>
      <xdr:col>135</xdr:col>
      <xdr:colOff>238764</xdr:colOff>
      <xdr:row>32</xdr:row>
      <xdr:rowOff>39688</xdr:rowOff>
    </xdr:from>
    <xdr:to>
      <xdr:col>135</xdr:col>
      <xdr:colOff>427985</xdr:colOff>
      <xdr:row>32</xdr:row>
      <xdr:rowOff>293688</xdr:rowOff>
    </xdr:to>
    <xdr:pic>
      <xdr:nvPicPr>
        <xdr:cNvPr id="7345" name="Picture 7344">
          <a:extLst>
            <a:ext uri="{FF2B5EF4-FFF2-40B4-BE49-F238E27FC236}">
              <a16:creationId xmlns:a16="http://schemas.microsoft.com/office/drawing/2014/main" id="{BDEBDF21-3B56-0FC3-D8C1-A626AB66A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55114" y="1096486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242950</xdr:colOff>
      <xdr:row>32</xdr:row>
      <xdr:rowOff>39688</xdr:rowOff>
    </xdr:from>
    <xdr:to>
      <xdr:col>39</xdr:col>
      <xdr:colOff>423804</xdr:colOff>
      <xdr:row>32</xdr:row>
      <xdr:rowOff>293688</xdr:rowOff>
    </xdr:to>
    <xdr:pic>
      <xdr:nvPicPr>
        <xdr:cNvPr id="7348" name="Picture 7347">
          <a:extLst>
            <a:ext uri="{FF2B5EF4-FFF2-40B4-BE49-F238E27FC236}">
              <a16:creationId xmlns:a16="http://schemas.microsoft.com/office/drawing/2014/main" id="{BAD923CD-C479-AA06-F8FD-2BC5EBCCD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79700" y="10964863"/>
          <a:ext cx="180854" cy="254000"/>
        </a:xfrm>
        <a:prstGeom prst="rect">
          <a:avLst/>
        </a:prstGeom>
      </xdr:spPr>
    </xdr:pic>
    <xdr:clientData/>
  </xdr:twoCellAnchor>
  <xdr:twoCellAnchor>
    <xdr:from>
      <xdr:col>147</xdr:col>
      <xdr:colOff>164883</xdr:colOff>
      <xdr:row>32</xdr:row>
      <xdr:rowOff>39688</xdr:rowOff>
    </xdr:from>
    <xdr:to>
      <xdr:col>147</xdr:col>
      <xdr:colOff>501873</xdr:colOff>
      <xdr:row>32</xdr:row>
      <xdr:rowOff>293688</xdr:rowOff>
    </xdr:to>
    <xdr:pic>
      <xdr:nvPicPr>
        <xdr:cNvPr id="7351" name="Picture 7350">
          <a:extLst>
            <a:ext uri="{FF2B5EF4-FFF2-40B4-BE49-F238E27FC236}">
              <a16:creationId xmlns:a16="http://schemas.microsoft.com/office/drawing/2014/main" id="{2ECF0BB6-66B6-2610-891D-6961F0E0B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06083" y="10964863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220204</xdr:colOff>
      <xdr:row>32</xdr:row>
      <xdr:rowOff>39688</xdr:rowOff>
    </xdr:from>
    <xdr:to>
      <xdr:col>99</xdr:col>
      <xdr:colOff>446541</xdr:colOff>
      <xdr:row>32</xdr:row>
      <xdr:rowOff>293688</xdr:rowOff>
    </xdr:to>
    <xdr:pic>
      <xdr:nvPicPr>
        <xdr:cNvPr id="7354" name="Picture 7353">
          <a:extLst>
            <a:ext uri="{FF2B5EF4-FFF2-40B4-BE49-F238E27FC236}">
              <a16:creationId xmlns:a16="http://schemas.microsoft.com/office/drawing/2014/main" id="{E13A4A8D-3024-84F9-32F6-37B83119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1604" y="10964863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261702</xdr:colOff>
      <xdr:row>32</xdr:row>
      <xdr:rowOff>39688</xdr:rowOff>
    </xdr:from>
    <xdr:to>
      <xdr:col>159</xdr:col>
      <xdr:colOff>405048</xdr:colOff>
      <xdr:row>32</xdr:row>
      <xdr:rowOff>293688</xdr:rowOff>
    </xdr:to>
    <xdr:pic>
      <xdr:nvPicPr>
        <xdr:cNvPr id="7357" name="Picture 7356">
          <a:extLst>
            <a:ext uri="{FF2B5EF4-FFF2-40B4-BE49-F238E27FC236}">
              <a16:creationId xmlns:a16="http://schemas.microsoft.com/office/drawing/2014/main" id="{E9D5B13F-8AA5-1786-6A37-5477D595F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22952" y="10964863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245982</xdr:colOff>
      <xdr:row>32</xdr:row>
      <xdr:rowOff>39688</xdr:rowOff>
    </xdr:from>
    <xdr:to>
      <xdr:col>87</xdr:col>
      <xdr:colOff>420764</xdr:colOff>
      <xdr:row>32</xdr:row>
      <xdr:rowOff>293688</xdr:rowOff>
    </xdr:to>
    <xdr:pic>
      <xdr:nvPicPr>
        <xdr:cNvPr id="7360" name="Picture 7359">
          <a:extLst>
            <a:ext uri="{FF2B5EF4-FFF2-40B4-BE49-F238E27FC236}">
              <a16:creationId xmlns:a16="http://schemas.microsoft.com/office/drawing/2014/main" id="{8FF7393B-9F56-829C-3506-B731FC38A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2532" y="10964863"/>
          <a:ext cx="174782" cy="254000"/>
        </a:xfrm>
        <a:prstGeom prst="rect">
          <a:avLst/>
        </a:prstGeom>
      </xdr:spPr>
    </xdr:pic>
    <xdr:clientData/>
  </xdr:twoCellAnchor>
  <xdr:twoCellAnchor>
    <xdr:from>
      <xdr:col>183</xdr:col>
      <xdr:colOff>204304</xdr:colOff>
      <xdr:row>32</xdr:row>
      <xdr:rowOff>39688</xdr:rowOff>
    </xdr:from>
    <xdr:to>
      <xdr:col>183</xdr:col>
      <xdr:colOff>462434</xdr:colOff>
      <xdr:row>32</xdr:row>
      <xdr:rowOff>293688</xdr:rowOff>
    </xdr:to>
    <xdr:pic>
      <xdr:nvPicPr>
        <xdr:cNvPr id="7363" name="Picture 7362">
          <a:extLst>
            <a:ext uri="{FF2B5EF4-FFF2-40B4-BE49-F238E27FC236}">
              <a16:creationId xmlns:a16="http://schemas.microsoft.com/office/drawing/2014/main" id="{EDB53317-AD2E-0D41-B683-DE5995897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0454" y="1096486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244103</xdr:colOff>
      <xdr:row>32</xdr:row>
      <xdr:rowOff>39688</xdr:rowOff>
    </xdr:from>
    <xdr:to>
      <xdr:col>171</xdr:col>
      <xdr:colOff>422658</xdr:colOff>
      <xdr:row>32</xdr:row>
      <xdr:rowOff>293688</xdr:rowOff>
    </xdr:to>
    <xdr:pic>
      <xdr:nvPicPr>
        <xdr:cNvPr id="7366" name="Picture 7365">
          <a:extLst>
            <a:ext uri="{FF2B5EF4-FFF2-40B4-BE49-F238E27FC236}">
              <a16:creationId xmlns:a16="http://schemas.microsoft.com/office/drawing/2014/main" id="{23033DE8-C196-DFD0-AE10-65C8DAF09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30203" y="10964863"/>
          <a:ext cx="178555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32</xdr:row>
      <xdr:rowOff>39688</xdr:rowOff>
    </xdr:from>
    <xdr:to>
      <xdr:col>195</xdr:col>
      <xdr:colOff>460375</xdr:colOff>
      <xdr:row>32</xdr:row>
      <xdr:rowOff>293688</xdr:rowOff>
    </xdr:to>
    <xdr:pic>
      <xdr:nvPicPr>
        <xdr:cNvPr id="7369" name="Picture 7368">
          <a:extLst>
            <a:ext uri="{FF2B5EF4-FFF2-40B4-BE49-F238E27FC236}">
              <a16:creationId xmlns:a16="http://schemas.microsoft.com/office/drawing/2014/main" id="{A0569DB8-FCF2-ECE2-F36E-7BA60010E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229637</xdr:colOff>
      <xdr:row>32</xdr:row>
      <xdr:rowOff>39688</xdr:rowOff>
    </xdr:from>
    <xdr:to>
      <xdr:col>27</xdr:col>
      <xdr:colOff>437112</xdr:colOff>
      <xdr:row>32</xdr:row>
      <xdr:rowOff>293688</xdr:rowOff>
    </xdr:to>
    <xdr:pic>
      <xdr:nvPicPr>
        <xdr:cNvPr id="7372" name="Picture 7371">
          <a:extLst>
            <a:ext uri="{FF2B5EF4-FFF2-40B4-BE49-F238E27FC236}">
              <a16:creationId xmlns:a16="http://schemas.microsoft.com/office/drawing/2014/main" id="{24810CA8-B2A8-9B2D-D8B2-A0C959558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6337" y="10964863"/>
          <a:ext cx="207475" cy="254000"/>
        </a:xfrm>
        <a:prstGeom prst="rect">
          <a:avLst/>
        </a:prstGeom>
      </xdr:spPr>
    </xdr:pic>
    <xdr:clientData/>
  </xdr:twoCellAnchor>
  <xdr:twoCellAnchor>
    <xdr:from>
      <xdr:col>207</xdr:col>
      <xdr:colOff>222721</xdr:colOff>
      <xdr:row>32</xdr:row>
      <xdr:rowOff>39688</xdr:rowOff>
    </xdr:from>
    <xdr:to>
      <xdr:col>207</xdr:col>
      <xdr:colOff>444028</xdr:colOff>
      <xdr:row>32</xdr:row>
      <xdr:rowOff>293688</xdr:rowOff>
    </xdr:to>
    <xdr:pic>
      <xdr:nvPicPr>
        <xdr:cNvPr id="7375" name="Picture 7374">
          <a:extLst>
            <a:ext uri="{FF2B5EF4-FFF2-40B4-BE49-F238E27FC236}">
              <a16:creationId xmlns:a16="http://schemas.microsoft.com/office/drawing/2014/main" id="{2FEF6DAE-9573-F354-8AC3-83BD58E42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3771" y="1096486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220207</xdr:colOff>
      <xdr:row>32</xdr:row>
      <xdr:rowOff>39688</xdr:rowOff>
    </xdr:from>
    <xdr:to>
      <xdr:col>63</xdr:col>
      <xdr:colOff>446544</xdr:colOff>
      <xdr:row>32</xdr:row>
      <xdr:rowOff>293688</xdr:rowOff>
    </xdr:to>
    <xdr:pic>
      <xdr:nvPicPr>
        <xdr:cNvPr id="7378" name="Picture 7377">
          <a:extLst>
            <a:ext uri="{FF2B5EF4-FFF2-40B4-BE49-F238E27FC236}">
              <a16:creationId xmlns:a16="http://schemas.microsoft.com/office/drawing/2014/main" id="{FF8F0B47-01FD-B8F0-36A8-D4B85E5D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1857" y="10964863"/>
          <a:ext cx="226337" cy="254000"/>
        </a:xfrm>
        <a:prstGeom prst="rect">
          <a:avLst/>
        </a:prstGeom>
      </xdr:spPr>
    </xdr:pic>
    <xdr:clientData/>
  </xdr:twoCellAnchor>
  <xdr:twoCellAnchor>
    <xdr:from>
      <xdr:col>219</xdr:col>
      <xdr:colOff>259817</xdr:colOff>
      <xdr:row>32</xdr:row>
      <xdr:rowOff>39688</xdr:rowOff>
    </xdr:from>
    <xdr:to>
      <xdr:col>219</xdr:col>
      <xdr:colOff>406935</xdr:colOff>
      <xdr:row>32</xdr:row>
      <xdr:rowOff>293688</xdr:rowOff>
    </xdr:to>
    <xdr:pic>
      <xdr:nvPicPr>
        <xdr:cNvPr id="7381" name="Picture 7380">
          <a:extLst>
            <a:ext uri="{FF2B5EF4-FFF2-40B4-BE49-F238E27FC236}">
              <a16:creationId xmlns:a16="http://schemas.microsoft.com/office/drawing/2014/main" id="{428E2F99-128C-F47A-4A11-15C0EE8D6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5717" y="10964863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239068</xdr:colOff>
      <xdr:row>32</xdr:row>
      <xdr:rowOff>39688</xdr:rowOff>
    </xdr:from>
    <xdr:to>
      <xdr:col>15</xdr:col>
      <xdr:colOff>427682</xdr:colOff>
      <xdr:row>32</xdr:row>
      <xdr:rowOff>293688</xdr:rowOff>
    </xdr:to>
    <xdr:pic>
      <xdr:nvPicPr>
        <xdr:cNvPr id="7384" name="Picture 7383">
          <a:extLst>
            <a:ext uri="{FF2B5EF4-FFF2-40B4-BE49-F238E27FC236}">
              <a16:creationId xmlns:a16="http://schemas.microsoft.com/office/drawing/2014/main" id="{C346DA9C-12ED-502F-638F-400C19BF5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0918" y="10964863"/>
          <a:ext cx="188614" cy="254000"/>
        </a:xfrm>
        <a:prstGeom prst="rect">
          <a:avLst/>
        </a:prstGeom>
      </xdr:spPr>
    </xdr:pic>
    <xdr:clientData/>
  </xdr:twoCellAnchor>
  <xdr:twoCellAnchor>
    <xdr:from>
      <xdr:col>15</xdr:col>
      <xdr:colOff>164880</xdr:colOff>
      <xdr:row>33</xdr:row>
      <xdr:rowOff>39688</xdr:rowOff>
    </xdr:from>
    <xdr:to>
      <xdr:col>15</xdr:col>
      <xdr:colOff>501870</xdr:colOff>
      <xdr:row>33</xdr:row>
      <xdr:rowOff>293688</xdr:rowOff>
    </xdr:to>
    <xdr:pic>
      <xdr:nvPicPr>
        <xdr:cNvPr id="7387" name="Picture 7386">
          <a:extLst>
            <a:ext uri="{FF2B5EF4-FFF2-40B4-BE49-F238E27FC236}">
              <a16:creationId xmlns:a16="http://schemas.microsoft.com/office/drawing/2014/main" id="{D92400E3-F5EC-C6DF-1858-7517386A3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6730" y="1129823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259817</xdr:colOff>
      <xdr:row>33</xdr:row>
      <xdr:rowOff>39688</xdr:rowOff>
    </xdr:from>
    <xdr:to>
      <xdr:col>99</xdr:col>
      <xdr:colOff>406935</xdr:colOff>
      <xdr:row>33</xdr:row>
      <xdr:rowOff>293688</xdr:rowOff>
    </xdr:to>
    <xdr:pic>
      <xdr:nvPicPr>
        <xdr:cNvPr id="7390" name="Picture 7389">
          <a:extLst>
            <a:ext uri="{FF2B5EF4-FFF2-40B4-BE49-F238E27FC236}">
              <a16:creationId xmlns:a16="http://schemas.microsoft.com/office/drawing/2014/main" id="{C58D9854-DED1-6B73-F2CB-CF4DF41CE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217" y="11298238"/>
          <a:ext cx="147118" cy="254000"/>
        </a:xfrm>
        <a:prstGeom prst="rect">
          <a:avLst/>
        </a:prstGeom>
      </xdr:spPr>
    </xdr:pic>
    <xdr:clientData/>
  </xdr:twoCellAnchor>
  <xdr:twoCellAnchor>
    <xdr:from>
      <xdr:col>27</xdr:col>
      <xdr:colOff>256043</xdr:colOff>
      <xdr:row>33</xdr:row>
      <xdr:rowOff>39688</xdr:rowOff>
    </xdr:from>
    <xdr:to>
      <xdr:col>27</xdr:col>
      <xdr:colOff>410707</xdr:colOff>
      <xdr:row>33</xdr:row>
      <xdr:rowOff>293688</xdr:rowOff>
    </xdr:to>
    <xdr:pic>
      <xdr:nvPicPr>
        <xdr:cNvPr id="7393" name="Picture 7392">
          <a:extLst>
            <a:ext uri="{FF2B5EF4-FFF2-40B4-BE49-F238E27FC236}">
              <a16:creationId xmlns:a16="http://schemas.microsoft.com/office/drawing/2014/main" id="{D6CFA4EA-9411-B928-9CD7-71CA19B1B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72743" y="1129823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33</xdr:row>
      <xdr:rowOff>39688</xdr:rowOff>
    </xdr:from>
    <xdr:to>
      <xdr:col>51</xdr:col>
      <xdr:colOff>460375</xdr:colOff>
      <xdr:row>33</xdr:row>
      <xdr:rowOff>293688</xdr:rowOff>
    </xdr:to>
    <xdr:pic>
      <xdr:nvPicPr>
        <xdr:cNvPr id="7396" name="Picture 7395">
          <a:extLst>
            <a:ext uri="{FF2B5EF4-FFF2-40B4-BE49-F238E27FC236}">
              <a16:creationId xmlns:a16="http://schemas.microsoft.com/office/drawing/2014/main" id="{4D62381C-8F14-E77C-5EDB-59A0D5F90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220207</xdr:colOff>
      <xdr:row>33</xdr:row>
      <xdr:rowOff>39688</xdr:rowOff>
    </xdr:from>
    <xdr:to>
      <xdr:col>39</xdr:col>
      <xdr:colOff>446544</xdr:colOff>
      <xdr:row>33</xdr:row>
      <xdr:rowOff>293688</xdr:rowOff>
    </xdr:to>
    <xdr:pic>
      <xdr:nvPicPr>
        <xdr:cNvPr id="7399" name="Picture 7398">
          <a:extLst>
            <a:ext uri="{FF2B5EF4-FFF2-40B4-BE49-F238E27FC236}">
              <a16:creationId xmlns:a16="http://schemas.microsoft.com/office/drawing/2014/main" id="{9C19BF15-3410-E184-51AB-7F3A4AAED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6957" y="11298238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238770</xdr:colOff>
      <xdr:row>33</xdr:row>
      <xdr:rowOff>39688</xdr:rowOff>
    </xdr:from>
    <xdr:to>
      <xdr:col>231</xdr:col>
      <xdr:colOff>427991</xdr:colOff>
      <xdr:row>33</xdr:row>
      <xdr:rowOff>293688</xdr:rowOff>
    </xdr:to>
    <xdr:pic>
      <xdr:nvPicPr>
        <xdr:cNvPr id="7402" name="Picture 7401">
          <a:extLst>
            <a:ext uri="{FF2B5EF4-FFF2-40B4-BE49-F238E27FC236}">
              <a16:creationId xmlns:a16="http://schemas.microsoft.com/office/drawing/2014/main" id="{F6D0F81D-4E06-88AA-51EC-C407A4718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34720" y="11298238"/>
          <a:ext cx="189221" cy="254000"/>
        </a:xfrm>
        <a:prstGeom prst="rect">
          <a:avLst/>
        </a:prstGeom>
      </xdr:spPr>
    </xdr:pic>
    <xdr:clientData/>
  </xdr:twoCellAnchor>
  <xdr:twoCellAnchor>
    <xdr:from>
      <xdr:col>63</xdr:col>
      <xdr:colOff>242950</xdr:colOff>
      <xdr:row>33</xdr:row>
      <xdr:rowOff>39688</xdr:rowOff>
    </xdr:from>
    <xdr:to>
      <xdr:col>63</xdr:col>
      <xdr:colOff>423804</xdr:colOff>
      <xdr:row>33</xdr:row>
      <xdr:rowOff>293688</xdr:rowOff>
    </xdr:to>
    <xdr:pic>
      <xdr:nvPicPr>
        <xdr:cNvPr id="7405" name="Picture 7404">
          <a:extLst>
            <a:ext uri="{FF2B5EF4-FFF2-40B4-BE49-F238E27FC236}">
              <a16:creationId xmlns:a16="http://schemas.microsoft.com/office/drawing/2014/main" id="{BF44F609-0C1A-901E-B9D0-55100B485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4600" y="1129823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222721</xdr:colOff>
      <xdr:row>33</xdr:row>
      <xdr:rowOff>39688</xdr:rowOff>
    </xdr:from>
    <xdr:to>
      <xdr:col>135</xdr:col>
      <xdr:colOff>444028</xdr:colOff>
      <xdr:row>33</xdr:row>
      <xdr:rowOff>293688</xdr:rowOff>
    </xdr:to>
    <xdr:pic>
      <xdr:nvPicPr>
        <xdr:cNvPr id="7408" name="Picture 7407">
          <a:extLst>
            <a:ext uri="{FF2B5EF4-FFF2-40B4-BE49-F238E27FC236}">
              <a16:creationId xmlns:a16="http://schemas.microsoft.com/office/drawing/2014/main" id="{FFC68846-659C-C910-45B0-C1879F7BF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9071" y="11298238"/>
          <a:ext cx="221307" cy="254000"/>
        </a:xfrm>
        <a:prstGeom prst="rect">
          <a:avLst/>
        </a:prstGeom>
      </xdr:spPr>
    </xdr:pic>
    <xdr:clientData/>
  </xdr:twoCellAnchor>
  <xdr:twoCellAnchor>
    <xdr:from>
      <xdr:col>87</xdr:col>
      <xdr:colOff>244097</xdr:colOff>
      <xdr:row>33</xdr:row>
      <xdr:rowOff>39688</xdr:rowOff>
    </xdr:from>
    <xdr:to>
      <xdr:col>87</xdr:col>
      <xdr:colOff>422652</xdr:colOff>
      <xdr:row>33</xdr:row>
      <xdr:rowOff>293688</xdr:rowOff>
    </xdr:to>
    <xdr:pic>
      <xdr:nvPicPr>
        <xdr:cNvPr id="7411" name="Picture 7410">
          <a:extLst>
            <a:ext uri="{FF2B5EF4-FFF2-40B4-BE49-F238E27FC236}">
              <a16:creationId xmlns:a16="http://schemas.microsoft.com/office/drawing/2014/main" id="{7D7C7C10-7B0A-D42C-297E-21E786890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0647" y="1129823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261702</xdr:colOff>
      <xdr:row>33</xdr:row>
      <xdr:rowOff>39688</xdr:rowOff>
    </xdr:from>
    <xdr:to>
      <xdr:col>183</xdr:col>
      <xdr:colOff>405048</xdr:colOff>
      <xdr:row>33</xdr:row>
      <xdr:rowOff>293688</xdr:rowOff>
    </xdr:to>
    <xdr:pic>
      <xdr:nvPicPr>
        <xdr:cNvPr id="7414" name="Picture 7413">
          <a:extLst>
            <a:ext uri="{FF2B5EF4-FFF2-40B4-BE49-F238E27FC236}">
              <a16:creationId xmlns:a16="http://schemas.microsoft.com/office/drawing/2014/main" id="{3FB1F622-66BE-BF91-4CAF-333B8832F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7852" y="11298238"/>
          <a:ext cx="143346" cy="254000"/>
        </a:xfrm>
        <a:prstGeom prst="rect">
          <a:avLst/>
        </a:prstGeom>
      </xdr:spPr>
    </xdr:pic>
    <xdr:clientData/>
  </xdr:twoCellAnchor>
  <xdr:twoCellAnchor>
    <xdr:from>
      <xdr:col>111</xdr:col>
      <xdr:colOff>239068</xdr:colOff>
      <xdr:row>33</xdr:row>
      <xdr:rowOff>39688</xdr:rowOff>
    </xdr:from>
    <xdr:to>
      <xdr:col>111</xdr:col>
      <xdr:colOff>427682</xdr:colOff>
      <xdr:row>33</xdr:row>
      <xdr:rowOff>293688</xdr:rowOff>
    </xdr:to>
    <xdr:pic>
      <xdr:nvPicPr>
        <xdr:cNvPr id="7417" name="Picture 7416">
          <a:extLst>
            <a:ext uri="{FF2B5EF4-FFF2-40B4-BE49-F238E27FC236}">
              <a16:creationId xmlns:a16="http://schemas.microsoft.com/office/drawing/2014/main" id="{5E7A5DF8-E5AF-944E-C212-4CD2AB6EC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0518" y="11298238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227546</xdr:colOff>
      <xdr:row>33</xdr:row>
      <xdr:rowOff>39688</xdr:rowOff>
    </xdr:from>
    <xdr:to>
      <xdr:col>219</xdr:col>
      <xdr:colOff>439213</xdr:colOff>
      <xdr:row>33</xdr:row>
      <xdr:rowOff>293688</xdr:rowOff>
    </xdr:to>
    <xdr:pic>
      <xdr:nvPicPr>
        <xdr:cNvPr id="7420" name="Picture 7419">
          <a:extLst>
            <a:ext uri="{FF2B5EF4-FFF2-40B4-BE49-F238E27FC236}">
              <a16:creationId xmlns:a16="http://schemas.microsoft.com/office/drawing/2014/main" id="{74420C27-A295-3766-ACBB-F2ECC636E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03446" y="11298238"/>
          <a:ext cx="211667" cy="254000"/>
        </a:xfrm>
        <a:prstGeom prst="rect">
          <a:avLst/>
        </a:prstGeom>
      </xdr:spPr>
    </xdr:pic>
    <xdr:clientData/>
  </xdr:twoCellAnchor>
  <xdr:twoCellAnchor>
    <xdr:from>
      <xdr:col>123</xdr:col>
      <xdr:colOff>204310</xdr:colOff>
      <xdr:row>33</xdr:row>
      <xdr:rowOff>39688</xdr:rowOff>
    </xdr:from>
    <xdr:to>
      <xdr:col>123</xdr:col>
      <xdr:colOff>462440</xdr:colOff>
      <xdr:row>33</xdr:row>
      <xdr:rowOff>293688</xdr:rowOff>
    </xdr:to>
    <xdr:pic>
      <xdr:nvPicPr>
        <xdr:cNvPr id="7423" name="Picture 7422">
          <a:extLst>
            <a:ext uri="{FF2B5EF4-FFF2-40B4-BE49-F238E27FC236}">
              <a16:creationId xmlns:a16="http://schemas.microsoft.com/office/drawing/2014/main" id="{70A6430C-969E-8E59-CD5D-4656A5EF6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0610" y="1129823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263587</xdr:colOff>
      <xdr:row>33</xdr:row>
      <xdr:rowOff>39688</xdr:rowOff>
    </xdr:from>
    <xdr:to>
      <xdr:col>171</xdr:col>
      <xdr:colOff>403161</xdr:colOff>
      <xdr:row>33</xdr:row>
      <xdr:rowOff>293688</xdr:rowOff>
    </xdr:to>
    <xdr:pic>
      <xdr:nvPicPr>
        <xdr:cNvPr id="7426" name="Picture 7425">
          <a:extLst>
            <a:ext uri="{FF2B5EF4-FFF2-40B4-BE49-F238E27FC236}">
              <a16:creationId xmlns:a16="http://schemas.microsoft.com/office/drawing/2014/main" id="{107AC9DA-90FA-FA37-DF77-F6EF7C809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9687" y="11298238"/>
          <a:ext cx="139574" cy="254000"/>
        </a:xfrm>
        <a:prstGeom prst="rect">
          <a:avLst/>
        </a:prstGeom>
      </xdr:spPr>
    </xdr:pic>
    <xdr:clientData/>
  </xdr:twoCellAnchor>
  <xdr:twoCellAnchor>
    <xdr:from>
      <xdr:col>147</xdr:col>
      <xdr:colOff>261076</xdr:colOff>
      <xdr:row>33</xdr:row>
      <xdr:rowOff>39688</xdr:rowOff>
    </xdr:from>
    <xdr:to>
      <xdr:col>147</xdr:col>
      <xdr:colOff>405680</xdr:colOff>
      <xdr:row>33</xdr:row>
      <xdr:rowOff>293688</xdr:rowOff>
    </xdr:to>
    <xdr:pic>
      <xdr:nvPicPr>
        <xdr:cNvPr id="7429" name="Picture 7428">
          <a:extLst>
            <a:ext uri="{FF2B5EF4-FFF2-40B4-BE49-F238E27FC236}">
              <a16:creationId xmlns:a16="http://schemas.microsoft.com/office/drawing/2014/main" id="{067D4A71-7029-59F5-2FD9-2D35BAD5D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2276" y="11298238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220207</xdr:colOff>
      <xdr:row>33</xdr:row>
      <xdr:rowOff>39688</xdr:rowOff>
    </xdr:from>
    <xdr:to>
      <xdr:col>3</xdr:col>
      <xdr:colOff>446544</xdr:colOff>
      <xdr:row>33</xdr:row>
      <xdr:rowOff>293688</xdr:rowOff>
    </xdr:to>
    <xdr:pic>
      <xdr:nvPicPr>
        <xdr:cNvPr id="7432" name="Picture 7431">
          <a:extLst>
            <a:ext uri="{FF2B5EF4-FFF2-40B4-BE49-F238E27FC236}">
              <a16:creationId xmlns:a16="http://schemas.microsoft.com/office/drawing/2014/main" id="{6CC18EB5-1D74-ECD0-1A50-EE4D7A302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007" y="11298238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229642</xdr:colOff>
      <xdr:row>33</xdr:row>
      <xdr:rowOff>39688</xdr:rowOff>
    </xdr:from>
    <xdr:to>
      <xdr:col>159</xdr:col>
      <xdr:colOff>437117</xdr:colOff>
      <xdr:row>33</xdr:row>
      <xdr:rowOff>293688</xdr:rowOff>
    </xdr:to>
    <xdr:pic>
      <xdr:nvPicPr>
        <xdr:cNvPr id="7435" name="Picture 7434">
          <a:extLst>
            <a:ext uri="{FF2B5EF4-FFF2-40B4-BE49-F238E27FC236}">
              <a16:creationId xmlns:a16="http://schemas.microsoft.com/office/drawing/2014/main" id="{4D4E3A92-5D8E-E104-EBA1-3ED68CEC4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90892" y="1129823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245988</xdr:colOff>
      <xdr:row>33</xdr:row>
      <xdr:rowOff>39688</xdr:rowOff>
    </xdr:from>
    <xdr:to>
      <xdr:col>195</xdr:col>
      <xdr:colOff>420770</xdr:colOff>
      <xdr:row>33</xdr:row>
      <xdr:rowOff>293688</xdr:rowOff>
    </xdr:to>
    <xdr:pic>
      <xdr:nvPicPr>
        <xdr:cNvPr id="7438" name="Picture 7437">
          <a:extLst>
            <a:ext uri="{FF2B5EF4-FFF2-40B4-BE49-F238E27FC236}">
              <a16:creationId xmlns:a16="http://schemas.microsoft.com/office/drawing/2014/main" id="{A0E5C0F0-255E-C11B-FCF1-1D62E9CAD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6988" y="11298238"/>
          <a:ext cx="174782" cy="254000"/>
        </a:xfrm>
        <a:prstGeom prst="rect">
          <a:avLst/>
        </a:prstGeom>
      </xdr:spPr>
    </xdr:pic>
    <xdr:clientData/>
  </xdr:twoCellAnchor>
  <xdr:twoCellAnchor>
    <xdr:from>
      <xdr:col>207</xdr:col>
      <xdr:colOff>220204</xdr:colOff>
      <xdr:row>33</xdr:row>
      <xdr:rowOff>39688</xdr:rowOff>
    </xdr:from>
    <xdr:to>
      <xdr:col>207</xdr:col>
      <xdr:colOff>446541</xdr:colOff>
      <xdr:row>33</xdr:row>
      <xdr:rowOff>293688</xdr:rowOff>
    </xdr:to>
    <xdr:pic>
      <xdr:nvPicPr>
        <xdr:cNvPr id="7441" name="Picture 7440">
          <a:extLst>
            <a:ext uri="{FF2B5EF4-FFF2-40B4-BE49-F238E27FC236}">
              <a16:creationId xmlns:a16="http://schemas.microsoft.com/office/drawing/2014/main" id="{42C63F26-F9A7-7F79-B1C4-8C0E9DE5E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1254" y="1129823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220204</xdr:colOff>
      <xdr:row>33</xdr:row>
      <xdr:rowOff>39688</xdr:rowOff>
    </xdr:from>
    <xdr:to>
      <xdr:col>75</xdr:col>
      <xdr:colOff>446541</xdr:colOff>
      <xdr:row>33</xdr:row>
      <xdr:rowOff>293688</xdr:rowOff>
    </xdr:to>
    <xdr:pic>
      <xdr:nvPicPr>
        <xdr:cNvPr id="7444" name="Picture 7443">
          <a:extLst>
            <a:ext uri="{FF2B5EF4-FFF2-40B4-BE49-F238E27FC236}">
              <a16:creationId xmlns:a16="http://schemas.microsoft.com/office/drawing/2014/main" id="{3CDEF31B-9C81-FA6E-C5C7-9BB44EA92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26704" y="11298238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238764</xdr:colOff>
      <xdr:row>34</xdr:row>
      <xdr:rowOff>39688</xdr:rowOff>
    </xdr:from>
    <xdr:to>
      <xdr:col>3</xdr:col>
      <xdr:colOff>427985</xdr:colOff>
      <xdr:row>34</xdr:row>
      <xdr:rowOff>293688</xdr:rowOff>
    </xdr:to>
    <xdr:pic>
      <xdr:nvPicPr>
        <xdr:cNvPr id="7447" name="Picture 7446">
          <a:extLst>
            <a:ext uri="{FF2B5EF4-FFF2-40B4-BE49-F238E27FC236}">
              <a16:creationId xmlns:a16="http://schemas.microsoft.com/office/drawing/2014/main" id="{C248ED1C-D793-C118-76CE-76676FA4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0564" y="1163161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261072</xdr:colOff>
      <xdr:row>34</xdr:row>
      <xdr:rowOff>39688</xdr:rowOff>
    </xdr:from>
    <xdr:to>
      <xdr:col>39</xdr:col>
      <xdr:colOff>405676</xdr:colOff>
      <xdr:row>34</xdr:row>
      <xdr:rowOff>293688</xdr:rowOff>
    </xdr:to>
    <xdr:pic>
      <xdr:nvPicPr>
        <xdr:cNvPr id="7450" name="Picture 7449">
          <a:extLst>
            <a:ext uri="{FF2B5EF4-FFF2-40B4-BE49-F238E27FC236}">
              <a16:creationId xmlns:a16="http://schemas.microsoft.com/office/drawing/2014/main" id="{58EEB353-5F67-7E12-F338-B3DEAE82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7822" y="11631613"/>
          <a:ext cx="144604" cy="254000"/>
        </a:xfrm>
        <a:prstGeom prst="rect">
          <a:avLst/>
        </a:prstGeom>
      </xdr:spPr>
    </xdr:pic>
    <xdr:clientData/>
  </xdr:twoCellAnchor>
  <xdr:twoCellAnchor>
    <xdr:from>
      <xdr:col>51</xdr:col>
      <xdr:colOff>227543</xdr:colOff>
      <xdr:row>34</xdr:row>
      <xdr:rowOff>39688</xdr:rowOff>
    </xdr:from>
    <xdr:to>
      <xdr:col>51</xdr:col>
      <xdr:colOff>439210</xdr:colOff>
      <xdr:row>34</xdr:row>
      <xdr:rowOff>293688</xdr:rowOff>
    </xdr:to>
    <xdr:pic>
      <xdr:nvPicPr>
        <xdr:cNvPr id="7453" name="Picture 7452">
          <a:extLst>
            <a:ext uri="{FF2B5EF4-FFF2-40B4-BE49-F238E27FC236}">
              <a16:creationId xmlns:a16="http://schemas.microsoft.com/office/drawing/2014/main" id="{C4E13E0E-D9F3-D781-A099-1B1CE3C58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9143" y="1163161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256040</xdr:colOff>
      <xdr:row>34</xdr:row>
      <xdr:rowOff>39688</xdr:rowOff>
    </xdr:from>
    <xdr:to>
      <xdr:col>111</xdr:col>
      <xdr:colOff>410704</xdr:colOff>
      <xdr:row>34</xdr:row>
      <xdr:rowOff>293688</xdr:rowOff>
    </xdr:to>
    <xdr:pic>
      <xdr:nvPicPr>
        <xdr:cNvPr id="7456" name="Picture 7455">
          <a:extLst>
            <a:ext uri="{FF2B5EF4-FFF2-40B4-BE49-F238E27FC236}">
              <a16:creationId xmlns:a16="http://schemas.microsoft.com/office/drawing/2014/main" id="{E5DAD54E-338A-AF89-BCEA-17EEBC7AA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27490" y="11631613"/>
          <a:ext cx="154664" cy="254000"/>
        </a:xfrm>
        <a:prstGeom prst="rect">
          <a:avLst/>
        </a:prstGeom>
      </xdr:spPr>
    </xdr:pic>
    <xdr:clientData/>
  </xdr:twoCellAnchor>
  <xdr:twoCellAnchor>
    <xdr:from>
      <xdr:col>75</xdr:col>
      <xdr:colOff>261702</xdr:colOff>
      <xdr:row>34</xdr:row>
      <xdr:rowOff>39688</xdr:rowOff>
    </xdr:from>
    <xdr:to>
      <xdr:col>75</xdr:col>
      <xdr:colOff>405048</xdr:colOff>
      <xdr:row>34</xdr:row>
      <xdr:rowOff>293688</xdr:rowOff>
    </xdr:to>
    <xdr:pic>
      <xdr:nvPicPr>
        <xdr:cNvPr id="7459" name="Picture 7458">
          <a:extLst>
            <a:ext uri="{FF2B5EF4-FFF2-40B4-BE49-F238E27FC236}">
              <a16:creationId xmlns:a16="http://schemas.microsoft.com/office/drawing/2014/main" id="{C7D99A4E-0B3A-EB23-D9EF-E1B2F3B60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68202" y="11631613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220204</xdr:colOff>
      <xdr:row>34</xdr:row>
      <xdr:rowOff>39688</xdr:rowOff>
    </xdr:from>
    <xdr:to>
      <xdr:col>87</xdr:col>
      <xdr:colOff>446541</xdr:colOff>
      <xdr:row>34</xdr:row>
      <xdr:rowOff>293688</xdr:rowOff>
    </xdr:to>
    <xdr:pic>
      <xdr:nvPicPr>
        <xdr:cNvPr id="7462" name="Picture 7461">
          <a:extLst>
            <a:ext uri="{FF2B5EF4-FFF2-40B4-BE49-F238E27FC236}">
              <a16:creationId xmlns:a16="http://schemas.microsoft.com/office/drawing/2014/main" id="{67C74556-55EA-5F62-E70D-5F28B281B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6754" y="11631613"/>
          <a:ext cx="226337" cy="254000"/>
        </a:xfrm>
        <a:prstGeom prst="rect">
          <a:avLst/>
        </a:prstGeom>
      </xdr:spPr>
    </xdr:pic>
    <xdr:clientData/>
  </xdr:twoCellAnchor>
  <xdr:twoCellAnchor>
    <xdr:from>
      <xdr:col>99</xdr:col>
      <xdr:colOff>245982</xdr:colOff>
      <xdr:row>34</xdr:row>
      <xdr:rowOff>39688</xdr:rowOff>
    </xdr:from>
    <xdr:to>
      <xdr:col>99</xdr:col>
      <xdr:colOff>420764</xdr:colOff>
      <xdr:row>34</xdr:row>
      <xdr:rowOff>293688</xdr:rowOff>
    </xdr:to>
    <xdr:pic>
      <xdr:nvPicPr>
        <xdr:cNvPr id="7465" name="Picture 7464">
          <a:extLst>
            <a:ext uri="{FF2B5EF4-FFF2-40B4-BE49-F238E27FC236}">
              <a16:creationId xmlns:a16="http://schemas.microsoft.com/office/drawing/2014/main" id="{ABE5855E-8FF1-165E-492F-26B1A6055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7382" y="1163161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164877</xdr:colOff>
      <xdr:row>34</xdr:row>
      <xdr:rowOff>39688</xdr:rowOff>
    </xdr:from>
    <xdr:to>
      <xdr:col>159</xdr:col>
      <xdr:colOff>501867</xdr:colOff>
      <xdr:row>34</xdr:row>
      <xdr:rowOff>293688</xdr:rowOff>
    </xdr:to>
    <xdr:pic>
      <xdr:nvPicPr>
        <xdr:cNvPr id="7468" name="Picture 7467">
          <a:extLst>
            <a:ext uri="{FF2B5EF4-FFF2-40B4-BE49-F238E27FC236}">
              <a16:creationId xmlns:a16="http://schemas.microsoft.com/office/drawing/2014/main" id="{5C6543AD-9DD7-07D2-7C99-0B78B7934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26127" y="11631613"/>
          <a:ext cx="33699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34</xdr:row>
      <xdr:rowOff>39688</xdr:rowOff>
    </xdr:from>
    <xdr:to>
      <xdr:col>135</xdr:col>
      <xdr:colOff>460375</xdr:colOff>
      <xdr:row>34</xdr:row>
      <xdr:rowOff>293688</xdr:rowOff>
    </xdr:to>
    <xdr:pic>
      <xdr:nvPicPr>
        <xdr:cNvPr id="7471" name="Picture 7470">
          <a:extLst>
            <a:ext uri="{FF2B5EF4-FFF2-40B4-BE49-F238E27FC236}">
              <a16:creationId xmlns:a16="http://schemas.microsoft.com/office/drawing/2014/main" id="{646CB4CF-9DB4-7042-FFCF-D0776F01F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242948</xdr:colOff>
      <xdr:row>34</xdr:row>
      <xdr:rowOff>39688</xdr:rowOff>
    </xdr:from>
    <xdr:to>
      <xdr:col>27</xdr:col>
      <xdr:colOff>423802</xdr:colOff>
      <xdr:row>34</xdr:row>
      <xdr:rowOff>293688</xdr:rowOff>
    </xdr:to>
    <xdr:pic>
      <xdr:nvPicPr>
        <xdr:cNvPr id="7474" name="Picture 7473">
          <a:extLst>
            <a:ext uri="{FF2B5EF4-FFF2-40B4-BE49-F238E27FC236}">
              <a16:creationId xmlns:a16="http://schemas.microsoft.com/office/drawing/2014/main" id="{8B1C9F87-F21F-E51F-6538-62F316BA4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59648" y="11631613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259817</xdr:colOff>
      <xdr:row>34</xdr:row>
      <xdr:rowOff>39688</xdr:rowOff>
    </xdr:from>
    <xdr:to>
      <xdr:col>171</xdr:col>
      <xdr:colOff>406935</xdr:colOff>
      <xdr:row>34</xdr:row>
      <xdr:rowOff>293688</xdr:rowOff>
    </xdr:to>
    <xdr:pic>
      <xdr:nvPicPr>
        <xdr:cNvPr id="7477" name="Picture 7476">
          <a:extLst>
            <a:ext uri="{FF2B5EF4-FFF2-40B4-BE49-F238E27FC236}">
              <a16:creationId xmlns:a16="http://schemas.microsoft.com/office/drawing/2014/main" id="{27E38113-9F2C-BA5A-B8AC-741093281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5917" y="11631613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204310</xdr:colOff>
      <xdr:row>34</xdr:row>
      <xdr:rowOff>39688</xdr:rowOff>
    </xdr:from>
    <xdr:to>
      <xdr:col>15</xdr:col>
      <xdr:colOff>462440</xdr:colOff>
      <xdr:row>34</xdr:row>
      <xdr:rowOff>293688</xdr:rowOff>
    </xdr:to>
    <xdr:pic>
      <xdr:nvPicPr>
        <xdr:cNvPr id="7480" name="Picture 7479">
          <a:extLst>
            <a:ext uri="{FF2B5EF4-FFF2-40B4-BE49-F238E27FC236}">
              <a16:creationId xmlns:a16="http://schemas.microsoft.com/office/drawing/2014/main" id="{0D28A337-BC8E-2538-AA05-3E6A104A5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6160" y="11631613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222721</xdr:colOff>
      <xdr:row>34</xdr:row>
      <xdr:rowOff>39688</xdr:rowOff>
    </xdr:from>
    <xdr:to>
      <xdr:col>183</xdr:col>
      <xdr:colOff>444028</xdr:colOff>
      <xdr:row>34</xdr:row>
      <xdr:rowOff>293688</xdr:rowOff>
    </xdr:to>
    <xdr:pic>
      <xdr:nvPicPr>
        <xdr:cNvPr id="7483" name="Picture 7482">
          <a:extLst>
            <a:ext uri="{FF2B5EF4-FFF2-40B4-BE49-F238E27FC236}">
              <a16:creationId xmlns:a16="http://schemas.microsoft.com/office/drawing/2014/main" id="{BB87C3CE-0CAA-1928-BD9B-CCA51B0B2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8871" y="1163161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244097</xdr:colOff>
      <xdr:row>34</xdr:row>
      <xdr:rowOff>39688</xdr:rowOff>
    </xdr:from>
    <xdr:to>
      <xdr:col>63</xdr:col>
      <xdr:colOff>422652</xdr:colOff>
      <xdr:row>34</xdr:row>
      <xdr:rowOff>293688</xdr:rowOff>
    </xdr:to>
    <xdr:pic>
      <xdr:nvPicPr>
        <xdr:cNvPr id="7486" name="Picture 7485">
          <a:extLst>
            <a:ext uri="{FF2B5EF4-FFF2-40B4-BE49-F238E27FC236}">
              <a16:creationId xmlns:a16="http://schemas.microsoft.com/office/drawing/2014/main" id="{4BE2289B-16EC-43AD-83C3-28D35A660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5747" y="11631613"/>
          <a:ext cx="178555" cy="254000"/>
        </a:xfrm>
        <a:prstGeom prst="rect">
          <a:avLst/>
        </a:prstGeom>
      </xdr:spPr>
    </xdr:pic>
    <xdr:clientData/>
  </xdr:twoCellAnchor>
  <xdr:twoCellAnchor>
    <xdr:from>
      <xdr:col>195</xdr:col>
      <xdr:colOff>220204</xdr:colOff>
      <xdr:row>34</xdr:row>
      <xdr:rowOff>39688</xdr:rowOff>
    </xdr:from>
    <xdr:to>
      <xdr:col>195</xdr:col>
      <xdr:colOff>446541</xdr:colOff>
      <xdr:row>34</xdr:row>
      <xdr:rowOff>293688</xdr:rowOff>
    </xdr:to>
    <xdr:pic>
      <xdr:nvPicPr>
        <xdr:cNvPr id="7489" name="Picture 7488">
          <a:extLst>
            <a:ext uri="{FF2B5EF4-FFF2-40B4-BE49-F238E27FC236}">
              <a16:creationId xmlns:a16="http://schemas.microsoft.com/office/drawing/2014/main" id="{06A00B40-0160-4250-A2FA-BC5F8F772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1204" y="1163161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229642</xdr:colOff>
      <xdr:row>34</xdr:row>
      <xdr:rowOff>39688</xdr:rowOff>
    </xdr:from>
    <xdr:to>
      <xdr:col>207</xdr:col>
      <xdr:colOff>437117</xdr:colOff>
      <xdr:row>34</xdr:row>
      <xdr:rowOff>293688</xdr:rowOff>
    </xdr:to>
    <xdr:pic>
      <xdr:nvPicPr>
        <xdr:cNvPr id="7492" name="Picture 7491">
          <a:extLst>
            <a:ext uri="{FF2B5EF4-FFF2-40B4-BE49-F238E27FC236}">
              <a16:creationId xmlns:a16="http://schemas.microsoft.com/office/drawing/2014/main" id="{97E76760-6D88-BF6B-E922-DB9B689DF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80692" y="11631613"/>
          <a:ext cx="207475" cy="254000"/>
        </a:xfrm>
        <a:prstGeom prst="rect">
          <a:avLst/>
        </a:prstGeom>
      </xdr:spPr>
    </xdr:pic>
    <xdr:clientData/>
  </xdr:twoCellAnchor>
  <xdr:twoCellAnchor>
    <xdr:from>
      <xdr:col>219</xdr:col>
      <xdr:colOff>220204</xdr:colOff>
      <xdr:row>34</xdr:row>
      <xdr:rowOff>39688</xdr:rowOff>
    </xdr:from>
    <xdr:to>
      <xdr:col>219</xdr:col>
      <xdr:colOff>446541</xdr:colOff>
      <xdr:row>34</xdr:row>
      <xdr:rowOff>293688</xdr:rowOff>
    </xdr:to>
    <xdr:pic>
      <xdr:nvPicPr>
        <xdr:cNvPr id="7495" name="Picture 7494">
          <a:extLst>
            <a:ext uri="{FF2B5EF4-FFF2-40B4-BE49-F238E27FC236}">
              <a16:creationId xmlns:a16="http://schemas.microsoft.com/office/drawing/2014/main" id="{1BB7A47A-4180-C57A-CFF1-1C36C7036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6104" y="1163161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239068</xdr:colOff>
      <xdr:row>34</xdr:row>
      <xdr:rowOff>39688</xdr:rowOff>
    </xdr:from>
    <xdr:to>
      <xdr:col>147</xdr:col>
      <xdr:colOff>427682</xdr:colOff>
      <xdr:row>34</xdr:row>
      <xdr:rowOff>293688</xdr:rowOff>
    </xdr:to>
    <xdr:pic>
      <xdr:nvPicPr>
        <xdr:cNvPr id="7498" name="Picture 7497">
          <a:extLst>
            <a:ext uri="{FF2B5EF4-FFF2-40B4-BE49-F238E27FC236}">
              <a16:creationId xmlns:a16="http://schemas.microsoft.com/office/drawing/2014/main" id="{65B7D743-ACC6-17F4-55EE-C5448E452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80268" y="11631613"/>
          <a:ext cx="188614" cy="254000"/>
        </a:xfrm>
        <a:prstGeom prst="rect">
          <a:avLst/>
        </a:prstGeom>
      </xdr:spPr>
    </xdr:pic>
    <xdr:clientData/>
  </xdr:twoCellAnchor>
  <xdr:twoCellAnchor>
    <xdr:from>
      <xdr:col>231</xdr:col>
      <xdr:colOff>263587</xdr:colOff>
      <xdr:row>34</xdr:row>
      <xdr:rowOff>39688</xdr:rowOff>
    </xdr:from>
    <xdr:to>
      <xdr:col>231</xdr:col>
      <xdr:colOff>403161</xdr:colOff>
      <xdr:row>34</xdr:row>
      <xdr:rowOff>293688</xdr:rowOff>
    </xdr:to>
    <xdr:pic>
      <xdr:nvPicPr>
        <xdr:cNvPr id="7501" name="Picture 7500">
          <a:extLst>
            <a:ext uri="{FF2B5EF4-FFF2-40B4-BE49-F238E27FC236}">
              <a16:creationId xmlns:a16="http://schemas.microsoft.com/office/drawing/2014/main" id="{DD0BBE87-E997-BCAD-C640-64E7E034A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9537" y="1163161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220204</xdr:colOff>
      <xdr:row>34</xdr:row>
      <xdr:rowOff>39688</xdr:rowOff>
    </xdr:from>
    <xdr:to>
      <xdr:col>123</xdr:col>
      <xdr:colOff>446541</xdr:colOff>
      <xdr:row>34</xdr:row>
      <xdr:rowOff>293688</xdr:rowOff>
    </xdr:to>
    <xdr:pic>
      <xdr:nvPicPr>
        <xdr:cNvPr id="7504" name="Picture 7503">
          <a:extLst>
            <a:ext uri="{FF2B5EF4-FFF2-40B4-BE49-F238E27FC236}">
              <a16:creationId xmlns:a16="http://schemas.microsoft.com/office/drawing/2014/main" id="{FC1B59C8-F102-8839-C256-B7BA02C13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6504" y="11631613"/>
          <a:ext cx="226337" cy="254000"/>
        </a:xfrm>
        <a:prstGeom prst="rect">
          <a:avLst/>
        </a:prstGeom>
      </xdr:spPr>
    </xdr:pic>
    <xdr:clientData/>
  </xdr:twoCellAnchor>
  <xdr:twoCellAnchor>
    <xdr:from>
      <xdr:col>15</xdr:col>
      <xdr:colOff>220207</xdr:colOff>
      <xdr:row>36</xdr:row>
      <xdr:rowOff>39688</xdr:rowOff>
    </xdr:from>
    <xdr:to>
      <xdr:col>15</xdr:col>
      <xdr:colOff>446544</xdr:colOff>
      <xdr:row>36</xdr:row>
      <xdr:rowOff>293688</xdr:rowOff>
    </xdr:to>
    <xdr:pic>
      <xdr:nvPicPr>
        <xdr:cNvPr id="7507" name="Picture 7506">
          <a:extLst>
            <a:ext uri="{FF2B5EF4-FFF2-40B4-BE49-F238E27FC236}">
              <a16:creationId xmlns:a16="http://schemas.microsoft.com/office/drawing/2014/main" id="{574CF094-4349-7072-5012-FA9014DCB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057" y="1229836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259817</xdr:colOff>
      <xdr:row>36</xdr:row>
      <xdr:rowOff>39688</xdr:rowOff>
    </xdr:from>
    <xdr:to>
      <xdr:col>231</xdr:col>
      <xdr:colOff>406935</xdr:colOff>
      <xdr:row>36</xdr:row>
      <xdr:rowOff>293688</xdr:rowOff>
    </xdr:to>
    <xdr:pic>
      <xdr:nvPicPr>
        <xdr:cNvPr id="7510" name="Picture 7509">
          <a:extLst>
            <a:ext uri="{FF2B5EF4-FFF2-40B4-BE49-F238E27FC236}">
              <a16:creationId xmlns:a16="http://schemas.microsoft.com/office/drawing/2014/main" id="{3ED5A8EB-8141-DB42-A4FB-50DDFC230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5767" y="12298363"/>
          <a:ext cx="147118" cy="254000"/>
        </a:xfrm>
        <a:prstGeom prst="rect">
          <a:avLst/>
        </a:prstGeom>
      </xdr:spPr>
    </xdr:pic>
    <xdr:clientData/>
  </xdr:twoCellAnchor>
  <xdr:twoCellAnchor>
    <xdr:from>
      <xdr:col>27</xdr:col>
      <xdr:colOff>261072</xdr:colOff>
      <xdr:row>36</xdr:row>
      <xdr:rowOff>39688</xdr:rowOff>
    </xdr:from>
    <xdr:to>
      <xdr:col>27</xdr:col>
      <xdr:colOff>405676</xdr:colOff>
      <xdr:row>36</xdr:row>
      <xdr:rowOff>293688</xdr:rowOff>
    </xdr:to>
    <xdr:pic>
      <xdr:nvPicPr>
        <xdr:cNvPr id="7513" name="Picture 7512">
          <a:extLst>
            <a:ext uri="{FF2B5EF4-FFF2-40B4-BE49-F238E27FC236}">
              <a16:creationId xmlns:a16="http://schemas.microsoft.com/office/drawing/2014/main" id="{4588B3AE-D591-0E0B-498D-E2A3040A8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77772" y="1229836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36</xdr:row>
      <xdr:rowOff>39688</xdr:rowOff>
    </xdr:from>
    <xdr:to>
      <xdr:col>3</xdr:col>
      <xdr:colOff>460375</xdr:colOff>
      <xdr:row>36</xdr:row>
      <xdr:rowOff>293688</xdr:rowOff>
    </xdr:to>
    <xdr:pic>
      <xdr:nvPicPr>
        <xdr:cNvPr id="7516" name="Picture 7515">
          <a:extLst>
            <a:ext uri="{FF2B5EF4-FFF2-40B4-BE49-F238E27FC236}">
              <a16:creationId xmlns:a16="http://schemas.microsoft.com/office/drawing/2014/main" id="{CEDDC556-3824-F1DB-30D4-25E69747A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227543</xdr:colOff>
      <xdr:row>36</xdr:row>
      <xdr:rowOff>39688</xdr:rowOff>
    </xdr:from>
    <xdr:to>
      <xdr:col>39</xdr:col>
      <xdr:colOff>439210</xdr:colOff>
      <xdr:row>36</xdr:row>
      <xdr:rowOff>293688</xdr:rowOff>
    </xdr:to>
    <xdr:pic>
      <xdr:nvPicPr>
        <xdr:cNvPr id="7519" name="Picture 7518">
          <a:extLst>
            <a:ext uri="{FF2B5EF4-FFF2-40B4-BE49-F238E27FC236}">
              <a16:creationId xmlns:a16="http://schemas.microsoft.com/office/drawing/2014/main" id="{4BA85309-6CC6-500A-6E7C-3DF4D92D8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64293" y="1229836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238764</xdr:colOff>
      <xdr:row>36</xdr:row>
      <xdr:rowOff>39688</xdr:rowOff>
    </xdr:from>
    <xdr:to>
      <xdr:col>111</xdr:col>
      <xdr:colOff>427985</xdr:colOff>
      <xdr:row>36</xdr:row>
      <xdr:rowOff>293688</xdr:rowOff>
    </xdr:to>
    <xdr:pic>
      <xdr:nvPicPr>
        <xdr:cNvPr id="7522" name="Picture 7521">
          <a:extLst>
            <a:ext uri="{FF2B5EF4-FFF2-40B4-BE49-F238E27FC236}">
              <a16:creationId xmlns:a16="http://schemas.microsoft.com/office/drawing/2014/main" id="{3AF9143E-2463-4E57-C552-ADD4171E8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0214" y="12298363"/>
          <a:ext cx="189221" cy="254000"/>
        </a:xfrm>
        <a:prstGeom prst="rect">
          <a:avLst/>
        </a:prstGeom>
      </xdr:spPr>
    </xdr:pic>
    <xdr:clientData/>
  </xdr:twoCellAnchor>
  <xdr:twoCellAnchor>
    <xdr:from>
      <xdr:col>75</xdr:col>
      <xdr:colOff>256040</xdr:colOff>
      <xdr:row>36</xdr:row>
      <xdr:rowOff>39688</xdr:rowOff>
    </xdr:from>
    <xdr:to>
      <xdr:col>75</xdr:col>
      <xdr:colOff>410704</xdr:colOff>
      <xdr:row>36</xdr:row>
      <xdr:rowOff>293688</xdr:rowOff>
    </xdr:to>
    <xdr:pic>
      <xdr:nvPicPr>
        <xdr:cNvPr id="7525" name="Picture 7524">
          <a:extLst>
            <a:ext uri="{FF2B5EF4-FFF2-40B4-BE49-F238E27FC236}">
              <a16:creationId xmlns:a16="http://schemas.microsoft.com/office/drawing/2014/main" id="{85A93AED-E577-2D79-0FA3-3054FA651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62540" y="12298363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220207</xdr:colOff>
      <xdr:row>36</xdr:row>
      <xdr:rowOff>39688</xdr:rowOff>
    </xdr:from>
    <xdr:to>
      <xdr:col>51</xdr:col>
      <xdr:colOff>446544</xdr:colOff>
      <xdr:row>36</xdr:row>
      <xdr:rowOff>293688</xdr:rowOff>
    </xdr:to>
    <xdr:pic>
      <xdr:nvPicPr>
        <xdr:cNvPr id="7528" name="Picture 7527">
          <a:extLst>
            <a:ext uri="{FF2B5EF4-FFF2-40B4-BE49-F238E27FC236}">
              <a16:creationId xmlns:a16="http://schemas.microsoft.com/office/drawing/2014/main" id="{B1F87589-9F05-8C63-DE58-E753EE386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1807" y="12298363"/>
          <a:ext cx="226337" cy="254000"/>
        </a:xfrm>
        <a:prstGeom prst="rect">
          <a:avLst/>
        </a:prstGeom>
      </xdr:spPr>
    </xdr:pic>
    <xdr:clientData/>
  </xdr:twoCellAnchor>
  <xdr:twoCellAnchor>
    <xdr:from>
      <xdr:col>87</xdr:col>
      <xdr:colOff>222721</xdr:colOff>
      <xdr:row>36</xdr:row>
      <xdr:rowOff>39688</xdr:rowOff>
    </xdr:from>
    <xdr:to>
      <xdr:col>87</xdr:col>
      <xdr:colOff>444028</xdr:colOff>
      <xdr:row>36</xdr:row>
      <xdr:rowOff>293688</xdr:rowOff>
    </xdr:to>
    <xdr:pic>
      <xdr:nvPicPr>
        <xdr:cNvPr id="7531" name="Picture 7530">
          <a:extLst>
            <a:ext uri="{FF2B5EF4-FFF2-40B4-BE49-F238E27FC236}">
              <a16:creationId xmlns:a16="http://schemas.microsoft.com/office/drawing/2014/main" id="{49C7DB8E-8052-AD39-828A-FE12D6BF4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9271" y="1229836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261702</xdr:colOff>
      <xdr:row>36</xdr:row>
      <xdr:rowOff>39688</xdr:rowOff>
    </xdr:from>
    <xdr:to>
      <xdr:col>63</xdr:col>
      <xdr:colOff>405048</xdr:colOff>
      <xdr:row>36</xdr:row>
      <xdr:rowOff>293688</xdr:rowOff>
    </xdr:to>
    <xdr:pic>
      <xdr:nvPicPr>
        <xdr:cNvPr id="7534" name="Picture 7533">
          <a:extLst>
            <a:ext uri="{FF2B5EF4-FFF2-40B4-BE49-F238E27FC236}">
              <a16:creationId xmlns:a16="http://schemas.microsoft.com/office/drawing/2014/main" id="{A0696983-C517-1D66-74F4-03FB024DB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352" y="12298363"/>
          <a:ext cx="143346" cy="254000"/>
        </a:xfrm>
        <a:prstGeom prst="rect">
          <a:avLst/>
        </a:prstGeom>
      </xdr:spPr>
    </xdr:pic>
    <xdr:clientData/>
  </xdr:twoCellAnchor>
  <xdr:twoCellAnchor>
    <xdr:from>
      <xdr:col>135</xdr:col>
      <xdr:colOff>164883</xdr:colOff>
      <xdr:row>36</xdr:row>
      <xdr:rowOff>39688</xdr:rowOff>
    </xdr:from>
    <xdr:to>
      <xdr:col>135</xdr:col>
      <xdr:colOff>501873</xdr:colOff>
      <xdr:row>36</xdr:row>
      <xdr:rowOff>293688</xdr:rowOff>
    </xdr:to>
    <xdr:pic>
      <xdr:nvPicPr>
        <xdr:cNvPr id="7537" name="Picture 7536">
          <a:extLst>
            <a:ext uri="{FF2B5EF4-FFF2-40B4-BE49-F238E27FC236}">
              <a16:creationId xmlns:a16="http://schemas.microsoft.com/office/drawing/2014/main" id="{5A3AFE3F-2B9E-A685-5291-9667D0045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81233" y="12298363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242950</xdr:colOff>
      <xdr:row>36</xdr:row>
      <xdr:rowOff>39688</xdr:rowOff>
    </xdr:from>
    <xdr:to>
      <xdr:col>99</xdr:col>
      <xdr:colOff>423804</xdr:colOff>
      <xdr:row>36</xdr:row>
      <xdr:rowOff>293688</xdr:rowOff>
    </xdr:to>
    <xdr:pic>
      <xdr:nvPicPr>
        <xdr:cNvPr id="7540" name="Picture 7539">
          <a:extLst>
            <a:ext uri="{FF2B5EF4-FFF2-40B4-BE49-F238E27FC236}">
              <a16:creationId xmlns:a16="http://schemas.microsoft.com/office/drawing/2014/main" id="{324B4A83-06EC-E26E-9D23-2A6EE1500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4350" y="12298363"/>
          <a:ext cx="180854" cy="254000"/>
        </a:xfrm>
        <a:prstGeom prst="rect">
          <a:avLst/>
        </a:prstGeom>
      </xdr:spPr>
    </xdr:pic>
    <xdr:clientData/>
  </xdr:twoCellAnchor>
  <xdr:twoCellAnchor>
    <xdr:from>
      <xdr:col>147</xdr:col>
      <xdr:colOff>263587</xdr:colOff>
      <xdr:row>36</xdr:row>
      <xdr:rowOff>39688</xdr:rowOff>
    </xdr:from>
    <xdr:to>
      <xdr:col>147</xdr:col>
      <xdr:colOff>403161</xdr:colOff>
      <xdr:row>36</xdr:row>
      <xdr:rowOff>293688</xdr:rowOff>
    </xdr:to>
    <xdr:pic>
      <xdr:nvPicPr>
        <xdr:cNvPr id="7543" name="Picture 7542">
          <a:extLst>
            <a:ext uri="{FF2B5EF4-FFF2-40B4-BE49-F238E27FC236}">
              <a16:creationId xmlns:a16="http://schemas.microsoft.com/office/drawing/2014/main" id="{B3D1A992-4D0D-44E8-E729-E6BB27352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4787" y="1229836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220204</xdr:colOff>
      <xdr:row>36</xdr:row>
      <xdr:rowOff>39688</xdr:rowOff>
    </xdr:from>
    <xdr:to>
      <xdr:col>123</xdr:col>
      <xdr:colOff>446541</xdr:colOff>
      <xdr:row>36</xdr:row>
      <xdr:rowOff>293688</xdr:rowOff>
    </xdr:to>
    <xdr:pic>
      <xdr:nvPicPr>
        <xdr:cNvPr id="7546" name="Picture 7545">
          <a:extLst>
            <a:ext uri="{FF2B5EF4-FFF2-40B4-BE49-F238E27FC236}">
              <a16:creationId xmlns:a16="http://schemas.microsoft.com/office/drawing/2014/main" id="{2F70561F-7448-6FB3-9DFF-ECBD5668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6504" y="12298363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244103</xdr:colOff>
      <xdr:row>36</xdr:row>
      <xdr:rowOff>39688</xdr:rowOff>
    </xdr:from>
    <xdr:to>
      <xdr:col>159</xdr:col>
      <xdr:colOff>422658</xdr:colOff>
      <xdr:row>36</xdr:row>
      <xdr:rowOff>293688</xdr:rowOff>
    </xdr:to>
    <xdr:pic>
      <xdr:nvPicPr>
        <xdr:cNvPr id="7549" name="Picture 7548">
          <a:extLst>
            <a:ext uri="{FF2B5EF4-FFF2-40B4-BE49-F238E27FC236}">
              <a16:creationId xmlns:a16="http://schemas.microsoft.com/office/drawing/2014/main" id="{DECE90EB-FA75-B318-86F5-7FC6DF62B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05353" y="1229836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245988</xdr:colOff>
      <xdr:row>36</xdr:row>
      <xdr:rowOff>39688</xdr:rowOff>
    </xdr:from>
    <xdr:to>
      <xdr:col>183</xdr:col>
      <xdr:colOff>420770</xdr:colOff>
      <xdr:row>36</xdr:row>
      <xdr:rowOff>293688</xdr:rowOff>
    </xdr:to>
    <xdr:pic>
      <xdr:nvPicPr>
        <xdr:cNvPr id="7552" name="Picture 7551">
          <a:extLst>
            <a:ext uri="{FF2B5EF4-FFF2-40B4-BE49-F238E27FC236}">
              <a16:creationId xmlns:a16="http://schemas.microsoft.com/office/drawing/2014/main" id="{85B1D41B-2429-F698-27F5-511496798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52138" y="12298363"/>
          <a:ext cx="174782" cy="254000"/>
        </a:xfrm>
        <a:prstGeom prst="rect">
          <a:avLst/>
        </a:prstGeom>
      </xdr:spPr>
    </xdr:pic>
    <xdr:clientData/>
  </xdr:twoCellAnchor>
  <xdr:twoCellAnchor>
    <xdr:from>
      <xdr:col>195</xdr:col>
      <xdr:colOff>239068</xdr:colOff>
      <xdr:row>36</xdr:row>
      <xdr:rowOff>39688</xdr:rowOff>
    </xdr:from>
    <xdr:to>
      <xdr:col>195</xdr:col>
      <xdr:colOff>427682</xdr:colOff>
      <xdr:row>36</xdr:row>
      <xdr:rowOff>293688</xdr:rowOff>
    </xdr:to>
    <xdr:pic>
      <xdr:nvPicPr>
        <xdr:cNvPr id="7555" name="Picture 7554">
          <a:extLst>
            <a:ext uri="{FF2B5EF4-FFF2-40B4-BE49-F238E27FC236}">
              <a16:creationId xmlns:a16="http://schemas.microsoft.com/office/drawing/2014/main" id="{F18FE5C9-CD37-8917-220F-AF0A6D7E5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0068" y="1229836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229642</xdr:colOff>
      <xdr:row>36</xdr:row>
      <xdr:rowOff>39688</xdr:rowOff>
    </xdr:from>
    <xdr:to>
      <xdr:col>219</xdr:col>
      <xdr:colOff>437117</xdr:colOff>
      <xdr:row>36</xdr:row>
      <xdr:rowOff>293688</xdr:rowOff>
    </xdr:to>
    <xdr:pic>
      <xdr:nvPicPr>
        <xdr:cNvPr id="7558" name="Picture 7557">
          <a:extLst>
            <a:ext uri="{FF2B5EF4-FFF2-40B4-BE49-F238E27FC236}">
              <a16:creationId xmlns:a16="http://schemas.microsoft.com/office/drawing/2014/main" id="{C2E7CB4C-107C-995F-8A0A-C53563C16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05542" y="12298363"/>
          <a:ext cx="207475" cy="254000"/>
        </a:xfrm>
        <a:prstGeom prst="rect">
          <a:avLst/>
        </a:prstGeom>
      </xdr:spPr>
    </xdr:pic>
    <xdr:clientData/>
  </xdr:twoCellAnchor>
  <xdr:twoCellAnchor>
    <xdr:from>
      <xdr:col>207</xdr:col>
      <xdr:colOff>204304</xdr:colOff>
      <xdr:row>36</xdr:row>
      <xdr:rowOff>39688</xdr:rowOff>
    </xdr:from>
    <xdr:to>
      <xdr:col>207</xdr:col>
      <xdr:colOff>462434</xdr:colOff>
      <xdr:row>36</xdr:row>
      <xdr:rowOff>293688</xdr:rowOff>
    </xdr:to>
    <xdr:pic>
      <xdr:nvPicPr>
        <xdr:cNvPr id="7561" name="Picture 7560">
          <a:extLst>
            <a:ext uri="{FF2B5EF4-FFF2-40B4-BE49-F238E27FC236}">
              <a16:creationId xmlns:a16="http://schemas.microsoft.com/office/drawing/2014/main" id="{D9148167-893A-9907-B466-D9EDB9F0E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5354" y="1229836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220204</xdr:colOff>
      <xdr:row>36</xdr:row>
      <xdr:rowOff>39688</xdr:rowOff>
    </xdr:from>
    <xdr:to>
      <xdr:col>171</xdr:col>
      <xdr:colOff>446541</xdr:colOff>
      <xdr:row>36</xdr:row>
      <xdr:rowOff>293688</xdr:rowOff>
    </xdr:to>
    <xdr:pic>
      <xdr:nvPicPr>
        <xdr:cNvPr id="7564" name="Picture 7563">
          <a:extLst>
            <a:ext uri="{FF2B5EF4-FFF2-40B4-BE49-F238E27FC236}">
              <a16:creationId xmlns:a16="http://schemas.microsoft.com/office/drawing/2014/main" id="{0CDD6AF0-25EE-280C-42F5-68543AFBC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6304" y="12298363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259816</xdr:colOff>
      <xdr:row>37</xdr:row>
      <xdr:rowOff>39688</xdr:rowOff>
    </xdr:from>
    <xdr:to>
      <xdr:col>3</xdr:col>
      <xdr:colOff>406934</xdr:colOff>
      <xdr:row>37</xdr:row>
      <xdr:rowOff>293688</xdr:rowOff>
    </xdr:to>
    <xdr:pic>
      <xdr:nvPicPr>
        <xdr:cNvPr id="7567" name="Picture 7566">
          <a:extLst>
            <a:ext uri="{FF2B5EF4-FFF2-40B4-BE49-F238E27FC236}">
              <a16:creationId xmlns:a16="http://schemas.microsoft.com/office/drawing/2014/main" id="{F5B8BBF6-522C-D1A5-59C6-D72A1F09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1616" y="1263173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261073</xdr:colOff>
      <xdr:row>37</xdr:row>
      <xdr:rowOff>39688</xdr:rowOff>
    </xdr:from>
    <xdr:to>
      <xdr:col>15</xdr:col>
      <xdr:colOff>405677</xdr:colOff>
      <xdr:row>37</xdr:row>
      <xdr:rowOff>293688</xdr:rowOff>
    </xdr:to>
    <xdr:pic>
      <xdr:nvPicPr>
        <xdr:cNvPr id="7570" name="Picture 7569">
          <a:extLst>
            <a:ext uri="{FF2B5EF4-FFF2-40B4-BE49-F238E27FC236}">
              <a16:creationId xmlns:a16="http://schemas.microsoft.com/office/drawing/2014/main" id="{1C5C0140-290F-991E-CC5E-769F5EE03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2923" y="12631738"/>
          <a:ext cx="144604" cy="254000"/>
        </a:xfrm>
        <a:prstGeom prst="rect">
          <a:avLst/>
        </a:prstGeom>
      </xdr:spPr>
    </xdr:pic>
    <xdr:clientData/>
  </xdr:twoCellAnchor>
  <xdr:twoCellAnchor>
    <xdr:from>
      <xdr:col>51</xdr:col>
      <xdr:colOff>220207</xdr:colOff>
      <xdr:row>37</xdr:row>
      <xdr:rowOff>39688</xdr:rowOff>
    </xdr:from>
    <xdr:to>
      <xdr:col>51</xdr:col>
      <xdr:colOff>446544</xdr:colOff>
      <xdr:row>37</xdr:row>
      <xdr:rowOff>293688</xdr:rowOff>
    </xdr:to>
    <xdr:pic>
      <xdr:nvPicPr>
        <xdr:cNvPr id="7573" name="Picture 7572">
          <a:extLst>
            <a:ext uri="{FF2B5EF4-FFF2-40B4-BE49-F238E27FC236}">
              <a16:creationId xmlns:a16="http://schemas.microsoft.com/office/drawing/2014/main" id="{3B28D80E-CEB2-B577-4B9B-79DDE5715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1807" y="1263173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256046</xdr:colOff>
      <xdr:row>37</xdr:row>
      <xdr:rowOff>39688</xdr:rowOff>
    </xdr:from>
    <xdr:to>
      <xdr:col>207</xdr:col>
      <xdr:colOff>410710</xdr:colOff>
      <xdr:row>37</xdr:row>
      <xdr:rowOff>293688</xdr:rowOff>
    </xdr:to>
    <xdr:pic>
      <xdr:nvPicPr>
        <xdr:cNvPr id="7576" name="Picture 7575">
          <a:extLst>
            <a:ext uri="{FF2B5EF4-FFF2-40B4-BE49-F238E27FC236}">
              <a16:creationId xmlns:a16="http://schemas.microsoft.com/office/drawing/2014/main" id="{367BAF6D-EBD3-753E-2C1E-5F0F58193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07096" y="12631738"/>
          <a:ext cx="154664" cy="254000"/>
        </a:xfrm>
        <a:prstGeom prst="rect">
          <a:avLst/>
        </a:prstGeom>
      </xdr:spPr>
    </xdr:pic>
    <xdr:clientData/>
  </xdr:twoCellAnchor>
  <xdr:twoCellAnchor>
    <xdr:from>
      <xdr:col>63</xdr:col>
      <xdr:colOff>229639</xdr:colOff>
      <xdr:row>37</xdr:row>
      <xdr:rowOff>39688</xdr:rowOff>
    </xdr:from>
    <xdr:to>
      <xdr:col>63</xdr:col>
      <xdr:colOff>437114</xdr:colOff>
      <xdr:row>37</xdr:row>
      <xdr:rowOff>293688</xdr:rowOff>
    </xdr:to>
    <xdr:pic>
      <xdr:nvPicPr>
        <xdr:cNvPr id="7579" name="Picture 7578">
          <a:extLst>
            <a:ext uri="{FF2B5EF4-FFF2-40B4-BE49-F238E27FC236}">
              <a16:creationId xmlns:a16="http://schemas.microsoft.com/office/drawing/2014/main" id="{666C09B0-51F9-F115-862A-B290EE1E9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11289" y="1263173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222721</xdr:colOff>
      <xdr:row>37</xdr:row>
      <xdr:rowOff>39688</xdr:rowOff>
    </xdr:from>
    <xdr:to>
      <xdr:col>195</xdr:col>
      <xdr:colOff>444028</xdr:colOff>
      <xdr:row>37</xdr:row>
      <xdr:rowOff>293688</xdr:rowOff>
    </xdr:to>
    <xdr:pic>
      <xdr:nvPicPr>
        <xdr:cNvPr id="7582" name="Picture 7581">
          <a:extLst>
            <a:ext uri="{FF2B5EF4-FFF2-40B4-BE49-F238E27FC236}">
              <a16:creationId xmlns:a16="http://schemas.microsoft.com/office/drawing/2014/main" id="{94B73EA3-86B9-EA2B-C395-447528584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3721" y="12631738"/>
          <a:ext cx="221307" cy="254000"/>
        </a:xfrm>
        <a:prstGeom prst="rect">
          <a:avLst/>
        </a:prstGeom>
      </xdr:spPr>
    </xdr:pic>
    <xdr:clientData/>
  </xdr:twoCellAnchor>
  <xdr:twoCellAnchor>
    <xdr:from>
      <xdr:col>99</xdr:col>
      <xdr:colOff>261702</xdr:colOff>
      <xdr:row>37</xdr:row>
      <xdr:rowOff>39688</xdr:rowOff>
    </xdr:from>
    <xdr:to>
      <xdr:col>99</xdr:col>
      <xdr:colOff>405048</xdr:colOff>
      <xdr:row>37</xdr:row>
      <xdr:rowOff>293688</xdr:rowOff>
    </xdr:to>
    <xdr:pic>
      <xdr:nvPicPr>
        <xdr:cNvPr id="7585" name="Picture 7584">
          <a:extLst>
            <a:ext uri="{FF2B5EF4-FFF2-40B4-BE49-F238E27FC236}">
              <a16:creationId xmlns:a16="http://schemas.microsoft.com/office/drawing/2014/main" id="{B2FBBE3F-D9D9-CC74-A933-D8A566D5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3102" y="1263173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164883</xdr:colOff>
      <xdr:row>37</xdr:row>
      <xdr:rowOff>39688</xdr:rowOff>
    </xdr:from>
    <xdr:to>
      <xdr:col>87</xdr:col>
      <xdr:colOff>501873</xdr:colOff>
      <xdr:row>37</xdr:row>
      <xdr:rowOff>293688</xdr:rowOff>
    </xdr:to>
    <xdr:pic>
      <xdr:nvPicPr>
        <xdr:cNvPr id="7588" name="Picture 7587">
          <a:extLst>
            <a:ext uri="{FF2B5EF4-FFF2-40B4-BE49-F238E27FC236}">
              <a16:creationId xmlns:a16="http://schemas.microsoft.com/office/drawing/2014/main" id="{38C82CA4-D58A-7FFD-20C2-1CB4B4A63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1433" y="12631738"/>
          <a:ext cx="336990" cy="254000"/>
        </a:xfrm>
        <a:prstGeom prst="rect">
          <a:avLst/>
        </a:prstGeom>
      </xdr:spPr>
    </xdr:pic>
    <xdr:clientData/>
  </xdr:twoCellAnchor>
  <xdr:twoCellAnchor>
    <xdr:from>
      <xdr:col>111</xdr:col>
      <xdr:colOff>220204</xdr:colOff>
      <xdr:row>37</xdr:row>
      <xdr:rowOff>39688</xdr:rowOff>
    </xdr:from>
    <xdr:to>
      <xdr:col>111</xdr:col>
      <xdr:colOff>446541</xdr:colOff>
      <xdr:row>37</xdr:row>
      <xdr:rowOff>293688</xdr:rowOff>
    </xdr:to>
    <xdr:pic>
      <xdr:nvPicPr>
        <xdr:cNvPr id="7591" name="Picture 7590">
          <a:extLst>
            <a:ext uri="{FF2B5EF4-FFF2-40B4-BE49-F238E27FC236}">
              <a16:creationId xmlns:a16="http://schemas.microsoft.com/office/drawing/2014/main" id="{B41ECB91-6C9F-582B-518F-D261198E2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1654" y="1263173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227540</xdr:colOff>
      <xdr:row>37</xdr:row>
      <xdr:rowOff>39688</xdr:rowOff>
    </xdr:from>
    <xdr:to>
      <xdr:col>147</xdr:col>
      <xdr:colOff>439207</xdr:colOff>
      <xdr:row>37</xdr:row>
      <xdr:rowOff>293688</xdr:rowOff>
    </xdr:to>
    <xdr:pic>
      <xdr:nvPicPr>
        <xdr:cNvPr id="7594" name="Picture 7593">
          <a:extLst>
            <a:ext uri="{FF2B5EF4-FFF2-40B4-BE49-F238E27FC236}">
              <a16:creationId xmlns:a16="http://schemas.microsoft.com/office/drawing/2014/main" id="{A8DFFF47-E19A-6881-B36A-0D05CB2E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8740" y="12631738"/>
          <a:ext cx="211667" cy="254000"/>
        </a:xfrm>
        <a:prstGeom prst="rect">
          <a:avLst/>
        </a:prstGeom>
      </xdr:spPr>
    </xdr:pic>
    <xdr:clientData/>
  </xdr:twoCellAnchor>
  <xdr:twoCellAnchor>
    <xdr:from>
      <xdr:col>123</xdr:col>
      <xdr:colOff>238764</xdr:colOff>
      <xdr:row>37</xdr:row>
      <xdr:rowOff>39688</xdr:rowOff>
    </xdr:from>
    <xdr:to>
      <xdr:col>123</xdr:col>
      <xdr:colOff>427985</xdr:colOff>
      <xdr:row>37</xdr:row>
      <xdr:rowOff>293688</xdr:rowOff>
    </xdr:to>
    <xdr:pic>
      <xdr:nvPicPr>
        <xdr:cNvPr id="7597" name="Picture 7596">
          <a:extLst>
            <a:ext uri="{FF2B5EF4-FFF2-40B4-BE49-F238E27FC236}">
              <a16:creationId xmlns:a16="http://schemas.microsoft.com/office/drawing/2014/main" id="{031701DB-836D-E07A-A8F1-5B3BF1F15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35064" y="12631738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263587</xdr:colOff>
      <xdr:row>37</xdr:row>
      <xdr:rowOff>39688</xdr:rowOff>
    </xdr:from>
    <xdr:to>
      <xdr:col>39</xdr:col>
      <xdr:colOff>403161</xdr:colOff>
      <xdr:row>37</xdr:row>
      <xdr:rowOff>293688</xdr:rowOff>
    </xdr:to>
    <xdr:pic>
      <xdr:nvPicPr>
        <xdr:cNvPr id="7600" name="Picture 7599">
          <a:extLst>
            <a:ext uri="{FF2B5EF4-FFF2-40B4-BE49-F238E27FC236}">
              <a16:creationId xmlns:a16="http://schemas.microsoft.com/office/drawing/2014/main" id="{D6758E12-0737-F070-6350-A8A89CA8F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00337" y="12631738"/>
          <a:ext cx="139574" cy="254000"/>
        </a:xfrm>
        <a:prstGeom prst="rect">
          <a:avLst/>
        </a:prstGeom>
      </xdr:spPr>
    </xdr:pic>
    <xdr:clientData/>
  </xdr:twoCellAnchor>
  <xdr:twoCellAnchor>
    <xdr:from>
      <xdr:col>171</xdr:col>
      <xdr:colOff>220204</xdr:colOff>
      <xdr:row>37</xdr:row>
      <xdr:rowOff>39688</xdr:rowOff>
    </xdr:from>
    <xdr:to>
      <xdr:col>171</xdr:col>
      <xdr:colOff>446541</xdr:colOff>
      <xdr:row>37</xdr:row>
      <xdr:rowOff>293688</xdr:rowOff>
    </xdr:to>
    <xdr:pic>
      <xdr:nvPicPr>
        <xdr:cNvPr id="7603" name="Picture 7602">
          <a:extLst>
            <a:ext uri="{FF2B5EF4-FFF2-40B4-BE49-F238E27FC236}">
              <a16:creationId xmlns:a16="http://schemas.microsoft.com/office/drawing/2014/main" id="{CF440BCC-5C44-6F3C-59EC-B3430B38B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6304" y="1263173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204310</xdr:colOff>
      <xdr:row>37</xdr:row>
      <xdr:rowOff>39688</xdr:rowOff>
    </xdr:from>
    <xdr:to>
      <xdr:col>75</xdr:col>
      <xdr:colOff>462440</xdr:colOff>
      <xdr:row>37</xdr:row>
      <xdr:rowOff>293688</xdr:rowOff>
    </xdr:to>
    <xdr:pic>
      <xdr:nvPicPr>
        <xdr:cNvPr id="7606" name="Picture 7605">
          <a:extLst>
            <a:ext uri="{FF2B5EF4-FFF2-40B4-BE49-F238E27FC236}">
              <a16:creationId xmlns:a16="http://schemas.microsoft.com/office/drawing/2014/main" id="{348651CE-A802-D791-04AC-56EAB08BE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0810" y="12631738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37</xdr:row>
      <xdr:rowOff>39688</xdr:rowOff>
    </xdr:from>
    <xdr:to>
      <xdr:col>183</xdr:col>
      <xdr:colOff>460375</xdr:colOff>
      <xdr:row>37</xdr:row>
      <xdr:rowOff>293688</xdr:rowOff>
    </xdr:to>
    <xdr:pic>
      <xdr:nvPicPr>
        <xdr:cNvPr id="7609" name="Picture 7608">
          <a:extLst>
            <a:ext uri="{FF2B5EF4-FFF2-40B4-BE49-F238E27FC236}">
              <a16:creationId xmlns:a16="http://schemas.microsoft.com/office/drawing/2014/main" id="{4FB91417-1E43-4E70-2646-1963DDCFD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244097</xdr:colOff>
      <xdr:row>37</xdr:row>
      <xdr:rowOff>39688</xdr:rowOff>
    </xdr:from>
    <xdr:to>
      <xdr:col>27</xdr:col>
      <xdr:colOff>422652</xdr:colOff>
      <xdr:row>37</xdr:row>
      <xdr:rowOff>293688</xdr:rowOff>
    </xdr:to>
    <xdr:pic>
      <xdr:nvPicPr>
        <xdr:cNvPr id="7612" name="Picture 7611">
          <a:extLst>
            <a:ext uri="{FF2B5EF4-FFF2-40B4-BE49-F238E27FC236}">
              <a16:creationId xmlns:a16="http://schemas.microsoft.com/office/drawing/2014/main" id="{AA46D136-CAA7-23BC-6C7C-D34C8E5F4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0797" y="12631738"/>
          <a:ext cx="178555" cy="254000"/>
        </a:xfrm>
        <a:prstGeom prst="rect">
          <a:avLst/>
        </a:prstGeom>
      </xdr:spPr>
    </xdr:pic>
    <xdr:clientData/>
  </xdr:twoCellAnchor>
  <xdr:twoCellAnchor>
    <xdr:from>
      <xdr:col>219</xdr:col>
      <xdr:colOff>245988</xdr:colOff>
      <xdr:row>37</xdr:row>
      <xdr:rowOff>39688</xdr:rowOff>
    </xdr:from>
    <xdr:to>
      <xdr:col>219</xdr:col>
      <xdr:colOff>420770</xdr:colOff>
      <xdr:row>37</xdr:row>
      <xdr:rowOff>293688</xdr:rowOff>
    </xdr:to>
    <xdr:pic>
      <xdr:nvPicPr>
        <xdr:cNvPr id="7615" name="Picture 7614">
          <a:extLst>
            <a:ext uri="{FF2B5EF4-FFF2-40B4-BE49-F238E27FC236}">
              <a16:creationId xmlns:a16="http://schemas.microsoft.com/office/drawing/2014/main" id="{E4B65128-45DA-1A21-AB59-8FFCAAA7B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21888" y="12631738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239068</xdr:colOff>
      <xdr:row>37</xdr:row>
      <xdr:rowOff>39688</xdr:rowOff>
    </xdr:from>
    <xdr:to>
      <xdr:col>159</xdr:col>
      <xdr:colOff>427682</xdr:colOff>
      <xdr:row>37</xdr:row>
      <xdr:rowOff>293688</xdr:rowOff>
    </xdr:to>
    <xdr:pic>
      <xdr:nvPicPr>
        <xdr:cNvPr id="7618" name="Picture 7617">
          <a:extLst>
            <a:ext uri="{FF2B5EF4-FFF2-40B4-BE49-F238E27FC236}">
              <a16:creationId xmlns:a16="http://schemas.microsoft.com/office/drawing/2014/main" id="{F24D9443-8F76-88DC-69BA-7687EA412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00318" y="12631738"/>
          <a:ext cx="188614" cy="254000"/>
        </a:xfrm>
        <a:prstGeom prst="rect">
          <a:avLst/>
        </a:prstGeom>
      </xdr:spPr>
    </xdr:pic>
    <xdr:clientData/>
  </xdr:twoCellAnchor>
  <xdr:twoCellAnchor>
    <xdr:from>
      <xdr:col>231</xdr:col>
      <xdr:colOff>242950</xdr:colOff>
      <xdr:row>37</xdr:row>
      <xdr:rowOff>39688</xdr:rowOff>
    </xdr:from>
    <xdr:to>
      <xdr:col>231</xdr:col>
      <xdr:colOff>423804</xdr:colOff>
      <xdr:row>37</xdr:row>
      <xdr:rowOff>293688</xdr:rowOff>
    </xdr:to>
    <xdr:pic>
      <xdr:nvPicPr>
        <xdr:cNvPr id="7621" name="Picture 7620">
          <a:extLst>
            <a:ext uri="{FF2B5EF4-FFF2-40B4-BE49-F238E27FC236}">
              <a16:creationId xmlns:a16="http://schemas.microsoft.com/office/drawing/2014/main" id="{0BA1EF6A-54E5-B596-D7F1-B5B6604FB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38900" y="1263173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220204</xdr:colOff>
      <xdr:row>37</xdr:row>
      <xdr:rowOff>39688</xdr:rowOff>
    </xdr:from>
    <xdr:to>
      <xdr:col>135</xdr:col>
      <xdr:colOff>446541</xdr:colOff>
      <xdr:row>37</xdr:row>
      <xdr:rowOff>293688</xdr:rowOff>
    </xdr:to>
    <xdr:pic>
      <xdr:nvPicPr>
        <xdr:cNvPr id="7624" name="Picture 7623">
          <a:extLst>
            <a:ext uri="{FF2B5EF4-FFF2-40B4-BE49-F238E27FC236}">
              <a16:creationId xmlns:a16="http://schemas.microsoft.com/office/drawing/2014/main" id="{ABF64EA4-44A2-7A99-F1A6-6E900A81D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6554" y="12631738"/>
          <a:ext cx="226337" cy="254000"/>
        </a:xfrm>
        <a:prstGeom prst="rect">
          <a:avLst/>
        </a:prstGeom>
      </xdr:spPr>
    </xdr:pic>
    <xdr:clientData/>
  </xdr:twoCellAnchor>
  <xdr:twoCellAnchor>
    <xdr:from>
      <xdr:col>15</xdr:col>
      <xdr:colOff>263588</xdr:colOff>
      <xdr:row>38</xdr:row>
      <xdr:rowOff>39688</xdr:rowOff>
    </xdr:from>
    <xdr:to>
      <xdr:col>15</xdr:col>
      <xdr:colOff>403162</xdr:colOff>
      <xdr:row>38</xdr:row>
      <xdr:rowOff>293688</xdr:rowOff>
    </xdr:to>
    <xdr:pic>
      <xdr:nvPicPr>
        <xdr:cNvPr id="7627" name="Picture 7626">
          <a:extLst>
            <a:ext uri="{FF2B5EF4-FFF2-40B4-BE49-F238E27FC236}">
              <a16:creationId xmlns:a16="http://schemas.microsoft.com/office/drawing/2014/main" id="{DC55E0CF-2B47-17CC-A614-4C2F7F04A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5438" y="1296511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259817</xdr:colOff>
      <xdr:row>38</xdr:row>
      <xdr:rowOff>39688</xdr:rowOff>
    </xdr:from>
    <xdr:to>
      <xdr:col>123</xdr:col>
      <xdr:colOff>406935</xdr:colOff>
      <xdr:row>38</xdr:row>
      <xdr:rowOff>293688</xdr:rowOff>
    </xdr:to>
    <xdr:pic>
      <xdr:nvPicPr>
        <xdr:cNvPr id="7630" name="Picture 7629">
          <a:extLst>
            <a:ext uri="{FF2B5EF4-FFF2-40B4-BE49-F238E27FC236}">
              <a16:creationId xmlns:a16="http://schemas.microsoft.com/office/drawing/2014/main" id="{D2BA97CE-E381-B173-4440-6C20DC1F7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56117" y="12965113"/>
          <a:ext cx="147118" cy="254000"/>
        </a:xfrm>
        <a:prstGeom prst="rect">
          <a:avLst/>
        </a:prstGeom>
      </xdr:spPr>
    </xdr:pic>
    <xdr:clientData/>
  </xdr:twoCellAnchor>
  <xdr:twoCellAnchor>
    <xdr:from>
      <xdr:col>27</xdr:col>
      <xdr:colOff>238765</xdr:colOff>
      <xdr:row>38</xdr:row>
      <xdr:rowOff>39688</xdr:rowOff>
    </xdr:from>
    <xdr:to>
      <xdr:col>27</xdr:col>
      <xdr:colOff>427986</xdr:colOff>
      <xdr:row>38</xdr:row>
      <xdr:rowOff>293688</xdr:rowOff>
    </xdr:to>
    <xdr:pic>
      <xdr:nvPicPr>
        <xdr:cNvPr id="7633" name="Picture 7632">
          <a:extLst>
            <a:ext uri="{FF2B5EF4-FFF2-40B4-BE49-F238E27FC236}">
              <a16:creationId xmlns:a16="http://schemas.microsoft.com/office/drawing/2014/main" id="{12DDCED8-C5A2-3AF8-0C28-F660406DF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55465" y="1296511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38</xdr:row>
      <xdr:rowOff>39688</xdr:rowOff>
    </xdr:from>
    <xdr:to>
      <xdr:col>39</xdr:col>
      <xdr:colOff>460375</xdr:colOff>
      <xdr:row>38</xdr:row>
      <xdr:rowOff>293688</xdr:rowOff>
    </xdr:to>
    <xdr:pic>
      <xdr:nvPicPr>
        <xdr:cNvPr id="7636" name="Picture 7635">
          <a:extLst>
            <a:ext uri="{FF2B5EF4-FFF2-40B4-BE49-F238E27FC236}">
              <a16:creationId xmlns:a16="http://schemas.microsoft.com/office/drawing/2014/main" id="{DEFC2DC7-D9BA-7788-E447-E1F120E8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261072</xdr:colOff>
      <xdr:row>38</xdr:row>
      <xdr:rowOff>39688</xdr:rowOff>
    </xdr:from>
    <xdr:to>
      <xdr:col>51</xdr:col>
      <xdr:colOff>405676</xdr:colOff>
      <xdr:row>38</xdr:row>
      <xdr:rowOff>293688</xdr:rowOff>
    </xdr:to>
    <xdr:pic>
      <xdr:nvPicPr>
        <xdr:cNvPr id="7639" name="Picture 7638">
          <a:extLst>
            <a:ext uri="{FF2B5EF4-FFF2-40B4-BE49-F238E27FC236}">
              <a16:creationId xmlns:a16="http://schemas.microsoft.com/office/drawing/2014/main" id="{618E4478-F936-E2B7-294A-089CEBFCE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22672" y="1296511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256043</xdr:colOff>
      <xdr:row>38</xdr:row>
      <xdr:rowOff>39688</xdr:rowOff>
    </xdr:from>
    <xdr:to>
      <xdr:col>3</xdr:col>
      <xdr:colOff>410707</xdr:colOff>
      <xdr:row>38</xdr:row>
      <xdr:rowOff>293688</xdr:rowOff>
    </xdr:to>
    <xdr:pic>
      <xdr:nvPicPr>
        <xdr:cNvPr id="7642" name="Picture 7641">
          <a:extLst>
            <a:ext uri="{FF2B5EF4-FFF2-40B4-BE49-F238E27FC236}">
              <a16:creationId xmlns:a16="http://schemas.microsoft.com/office/drawing/2014/main" id="{81EE9ED7-7E14-013A-2F41-30B1028F4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7843" y="12965113"/>
          <a:ext cx="154664" cy="254000"/>
        </a:xfrm>
        <a:prstGeom prst="rect">
          <a:avLst/>
        </a:prstGeom>
      </xdr:spPr>
    </xdr:pic>
    <xdr:clientData/>
  </xdr:twoCellAnchor>
  <xdr:twoCellAnchor>
    <xdr:from>
      <xdr:col>75</xdr:col>
      <xdr:colOff>242950</xdr:colOff>
      <xdr:row>38</xdr:row>
      <xdr:rowOff>39688</xdr:rowOff>
    </xdr:from>
    <xdr:to>
      <xdr:col>75</xdr:col>
      <xdr:colOff>423804</xdr:colOff>
      <xdr:row>38</xdr:row>
      <xdr:rowOff>293688</xdr:rowOff>
    </xdr:to>
    <xdr:pic>
      <xdr:nvPicPr>
        <xdr:cNvPr id="7645" name="Picture 7644">
          <a:extLst>
            <a:ext uri="{FF2B5EF4-FFF2-40B4-BE49-F238E27FC236}">
              <a16:creationId xmlns:a16="http://schemas.microsoft.com/office/drawing/2014/main" id="{A61D1363-E5CA-9B3A-9913-DBE939DBC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49450" y="12965113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220204</xdr:colOff>
      <xdr:row>38</xdr:row>
      <xdr:rowOff>39688</xdr:rowOff>
    </xdr:from>
    <xdr:to>
      <xdr:col>135</xdr:col>
      <xdr:colOff>446541</xdr:colOff>
      <xdr:row>38</xdr:row>
      <xdr:rowOff>293688</xdr:rowOff>
    </xdr:to>
    <xdr:pic>
      <xdr:nvPicPr>
        <xdr:cNvPr id="7648" name="Picture 7647">
          <a:extLst>
            <a:ext uri="{FF2B5EF4-FFF2-40B4-BE49-F238E27FC236}">
              <a16:creationId xmlns:a16="http://schemas.microsoft.com/office/drawing/2014/main" id="{AF59482C-0C4E-D9EF-F1DA-F66944405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6554" y="12965113"/>
          <a:ext cx="226337" cy="254000"/>
        </a:xfrm>
        <a:prstGeom prst="rect">
          <a:avLst/>
        </a:prstGeom>
      </xdr:spPr>
    </xdr:pic>
    <xdr:clientData/>
  </xdr:twoCellAnchor>
  <xdr:twoCellAnchor>
    <xdr:from>
      <xdr:col>111</xdr:col>
      <xdr:colOff>244097</xdr:colOff>
      <xdr:row>38</xdr:row>
      <xdr:rowOff>39688</xdr:rowOff>
    </xdr:from>
    <xdr:to>
      <xdr:col>111</xdr:col>
      <xdr:colOff>422652</xdr:colOff>
      <xdr:row>38</xdr:row>
      <xdr:rowOff>293688</xdr:rowOff>
    </xdr:to>
    <xdr:pic>
      <xdr:nvPicPr>
        <xdr:cNvPr id="7651" name="Picture 7650">
          <a:extLst>
            <a:ext uri="{FF2B5EF4-FFF2-40B4-BE49-F238E27FC236}">
              <a16:creationId xmlns:a16="http://schemas.microsoft.com/office/drawing/2014/main" id="{5D295D98-52A1-9FE7-4A7D-7B7231B11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5547" y="1296511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227546</xdr:colOff>
      <xdr:row>38</xdr:row>
      <xdr:rowOff>39688</xdr:rowOff>
    </xdr:from>
    <xdr:to>
      <xdr:col>183</xdr:col>
      <xdr:colOff>439213</xdr:colOff>
      <xdr:row>38</xdr:row>
      <xdr:rowOff>293688</xdr:rowOff>
    </xdr:to>
    <xdr:pic>
      <xdr:nvPicPr>
        <xdr:cNvPr id="7654" name="Picture 7653">
          <a:extLst>
            <a:ext uri="{FF2B5EF4-FFF2-40B4-BE49-F238E27FC236}">
              <a16:creationId xmlns:a16="http://schemas.microsoft.com/office/drawing/2014/main" id="{A80C9939-CD21-5709-1B8D-098611A2B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33696" y="12965113"/>
          <a:ext cx="211667" cy="254000"/>
        </a:xfrm>
        <a:prstGeom prst="rect">
          <a:avLst/>
        </a:prstGeom>
      </xdr:spPr>
    </xdr:pic>
    <xdr:clientData/>
  </xdr:twoCellAnchor>
  <xdr:twoCellAnchor>
    <xdr:from>
      <xdr:col>147</xdr:col>
      <xdr:colOff>222721</xdr:colOff>
      <xdr:row>38</xdr:row>
      <xdr:rowOff>39688</xdr:rowOff>
    </xdr:from>
    <xdr:to>
      <xdr:col>147</xdr:col>
      <xdr:colOff>444028</xdr:colOff>
      <xdr:row>38</xdr:row>
      <xdr:rowOff>293688</xdr:rowOff>
    </xdr:to>
    <xdr:pic>
      <xdr:nvPicPr>
        <xdr:cNvPr id="7657" name="Picture 7656">
          <a:extLst>
            <a:ext uri="{FF2B5EF4-FFF2-40B4-BE49-F238E27FC236}">
              <a16:creationId xmlns:a16="http://schemas.microsoft.com/office/drawing/2014/main" id="{6FC831C1-2A8E-CE37-3783-CD47F680F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3921" y="1296511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220207</xdr:colOff>
      <xdr:row>38</xdr:row>
      <xdr:rowOff>39688</xdr:rowOff>
    </xdr:from>
    <xdr:to>
      <xdr:col>63</xdr:col>
      <xdr:colOff>446544</xdr:colOff>
      <xdr:row>38</xdr:row>
      <xdr:rowOff>293688</xdr:rowOff>
    </xdr:to>
    <xdr:pic>
      <xdr:nvPicPr>
        <xdr:cNvPr id="7660" name="Picture 7659">
          <a:extLst>
            <a:ext uri="{FF2B5EF4-FFF2-40B4-BE49-F238E27FC236}">
              <a16:creationId xmlns:a16="http://schemas.microsoft.com/office/drawing/2014/main" id="{E5A888A5-0CFC-D541-C92D-941313A29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1857" y="12965113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220204</xdr:colOff>
      <xdr:row>38</xdr:row>
      <xdr:rowOff>39688</xdr:rowOff>
    </xdr:from>
    <xdr:to>
      <xdr:col>159</xdr:col>
      <xdr:colOff>446541</xdr:colOff>
      <xdr:row>38</xdr:row>
      <xdr:rowOff>293688</xdr:rowOff>
    </xdr:to>
    <xdr:pic>
      <xdr:nvPicPr>
        <xdr:cNvPr id="7663" name="Picture 7662">
          <a:extLst>
            <a:ext uri="{FF2B5EF4-FFF2-40B4-BE49-F238E27FC236}">
              <a16:creationId xmlns:a16="http://schemas.microsoft.com/office/drawing/2014/main" id="{D23CD8CB-1F5C-6A71-B0C6-6AFB684A0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1454" y="1296511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245988</xdr:colOff>
      <xdr:row>38</xdr:row>
      <xdr:rowOff>39688</xdr:rowOff>
    </xdr:from>
    <xdr:to>
      <xdr:col>231</xdr:col>
      <xdr:colOff>420770</xdr:colOff>
      <xdr:row>38</xdr:row>
      <xdr:rowOff>293688</xdr:rowOff>
    </xdr:to>
    <xdr:pic>
      <xdr:nvPicPr>
        <xdr:cNvPr id="7666" name="Picture 7665">
          <a:extLst>
            <a:ext uri="{FF2B5EF4-FFF2-40B4-BE49-F238E27FC236}">
              <a16:creationId xmlns:a16="http://schemas.microsoft.com/office/drawing/2014/main" id="{93433BA3-2415-669E-4185-D0D0D74A0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41938" y="12965113"/>
          <a:ext cx="174782" cy="254000"/>
        </a:xfrm>
        <a:prstGeom prst="rect">
          <a:avLst/>
        </a:prstGeom>
      </xdr:spPr>
    </xdr:pic>
    <xdr:clientData/>
  </xdr:twoCellAnchor>
  <xdr:twoCellAnchor>
    <xdr:from>
      <xdr:col>195</xdr:col>
      <xdr:colOff>261702</xdr:colOff>
      <xdr:row>38</xdr:row>
      <xdr:rowOff>39688</xdr:rowOff>
    </xdr:from>
    <xdr:to>
      <xdr:col>195</xdr:col>
      <xdr:colOff>405048</xdr:colOff>
      <xdr:row>38</xdr:row>
      <xdr:rowOff>293688</xdr:rowOff>
    </xdr:to>
    <xdr:pic>
      <xdr:nvPicPr>
        <xdr:cNvPr id="7669" name="Picture 7668">
          <a:extLst>
            <a:ext uri="{FF2B5EF4-FFF2-40B4-BE49-F238E27FC236}">
              <a16:creationId xmlns:a16="http://schemas.microsoft.com/office/drawing/2014/main" id="{8F39B200-9E1E-B315-0724-C3BC58CA7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92702" y="12965113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229636</xdr:colOff>
      <xdr:row>38</xdr:row>
      <xdr:rowOff>39688</xdr:rowOff>
    </xdr:from>
    <xdr:to>
      <xdr:col>87</xdr:col>
      <xdr:colOff>437111</xdr:colOff>
      <xdr:row>38</xdr:row>
      <xdr:rowOff>293688</xdr:rowOff>
    </xdr:to>
    <xdr:pic>
      <xdr:nvPicPr>
        <xdr:cNvPr id="7672" name="Picture 7671">
          <a:extLst>
            <a:ext uri="{FF2B5EF4-FFF2-40B4-BE49-F238E27FC236}">
              <a16:creationId xmlns:a16="http://schemas.microsoft.com/office/drawing/2014/main" id="{1666F20D-A8CE-7DDE-3F0E-6D1162D75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56186" y="12965113"/>
          <a:ext cx="207475" cy="254000"/>
        </a:xfrm>
        <a:prstGeom prst="rect">
          <a:avLst/>
        </a:prstGeom>
      </xdr:spPr>
    </xdr:pic>
    <xdr:clientData/>
  </xdr:twoCellAnchor>
  <xdr:twoCellAnchor>
    <xdr:from>
      <xdr:col>207</xdr:col>
      <xdr:colOff>164877</xdr:colOff>
      <xdr:row>38</xdr:row>
      <xdr:rowOff>39688</xdr:rowOff>
    </xdr:from>
    <xdr:to>
      <xdr:col>207</xdr:col>
      <xdr:colOff>501867</xdr:colOff>
      <xdr:row>38</xdr:row>
      <xdr:rowOff>293688</xdr:rowOff>
    </xdr:to>
    <xdr:pic>
      <xdr:nvPicPr>
        <xdr:cNvPr id="7675" name="Picture 7674">
          <a:extLst>
            <a:ext uri="{FF2B5EF4-FFF2-40B4-BE49-F238E27FC236}">
              <a16:creationId xmlns:a16="http://schemas.microsoft.com/office/drawing/2014/main" id="{66209D5E-ECF5-FC94-B096-5580D23C0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15927" y="12965113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220204</xdr:colOff>
      <xdr:row>38</xdr:row>
      <xdr:rowOff>39688</xdr:rowOff>
    </xdr:from>
    <xdr:to>
      <xdr:col>99</xdr:col>
      <xdr:colOff>446541</xdr:colOff>
      <xdr:row>38</xdr:row>
      <xdr:rowOff>293688</xdr:rowOff>
    </xdr:to>
    <xdr:pic>
      <xdr:nvPicPr>
        <xdr:cNvPr id="7678" name="Picture 7677">
          <a:extLst>
            <a:ext uri="{FF2B5EF4-FFF2-40B4-BE49-F238E27FC236}">
              <a16:creationId xmlns:a16="http://schemas.microsoft.com/office/drawing/2014/main" id="{FFFD164B-B463-16D1-A675-CE908210B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1604" y="12965113"/>
          <a:ext cx="226337" cy="254000"/>
        </a:xfrm>
        <a:prstGeom prst="rect">
          <a:avLst/>
        </a:prstGeom>
      </xdr:spPr>
    </xdr:pic>
    <xdr:clientData/>
  </xdr:twoCellAnchor>
  <xdr:twoCellAnchor>
    <xdr:from>
      <xdr:col>219</xdr:col>
      <xdr:colOff>204304</xdr:colOff>
      <xdr:row>38</xdr:row>
      <xdr:rowOff>39688</xdr:rowOff>
    </xdr:from>
    <xdr:to>
      <xdr:col>219</xdr:col>
      <xdr:colOff>462434</xdr:colOff>
      <xdr:row>38</xdr:row>
      <xdr:rowOff>293688</xdr:rowOff>
    </xdr:to>
    <xdr:pic>
      <xdr:nvPicPr>
        <xdr:cNvPr id="7681" name="Picture 7680">
          <a:extLst>
            <a:ext uri="{FF2B5EF4-FFF2-40B4-BE49-F238E27FC236}">
              <a16:creationId xmlns:a16="http://schemas.microsoft.com/office/drawing/2014/main" id="{8715CFE0-3F41-74FB-1D36-3E3C86B50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0204" y="1296511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239068</xdr:colOff>
      <xdr:row>38</xdr:row>
      <xdr:rowOff>39688</xdr:rowOff>
    </xdr:from>
    <xdr:to>
      <xdr:col>171</xdr:col>
      <xdr:colOff>427682</xdr:colOff>
      <xdr:row>38</xdr:row>
      <xdr:rowOff>293688</xdr:rowOff>
    </xdr:to>
    <xdr:pic>
      <xdr:nvPicPr>
        <xdr:cNvPr id="7684" name="Picture 7683">
          <a:extLst>
            <a:ext uri="{FF2B5EF4-FFF2-40B4-BE49-F238E27FC236}">
              <a16:creationId xmlns:a16="http://schemas.microsoft.com/office/drawing/2014/main" id="{9E0241BD-84BD-0D1C-27A1-E0C1D407E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25168" y="12965113"/>
          <a:ext cx="188614" cy="254000"/>
        </a:xfrm>
        <a:prstGeom prst="rect">
          <a:avLst/>
        </a:prstGeom>
      </xdr:spPr>
    </xdr:pic>
    <xdr:clientData/>
  </xdr:twoCellAnchor>
  <xdr:twoCellAnchor>
    <xdr:from>
      <xdr:col>3</xdr:col>
      <xdr:colOff>245984</xdr:colOff>
      <xdr:row>39</xdr:row>
      <xdr:rowOff>39688</xdr:rowOff>
    </xdr:from>
    <xdr:to>
      <xdr:col>3</xdr:col>
      <xdr:colOff>420766</xdr:colOff>
      <xdr:row>39</xdr:row>
      <xdr:rowOff>293688</xdr:rowOff>
    </xdr:to>
    <xdr:pic>
      <xdr:nvPicPr>
        <xdr:cNvPr id="7687" name="Picture 7686">
          <a:extLst>
            <a:ext uri="{FF2B5EF4-FFF2-40B4-BE49-F238E27FC236}">
              <a16:creationId xmlns:a16="http://schemas.microsoft.com/office/drawing/2014/main" id="{A8F3F3A4-CC47-C54E-09D1-AA785A346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7784" y="13298488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261069</xdr:colOff>
      <xdr:row>39</xdr:row>
      <xdr:rowOff>39688</xdr:rowOff>
    </xdr:from>
    <xdr:to>
      <xdr:col>159</xdr:col>
      <xdr:colOff>405673</xdr:colOff>
      <xdr:row>39</xdr:row>
      <xdr:rowOff>293688</xdr:rowOff>
    </xdr:to>
    <xdr:pic>
      <xdr:nvPicPr>
        <xdr:cNvPr id="7690" name="Picture 7689">
          <a:extLst>
            <a:ext uri="{FF2B5EF4-FFF2-40B4-BE49-F238E27FC236}">
              <a16:creationId xmlns:a16="http://schemas.microsoft.com/office/drawing/2014/main" id="{2072F1C4-375B-E127-8F98-A80A8AEF3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22319" y="13298488"/>
          <a:ext cx="144604" cy="254000"/>
        </a:xfrm>
        <a:prstGeom prst="rect">
          <a:avLst/>
        </a:prstGeom>
      </xdr:spPr>
    </xdr:pic>
    <xdr:clientData/>
  </xdr:twoCellAnchor>
  <xdr:twoCellAnchor>
    <xdr:from>
      <xdr:col>39</xdr:col>
      <xdr:colOff>220207</xdr:colOff>
      <xdr:row>39</xdr:row>
      <xdr:rowOff>39688</xdr:rowOff>
    </xdr:from>
    <xdr:to>
      <xdr:col>39</xdr:col>
      <xdr:colOff>446544</xdr:colOff>
      <xdr:row>39</xdr:row>
      <xdr:rowOff>293688</xdr:rowOff>
    </xdr:to>
    <xdr:pic>
      <xdr:nvPicPr>
        <xdr:cNvPr id="7693" name="Picture 7692">
          <a:extLst>
            <a:ext uri="{FF2B5EF4-FFF2-40B4-BE49-F238E27FC236}">
              <a16:creationId xmlns:a16="http://schemas.microsoft.com/office/drawing/2014/main" id="{47229A07-5D3B-1FE7-270D-060A97E4A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6957" y="1329848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238764</xdr:colOff>
      <xdr:row>39</xdr:row>
      <xdr:rowOff>39688</xdr:rowOff>
    </xdr:from>
    <xdr:to>
      <xdr:col>75</xdr:col>
      <xdr:colOff>427985</xdr:colOff>
      <xdr:row>39</xdr:row>
      <xdr:rowOff>293688</xdr:rowOff>
    </xdr:to>
    <xdr:pic>
      <xdr:nvPicPr>
        <xdr:cNvPr id="7696" name="Picture 7695">
          <a:extLst>
            <a:ext uri="{FF2B5EF4-FFF2-40B4-BE49-F238E27FC236}">
              <a16:creationId xmlns:a16="http://schemas.microsoft.com/office/drawing/2014/main" id="{E3DEEB95-64E0-81C0-C489-D046BB6DE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45264" y="13298488"/>
          <a:ext cx="189221" cy="254000"/>
        </a:xfrm>
        <a:prstGeom prst="rect">
          <a:avLst/>
        </a:prstGeom>
      </xdr:spPr>
    </xdr:pic>
    <xdr:clientData/>
  </xdr:twoCellAnchor>
  <xdr:twoCellAnchor>
    <xdr:from>
      <xdr:col>63</xdr:col>
      <xdr:colOff>259817</xdr:colOff>
      <xdr:row>39</xdr:row>
      <xdr:rowOff>39688</xdr:rowOff>
    </xdr:from>
    <xdr:to>
      <xdr:col>63</xdr:col>
      <xdr:colOff>406935</xdr:colOff>
      <xdr:row>39</xdr:row>
      <xdr:rowOff>293688</xdr:rowOff>
    </xdr:to>
    <xdr:pic>
      <xdr:nvPicPr>
        <xdr:cNvPr id="7699" name="Picture 7698">
          <a:extLst>
            <a:ext uri="{FF2B5EF4-FFF2-40B4-BE49-F238E27FC236}">
              <a16:creationId xmlns:a16="http://schemas.microsoft.com/office/drawing/2014/main" id="{B753B59B-8417-3274-D894-E93813B7D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1467" y="1329848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222721</xdr:colOff>
      <xdr:row>39</xdr:row>
      <xdr:rowOff>39688</xdr:rowOff>
    </xdr:from>
    <xdr:to>
      <xdr:col>15</xdr:col>
      <xdr:colOff>444028</xdr:colOff>
      <xdr:row>39</xdr:row>
      <xdr:rowOff>293688</xdr:rowOff>
    </xdr:to>
    <xdr:pic>
      <xdr:nvPicPr>
        <xdr:cNvPr id="7702" name="Picture 7701">
          <a:extLst>
            <a:ext uri="{FF2B5EF4-FFF2-40B4-BE49-F238E27FC236}">
              <a16:creationId xmlns:a16="http://schemas.microsoft.com/office/drawing/2014/main" id="{527B73D5-FFE4-A51C-89F3-018B55336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4571" y="13298488"/>
          <a:ext cx="221307" cy="254000"/>
        </a:xfrm>
        <a:prstGeom prst="rect">
          <a:avLst/>
        </a:prstGeom>
      </xdr:spPr>
    </xdr:pic>
    <xdr:clientData/>
  </xdr:twoCellAnchor>
  <xdr:twoCellAnchor>
    <xdr:from>
      <xdr:col>87</xdr:col>
      <xdr:colOff>220204</xdr:colOff>
      <xdr:row>39</xdr:row>
      <xdr:rowOff>39688</xdr:rowOff>
    </xdr:from>
    <xdr:to>
      <xdr:col>87</xdr:col>
      <xdr:colOff>446541</xdr:colOff>
      <xdr:row>39</xdr:row>
      <xdr:rowOff>293688</xdr:rowOff>
    </xdr:to>
    <xdr:pic>
      <xdr:nvPicPr>
        <xdr:cNvPr id="7705" name="Picture 7704">
          <a:extLst>
            <a:ext uri="{FF2B5EF4-FFF2-40B4-BE49-F238E27FC236}">
              <a16:creationId xmlns:a16="http://schemas.microsoft.com/office/drawing/2014/main" id="{F587FA6F-CB87-555D-94C4-38FDDEE2A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6754" y="13298488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261702</xdr:colOff>
      <xdr:row>39</xdr:row>
      <xdr:rowOff>39688</xdr:rowOff>
    </xdr:from>
    <xdr:to>
      <xdr:col>147</xdr:col>
      <xdr:colOff>405048</xdr:colOff>
      <xdr:row>39</xdr:row>
      <xdr:rowOff>293688</xdr:rowOff>
    </xdr:to>
    <xdr:pic>
      <xdr:nvPicPr>
        <xdr:cNvPr id="7708" name="Picture 7707">
          <a:extLst>
            <a:ext uri="{FF2B5EF4-FFF2-40B4-BE49-F238E27FC236}">
              <a16:creationId xmlns:a16="http://schemas.microsoft.com/office/drawing/2014/main" id="{A5D88FCE-36CF-886A-70F4-4BDE56A7D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2902" y="13298488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239068</xdr:colOff>
      <xdr:row>39</xdr:row>
      <xdr:rowOff>39688</xdr:rowOff>
    </xdr:from>
    <xdr:to>
      <xdr:col>99</xdr:col>
      <xdr:colOff>427682</xdr:colOff>
      <xdr:row>39</xdr:row>
      <xdr:rowOff>293688</xdr:rowOff>
    </xdr:to>
    <xdr:pic>
      <xdr:nvPicPr>
        <xdr:cNvPr id="7711" name="Picture 7710">
          <a:extLst>
            <a:ext uri="{FF2B5EF4-FFF2-40B4-BE49-F238E27FC236}">
              <a16:creationId xmlns:a16="http://schemas.microsoft.com/office/drawing/2014/main" id="{2CED4B86-5B0E-6CD8-2CF4-501E8797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0468" y="13298488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164877</xdr:colOff>
      <xdr:row>39</xdr:row>
      <xdr:rowOff>39688</xdr:rowOff>
    </xdr:from>
    <xdr:to>
      <xdr:col>219</xdr:col>
      <xdr:colOff>501867</xdr:colOff>
      <xdr:row>39</xdr:row>
      <xdr:rowOff>293688</xdr:rowOff>
    </xdr:to>
    <xdr:pic>
      <xdr:nvPicPr>
        <xdr:cNvPr id="7714" name="Picture 7713">
          <a:extLst>
            <a:ext uri="{FF2B5EF4-FFF2-40B4-BE49-F238E27FC236}">
              <a16:creationId xmlns:a16="http://schemas.microsoft.com/office/drawing/2014/main" id="{D092153B-7E8C-3E6B-016B-D480564C3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40777" y="13298488"/>
          <a:ext cx="336990" cy="254000"/>
        </a:xfrm>
        <a:prstGeom prst="rect">
          <a:avLst/>
        </a:prstGeom>
      </xdr:spPr>
    </xdr:pic>
    <xdr:clientData/>
  </xdr:twoCellAnchor>
  <xdr:twoCellAnchor>
    <xdr:from>
      <xdr:col>123</xdr:col>
      <xdr:colOff>227540</xdr:colOff>
      <xdr:row>39</xdr:row>
      <xdr:rowOff>39688</xdr:rowOff>
    </xdr:from>
    <xdr:to>
      <xdr:col>123</xdr:col>
      <xdr:colOff>439207</xdr:colOff>
      <xdr:row>39</xdr:row>
      <xdr:rowOff>293688</xdr:rowOff>
    </xdr:to>
    <xdr:pic>
      <xdr:nvPicPr>
        <xdr:cNvPr id="7717" name="Picture 7716">
          <a:extLst>
            <a:ext uri="{FF2B5EF4-FFF2-40B4-BE49-F238E27FC236}">
              <a16:creationId xmlns:a16="http://schemas.microsoft.com/office/drawing/2014/main" id="{A7EA2DBF-62B1-531A-AA2F-AE3D2F700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23840" y="13298488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263587</xdr:colOff>
      <xdr:row>39</xdr:row>
      <xdr:rowOff>39688</xdr:rowOff>
    </xdr:from>
    <xdr:to>
      <xdr:col>111</xdr:col>
      <xdr:colOff>403161</xdr:colOff>
      <xdr:row>39</xdr:row>
      <xdr:rowOff>293688</xdr:rowOff>
    </xdr:to>
    <xdr:pic>
      <xdr:nvPicPr>
        <xdr:cNvPr id="7720" name="Picture 7719">
          <a:extLst>
            <a:ext uri="{FF2B5EF4-FFF2-40B4-BE49-F238E27FC236}">
              <a16:creationId xmlns:a16="http://schemas.microsoft.com/office/drawing/2014/main" id="{84EB272C-BD9D-24C1-B01B-9BC030FF2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35037" y="13298488"/>
          <a:ext cx="139574" cy="254000"/>
        </a:xfrm>
        <a:prstGeom prst="rect">
          <a:avLst/>
        </a:prstGeom>
      </xdr:spPr>
    </xdr:pic>
    <xdr:clientData/>
  </xdr:twoCellAnchor>
  <xdr:twoCellAnchor>
    <xdr:from>
      <xdr:col>135</xdr:col>
      <xdr:colOff>256040</xdr:colOff>
      <xdr:row>39</xdr:row>
      <xdr:rowOff>39688</xdr:rowOff>
    </xdr:from>
    <xdr:to>
      <xdr:col>135</xdr:col>
      <xdr:colOff>410704</xdr:colOff>
      <xdr:row>39</xdr:row>
      <xdr:rowOff>293688</xdr:rowOff>
    </xdr:to>
    <xdr:pic>
      <xdr:nvPicPr>
        <xdr:cNvPr id="7723" name="Picture 7722">
          <a:extLst>
            <a:ext uri="{FF2B5EF4-FFF2-40B4-BE49-F238E27FC236}">
              <a16:creationId xmlns:a16="http://schemas.microsoft.com/office/drawing/2014/main" id="{82D16C21-214D-0CB1-FAA5-74B18330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2390" y="1329848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242950</xdr:colOff>
      <xdr:row>39</xdr:row>
      <xdr:rowOff>39688</xdr:rowOff>
    </xdr:from>
    <xdr:to>
      <xdr:col>51</xdr:col>
      <xdr:colOff>423804</xdr:colOff>
      <xdr:row>39</xdr:row>
      <xdr:rowOff>293688</xdr:rowOff>
    </xdr:to>
    <xdr:pic>
      <xdr:nvPicPr>
        <xdr:cNvPr id="7726" name="Picture 7725">
          <a:extLst>
            <a:ext uri="{FF2B5EF4-FFF2-40B4-BE49-F238E27FC236}">
              <a16:creationId xmlns:a16="http://schemas.microsoft.com/office/drawing/2014/main" id="{31D25457-92E0-3EDD-9757-628D2A2EC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4550" y="13298488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229642</xdr:colOff>
      <xdr:row>39</xdr:row>
      <xdr:rowOff>39688</xdr:rowOff>
    </xdr:from>
    <xdr:to>
      <xdr:col>171</xdr:col>
      <xdr:colOff>437117</xdr:colOff>
      <xdr:row>39</xdr:row>
      <xdr:rowOff>293688</xdr:rowOff>
    </xdr:to>
    <xdr:pic>
      <xdr:nvPicPr>
        <xdr:cNvPr id="7729" name="Picture 7728">
          <a:extLst>
            <a:ext uri="{FF2B5EF4-FFF2-40B4-BE49-F238E27FC236}">
              <a16:creationId xmlns:a16="http://schemas.microsoft.com/office/drawing/2014/main" id="{44776B1F-5E03-5F81-28C2-9F5E8230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15742" y="13298488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204304</xdr:colOff>
      <xdr:row>39</xdr:row>
      <xdr:rowOff>39688</xdr:rowOff>
    </xdr:from>
    <xdr:to>
      <xdr:col>195</xdr:col>
      <xdr:colOff>462434</xdr:colOff>
      <xdr:row>39</xdr:row>
      <xdr:rowOff>293688</xdr:rowOff>
    </xdr:to>
    <xdr:pic>
      <xdr:nvPicPr>
        <xdr:cNvPr id="7732" name="Picture 7731">
          <a:extLst>
            <a:ext uri="{FF2B5EF4-FFF2-40B4-BE49-F238E27FC236}">
              <a16:creationId xmlns:a16="http://schemas.microsoft.com/office/drawing/2014/main" id="{D01D06CA-F28D-ACC0-B0DF-2BE0BFC5D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5304" y="13298488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220204</xdr:colOff>
      <xdr:row>39</xdr:row>
      <xdr:rowOff>39688</xdr:rowOff>
    </xdr:from>
    <xdr:to>
      <xdr:col>183</xdr:col>
      <xdr:colOff>446541</xdr:colOff>
      <xdr:row>39</xdr:row>
      <xdr:rowOff>293688</xdr:rowOff>
    </xdr:to>
    <xdr:pic>
      <xdr:nvPicPr>
        <xdr:cNvPr id="7735" name="Picture 7734">
          <a:extLst>
            <a:ext uri="{FF2B5EF4-FFF2-40B4-BE49-F238E27FC236}">
              <a16:creationId xmlns:a16="http://schemas.microsoft.com/office/drawing/2014/main" id="{337DAB22-38E2-77F0-5D1C-2B402EBD0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6354" y="1329848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244103</xdr:colOff>
      <xdr:row>39</xdr:row>
      <xdr:rowOff>39688</xdr:rowOff>
    </xdr:from>
    <xdr:to>
      <xdr:col>207</xdr:col>
      <xdr:colOff>422658</xdr:colOff>
      <xdr:row>39</xdr:row>
      <xdr:rowOff>293688</xdr:rowOff>
    </xdr:to>
    <xdr:pic>
      <xdr:nvPicPr>
        <xdr:cNvPr id="7738" name="Picture 7737">
          <a:extLst>
            <a:ext uri="{FF2B5EF4-FFF2-40B4-BE49-F238E27FC236}">
              <a16:creationId xmlns:a16="http://schemas.microsoft.com/office/drawing/2014/main" id="{2B82D6BA-9F43-6B66-486E-B7513D7F4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95153" y="13298488"/>
          <a:ext cx="178555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39</xdr:row>
      <xdr:rowOff>39688</xdr:rowOff>
    </xdr:from>
    <xdr:to>
      <xdr:col>231</xdr:col>
      <xdr:colOff>460375</xdr:colOff>
      <xdr:row>39</xdr:row>
      <xdr:rowOff>293688</xdr:rowOff>
    </xdr:to>
    <xdr:pic>
      <xdr:nvPicPr>
        <xdr:cNvPr id="7741" name="Picture 7740">
          <a:extLst>
            <a:ext uri="{FF2B5EF4-FFF2-40B4-BE49-F238E27FC236}">
              <a16:creationId xmlns:a16="http://schemas.microsoft.com/office/drawing/2014/main" id="{731FCC8F-B7BE-7750-36B3-9E862D40D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220207</xdr:colOff>
      <xdr:row>39</xdr:row>
      <xdr:rowOff>39688</xdr:rowOff>
    </xdr:from>
    <xdr:to>
      <xdr:col>27</xdr:col>
      <xdr:colOff>446544</xdr:colOff>
      <xdr:row>39</xdr:row>
      <xdr:rowOff>293688</xdr:rowOff>
    </xdr:to>
    <xdr:pic>
      <xdr:nvPicPr>
        <xdr:cNvPr id="7744" name="Picture 7743">
          <a:extLst>
            <a:ext uri="{FF2B5EF4-FFF2-40B4-BE49-F238E27FC236}">
              <a16:creationId xmlns:a16="http://schemas.microsoft.com/office/drawing/2014/main" id="{8C019429-A6D2-3E32-9F9A-483C97A17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6907" y="13298488"/>
          <a:ext cx="226337" cy="254000"/>
        </a:xfrm>
        <a:prstGeom prst="rect">
          <a:avLst/>
        </a:prstGeom>
      </xdr:spPr>
    </xdr:pic>
    <xdr:clientData/>
  </xdr:twoCellAnchor>
  <xdr:twoCellAnchor>
    <xdr:from>
      <xdr:col>15</xdr:col>
      <xdr:colOff>261702</xdr:colOff>
      <xdr:row>40</xdr:row>
      <xdr:rowOff>39688</xdr:rowOff>
    </xdr:from>
    <xdr:to>
      <xdr:col>15</xdr:col>
      <xdr:colOff>405048</xdr:colOff>
      <xdr:row>40</xdr:row>
      <xdr:rowOff>293688</xdr:rowOff>
    </xdr:to>
    <xdr:pic>
      <xdr:nvPicPr>
        <xdr:cNvPr id="7747" name="Picture 7746">
          <a:extLst>
            <a:ext uri="{FF2B5EF4-FFF2-40B4-BE49-F238E27FC236}">
              <a16:creationId xmlns:a16="http://schemas.microsoft.com/office/drawing/2014/main" id="{F4230D28-1C25-58D5-8396-8CE967BF6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3552" y="13631863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259817</xdr:colOff>
      <xdr:row>40</xdr:row>
      <xdr:rowOff>39688</xdr:rowOff>
    </xdr:from>
    <xdr:to>
      <xdr:col>87</xdr:col>
      <xdr:colOff>406935</xdr:colOff>
      <xdr:row>40</xdr:row>
      <xdr:rowOff>293688</xdr:rowOff>
    </xdr:to>
    <xdr:pic>
      <xdr:nvPicPr>
        <xdr:cNvPr id="7750" name="Picture 7749">
          <a:extLst>
            <a:ext uri="{FF2B5EF4-FFF2-40B4-BE49-F238E27FC236}">
              <a16:creationId xmlns:a16="http://schemas.microsoft.com/office/drawing/2014/main" id="{FB3B8A40-0851-E2AB-37DC-7ED42552E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86367" y="13631863"/>
          <a:ext cx="147118" cy="254000"/>
        </a:xfrm>
        <a:prstGeom prst="rect">
          <a:avLst/>
        </a:prstGeom>
      </xdr:spPr>
    </xdr:pic>
    <xdr:clientData/>
  </xdr:twoCellAnchor>
  <xdr:twoCellAnchor>
    <xdr:from>
      <xdr:col>27</xdr:col>
      <xdr:colOff>222721</xdr:colOff>
      <xdr:row>40</xdr:row>
      <xdr:rowOff>39688</xdr:rowOff>
    </xdr:from>
    <xdr:to>
      <xdr:col>27</xdr:col>
      <xdr:colOff>444028</xdr:colOff>
      <xdr:row>40</xdr:row>
      <xdr:rowOff>293688</xdr:rowOff>
    </xdr:to>
    <xdr:pic>
      <xdr:nvPicPr>
        <xdr:cNvPr id="7753" name="Picture 7752">
          <a:extLst>
            <a:ext uri="{FF2B5EF4-FFF2-40B4-BE49-F238E27FC236}">
              <a16:creationId xmlns:a16="http://schemas.microsoft.com/office/drawing/2014/main" id="{5E6F79DC-00D9-1615-7B01-739E0DB87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9421" y="1363186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40</xdr:row>
      <xdr:rowOff>39688</xdr:rowOff>
    </xdr:from>
    <xdr:to>
      <xdr:col>63</xdr:col>
      <xdr:colOff>460375</xdr:colOff>
      <xdr:row>40</xdr:row>
      <xdr:rowOff>293688</xdr:rowOff>
    </xdr:to>
    <xdr:pic>
      <xdr:nvPicPr>
        <xdr:cNvPr id="7756" name="Picture 7755">
          <a:extLst>
            <a:ext uri="{FF2B5EF4-FFF2-40B4-BE49-F238E27FC236}">
              <a16:creationId xmlns:a16="http://schemas.microsoft.com/office/drawing/2014/main" id="{33AF94BA-7645-D0EC-27A9-325654F8E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244097</xdr:colOff>
      <xdr:row>40</xdr:row>
      <xdr:rowOff>39688</xdr:rowOff>
    </xdr:from>
    <xdr:to>
      <xdr:col>51</xdr:col>
      <xdr:colOff>422652</xdr:colOff>
      <xdr:row>40</xdr:row>
      <xdr:rowOff>293688</xdr:rowOff>
    </xdr:to>
    <xdr:pic>
      <xdr:nvPicPr>
        <xdr:cNvPr id="7759" name="Picture 7758">
          <a:extLst>
            <a:ext uri="{FF2B5EF4-FFF2-40B4-BE49-F238E27FC236}">
              <a16:creationId xmlns:a16="http://schemas.microsoft.com/office/drawing/2014/main" id="{91D8E4AE-7689-A694-F68E-108884845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5697" y="1363186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256046</xdr:colOff>
      <xdr:row>40</xdr:row>
      <xdr:rowOff>39688</xdr:rowOff>
    </xdr:from>
    <xdr:to>
      <xdr:col>183</xdr:col>
      <xdr:colOff>410710</xdr:colOff>
      <xdr:row>40</xdr:row>
      <xdr:rowOff>293688</xdr:rowOff>
    </xdr:to>
    <xdr:pic>
      <xdr:nvPicPr>
        <xdr:cNvPr id="7762" name="Picture 7761">
          <a:extLst>
            <a:ext uri="{FF2B5EF4-FFF2-40B4-BE49-F238E27FC236}">
              <a16:creationId xmlns:a16="http://schemas.microsoft.com/office/drawing/2014/main" id="{F7676583-00D5-EDC6-2CDF-70DFC3054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2196" y="13631863"/>
          <a:ext cx="154664" cy="254000"/>
        </a:xfrm>
        <a:prstGeom prst="rect">
          <a:avLst/>
        </a:prstGeom>
      </xdr:spPr>
    </xdr:pic>
    <xdr:clientData/>
  </xdr:twoCellAnchor>
  <xdr:twoCellAnchor>
    <xdr:from>
      <xdr:col>75</xdr:col>
      <xdr:colOff>164883</xdr:colOff>
      <xdr:row>40</xdr:row>
      <xdr:rowOff>39688</xdr:rowOff>
    </xdr:from>
    <xdr:to>
      <xdr:col>75</xdr:col>
      <xdr:colOff>501873</xdr:colOff>
      <xdr:row>40</xdr:row>
      <xdr:rowOff>293688</xdr:rowOff>
    </xdr:to>
    <xdr:pic>
      <xdr:nvPicPr>
        <xdr:cNvPr id="7765" name="Picture 7764">
          <a:extLst>
            <a:ext uri="{FF2B5EF4-FFF2-40B4-BE49-F238E27FC236}">
              <a16:creationId xmlns:a16="http://schemas.microsoft.com/office/drawing/2014/main" id="{9738B5EE-B988-70D7-6B06-E849F0029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71383" y="13631863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220204</xdr:colOff>
      <xdr:row>40</xdr:row>
      <xdr:rowOff>39688</xdr:rowOff>
    </xdr:from>
    <xdr:to>
      <xdr:col>99</xdr:col>
      <xdr:colOff>446541</xdr:colOff>
      <xdr:row>40</xdr:row>
      <xdr:rowOff>293688</xdr:rowOff>
    </xdr:to>
    <xdr:pic>
      <xdr:nvPicPr>
        <xdr:cNvPr id="7768" name="Picture 7767">
          <a:extLst>
            <a:ext uri="{FF2B5EF4-FFF2-40B4-BE49-F238E27FC236}">
              <a16:creationId xmlns:a16="http://schemas.microsoft.com/office/drawing/2014/main" id="{BF2BC0F1-CF6C-8DB3-F80B-554E785F2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1604" y="13631863"/>
          <a:ext cx="226337" cy="254000"/>
        </a:xfrm>
        <a:prstGeom prst="rect">
          <a:avLst/>
        </a:prstGeom>
      </xdr:spPr>
    </xdr:pic>
    <xdr:clientData/>
  </xdr:twoCellAnchor>
  <xdr:twoCellAnchor>
    <xdr:from>
      <xdr:col>111</xdr:col>
      <xdr:colOff>220204</xdr:colOff>
      <xdr:row>40</xdr:row>
      <xdr:rowOff>39688</xdr:rowOff>
    </xdr:from>
    <xdr:to>
      <xdr:col>111</xdr:col>
      <xdr:colOff>446541</xdr:colOff>
      <xdr:row>40</xdr:row>
      <xdr:rowOff>293688</xdr:rowOff>
    </xdr:to>
    <xdr:pic>
      <xdr:nvPicPr>
        <xdr:cNvPr id="7771" name="Picture 7770">
          <a:extLst>
            <a:ext uri="{FF2B5EF4-FFF2-40B4-BE49-F238E27FC236}">
              <a16:creationId xmlns:a16="http://schemas.microsoft.com/office/drawing/2014/main" id="{BDB0218E-9F67-D671-6F73-0CBD6739A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1654" y="1363186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227546</xdr:colOff>
      <xdr:row>40</xdr:row>
      <xdr:rowOff>39688</xdr:rowOff>
    </xdr:from>
    <xdr:to>
      <xdr:col>231</xdr:col>
      <xdr:colOff>439213</xdr:colOff>
      <xdr:row>40</xdr:row>
      <xdr:rowOff>293688</xdr:rowOff>
    </xdr:to>
    <xdr:pic>
      <xdr:nvPicPr>
        <xdr:cNvPr id="7774" name="Picture 7773">
          <a:extLst>
            <a:ext uri="{FF2B5EF4-FFF2-40B4-BE49-F238E27FC236}">
              <a16:creationId xmlns:a16="http://schemas.microsoft.com/office/drawing/2014/main" id="{CC6619CC-C860-C01F-E9F6-AF8E3FEEF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23496" y="13631863"/>
          <a:ext cx="211667" cy="254000"/>
        </a:xfrm>
        <a:prstGeom prst="rect">
          <a:avLst/>
        </a:prstGeom>
      </xdr:spPr>
    </xdr:pic>
    <xdr:clientData/>
  </xdr:twoCellAnchor>
  <xdr:twoCellAnchor>
    <xdr:from>
      <xdr:col>147</xdr:col>
      <xdr:colOff>204310</xdr:colOff>
      <xdr:row>40</xdr:row>
      <xdr:rowOff>39688</xdr:rowOff>
    </xdr:from>
    <xdr:to>
      <xdr:col>147</xdr:col>
      <xdr:colOff>462440</xdr:colOff>
      <xdr:row>40</xdr:row>
      <xdr:rowOff>293688</xdr:rowOff>
    </xdr:to>
    <xdr:pic>
      <xdr:nvPicPr>
        <xdr:cNvPr id="7777" name="Picture 7776">
          <a:extLst>
            <a:ext uri="{FF2B5EF4-FFF2-40B4-BE49-F238E27FC236}">
              <a16:creationId xmlns:a16="http://schemas.microsoft.com/office/drawing/2014/main" id="{656F125E-B809-194B-285F-2B5749DDF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5510" y="1363186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220204</xdr:colOff>
      <xdr:row>40</xdr:row>
      <xdr:rowOff>39688</xdr:rowOff>
    </xdr:from>
    <xdr:to>
      <xdr:col>171</xdr:col>
      <xdr:colOff>446541</xdr:colOff>
      <xdr:row>40</xdr:row>
      <xdr:rowOff>293688</xdr:rowOff>
    </xdr:to>
    <xdr:pic>
      <xdr:nvPicPr>
        <xdr:cNvPr id="7780" name="Picture 7779">
          <a:extLst>
            <a:ext uri="{FF2B5EF4-FFF2-40B4-BE49-F238E27FC236}">
              <a16:creationId xmlns:a16="http://schemas.microsoft.com/office/drawing/2014/main" id="{662E13B9-18F4-41D2-2C80-2C0535B79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6304" y="13631863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263587</xdr:colOff>
      <xdr:row>40</xdr:row>
      <xdr:rowOff>39688</xdr:rowOff>
    </xdr:from>
    <xdr:to>
      <xdr:col>159</xdr:col>
      <xdr:colOff>403161</xdr:colOff>
      <xdr:row>40</xdr:row>
      <xdr:rowOff>293688</xdr:rowOff>
    </xdr:to>
    <xdr:pic>
      <xdr:nvPicPr>
        <xdr:cNvPr id="7783" name="Picture 7782">
          <a:extLst>
            <a:ext uri="{FF2B5EF4-FFF2-40B4-BE49-F238E27FC236}">
              <a16:creationId xmlns:a16="http://schemas.microsoft.com/office/drawing/2014/main" id="{3A3E2D94-E8A6-9B32-D6B7-33D4A6DBE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24837" y="1363186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245982</xdr:colOff>
      <xdr:row>40</xdr:row>
      <xdr:rowOff>39688</xdr:rowOff>
    </xdr:from>
    <xdr:to>
      <xdr:col>123</xdr:col>
      <xdr:colOff>420764</xdr:colOff>
      <xdr:row>40</xdr:row>
      <xdr:rowOff>293688</xdr:rowOff>
    </xdr:to>
    <xdr:pic>
      <xdr:nvPicPr>
        <xdr:cNvPr id="7786" name="Picture 7785">
          <a:extLst>
            <a:ext uri="{FF2B5EF4-FFF2-40B4-BE49-F238E27FC236}">
              <a16:creationId xmlns:a16="http://schemas.microsoft.com/office/drawing/2014/main" id="{7AACCBCE-284D-A496-D72D-DB4AF37F3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2282" y="13631863"/>
          <a:ext cx="174782" cy="254000"/>
        </a:xfrm>
        <a:prstGeom prst="rect">
          <a:avLst/>
        </a:prstGeom>
      </xdr:spPr>
    </xdr:pic>
    <xdr:clientData/>
  </xdr:twoCellAnchor>
  <xdr:twoCellAnchor>
    <xdr:from>
      <xdr:col>195</xdr:col>
      <xdr:colOff>238770</xdr:colOff>
      <xdr:row>40</xdr:row>
      <xdr:rowOff>39688</xdr:rowOff>
    </xdr:from>
    <xdr:to>
      <xdr:col>195</xdr:col>
      <xdr:colOff>427991</xdr:colOff>
      <xdr:row>40</xdr:row>
      <xdr:rowOff>293688</xdr:rowOff>
    </xdr:to>
    <xdr:pic>
      <xdr:nvPicPr>
        <xdr:cNvPr id="7789" name="Picture 7788">
          <a:extLst>
            <a:ext uri="{FF2B5EF4-FFF2-40B4-BE49-F238E27FC236}">
              <a16:creationId xmlns:a16="http://schemas.microsoft.com/office/drawing/2014/main" id="{AFAF5EC4-750D-C5AA-4AF6-E5080B67C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9770" y="1363186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229639</xdr:colOff>
      <xdr:row>40</xdr:row>
      <xdr:rowOff>39688</xdr:rowOff>
    </xdr:from>
    <xdr:to>
      <xdr:col>39</xdr:col>
      <xdr:colOff>437114</xdr:colOff>
      <xdr:row>40</xdr:row>
      <xdr:rowOff>293688</xdr:rowOff>
    </xdr:to>
    <xdr:pic>
      <xdr:nvPicPr>
        <xdr:cNvPr id="7792" name="Picture 7791">
          <a:extLst>
            <a:ext uri="{FF2B5EF4-FFF2-40B4-BE49-F238E27FC236}">
              <a16:creationId xmlns:a16="http://schemas.microsoft.com/office/drawing/2014/main" id="{940C2E75-6028-A03F-1F52-3BD312868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66389" y="13631863"/>
          <a:ext cx="207475" cy="254000"/>
        </a:xfrm>
        <a:prstGeom prst="rect">
          <a:avLst/>
        </a:prstGeom>
      </xdr:spPr>
    </xdr:pic>
    <xdr:clientData/>
  </xdr:twoCellAnchor>
  <xdr:twoCellAnchor>
    <xdr:from>
      <xdr:col>207</xdr:col>
      <xdr:colOff>242950</xdr:colOff>
      <xdr:row>40</xdr:row>
      <xdr:rowOff>39688</xdr:rowOff>
    </xdr:from>
    <xdr:to>
      <xdr:col>207</xdr:col>
      <xdr:colOff>423804</xdr:colOff>
      <xdr:row>40</xdr:row>
      <xdr:rowOff>293688</xdr:rowOff>
    </xdr:to>
    <xdr:pic>
      <xdr:nvPicPr>
        <xdr:cNvPr id="7795" name="Picture 7794">
          <a:extLst>
            <a:ext uri="{FF2B5EF4-FFF2-40B4-BE49-F238E27FC236}">
              <a16:creationId xmlns:a16="http://schemas.microsoft.com/office/drawing/2014/main" id="{16524162-B9BF-6A10-5983-81339837F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94000" y="13631863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220204</xdr:colOff>
      <xdr:row>40</xdr:row>
      <xdr:rowOff>39688</xdr:rowOff>
    </xdr:from>
    <xdr:to>
      <xdr:col>135</xdr:col>
      <xdr:colOff>446541</xdr:colOff>
      <xdr:row>40</xdr:row>
      <xdr:rowOff>293688</xdr:rowOff>
    </xdr:to>
    <xdr:pic>
      <xdr:nvPicPr>
        <xdr:cNvPr id="7798" name="Picture 7797">
          <a:extLst>
            <a:ext uri="{FF2B5EF4-FFF2-40B4-BE49-F238E27FC236}">
              <a16:creationId xmlns:a16="http://schemas.microsoft.com/office/drawing/2014/main" id="{5299C0FE-5AF6-5670-9C4C-DC0DDFFD0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6554" y="13631863"/>
          <a:ext cx="226337" cy="254000"/>
        </a:xfrm>
        <a:prstGeom prst="rect">
          <a:avLst/>
        </a:prstGeom>
      </xdr:spPr>
    </xdr:pic>
    <xdr:clientData/>
  </xdr:twoCellAnchor>
  <xdr:twoCellAnchor>
    <xdr:from>
      <xdr:col>219</xdr:col>
      <xdr:colOff>261069</xdr:colOff>
      <xdr:row>40</xdr:row>
      <xdr:rowOff>39688</xdr:rowOff>
    </xdr:from>
    <xdr:to>
      <xdr:col>219</xdr:col>
      <xdr:colOff>405673</xdr:colOff>
      <xdr:row>40</xdr:row>
      <xdr:rowOff>293688</xdr:rowOff>
    </xdr:to>
    <xdr:pic>
      <xdr:nvPicPr>
        <xdr:cNvPr id="7801" name="Picture 7800">
          <a:extLst>
            <a:ext uri="{FF2B5EF4-FFF2-40B4-BE49-F238E27FC236}">
              <a16:creationId xmlns:a16="http://schemas.microsoft.com/office/drawing/2014/main" id="{15944B25-41DA-DD34-4104-6C73B3462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6969" y="1363186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239068</xdr:colOff>
      <xdr:row>40</xdr:row>
      <xdr:rowOff>39688</xdr:rowOff>
    </xdr:from>
    <xdr:to>
      <xdr:col>3</xdr:col>
      <xdr:colOff>427682</xdr:colOff>
      <xdr:row>40</xdr:row>
      <xdr:rowOff>293688</xdr:rowOff>
    </xdr:to>
    <xdr:pic>
      <xdr:nvPicPr>
        <xdr:cNvPr id="7804" name="Picture 7803">
          <a:extLst>
            <a:ext uri="{FF2B5EF4-FFF2-40B4-BE49-F238E27FC236}">
              <a16:creationId xmlns:a16="http://schemas.microsoft.com/office/drawing/2014/main" id="{B0C50B5C-2AA9-69BA-FD84-950E2CDB3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0868" y="13631863"/>
          <a:ext cx="188614" cy="254000"/>
        </a:xfrm>
        <a:prstGeom prst="rect">
          <a:avLst/>
        </a:prstGeom>
      </xdr:spPr>
    </xdr:pic>
    <xdr:clientData/>
  </xdr:twoCellAnchor>
  <xdr:twoCellAnchor>
    <xdr:from>
      <xdr:col>3</xdr:col>
      <xdr:colOff>220207</xdr:colOff>
      <xdr:row>42</xdr:row>
      <xdr:rowOff>39688</xdr:rowOff>
    </xdr:from>
    <xdr:to>
      <xdr:col>3</xdr:col>
      <xdr:colOff>446544</xdr:colOff>
      <xdr:row>42</xdr:row>
      <xdr:rowOff>293688</xdr:rowOff>
    </xdr:to>
    <xdr:pic>
      <xdr:nvPicPr>
        <xdr:cNvPr id="7807" name="Picture 7806">
          <a:extLst>
            <a:ext uri="{FF2B5EF4-FFF2-40B4-BE49-F238E27FC236}">
              <a16:creationId xmlns:a16="http://schemas.microsoft.com/office/drawing/2014/main" id="{32DD4C11-0C65-E8DE-27E2-1FC4226EE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007" y="1429861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261069</xdr:colOff>
      <xdr:row>42</xdr:row>
      <xdr:rowOff>39688</xdr:rowOff>
    </xdr:from>
    <xdr:to>
      <xdr:col>207</xdr:col>
      <xdr:colOff>405673</xdr:colOff>
      <xdr:row>42</xdr:row>
      <xdr:rowOff>293688</xdr:rowOff>
    </xdr:to>
    <xdr:pic>
      <xdr:nvPicPr>
        <xdr:cNvPr id="7810" name="Picture 7809">
          <a:extLst>
            <a:ext uri="{FF2B5EF4-FFF2-40B4-BE49-F238E27FC236}">
              <a16:creationId xmlns:a16="http://schemas.microsoft.com/office/drawing/2014/main" id="{9554E3A0-F113-FCEA-0267-CED0A8182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2119" y="14298613"/>
          <a:ext cx="144604" cy="254000"/>
        </a:xfrm>
        <a:prstGeom prst="rect">
          <a:avLst/>
        </a:prstGeom>
      </xdr:spPr>
    </xdr:pic>
    <xdr:clientData/>
  </xdr:twoCellAnchor>
  <xdr:twoCellAnchor>
    <xdr:from>
      <xdr:col>39</xdr:col>
      <xdr:colOff>259817</xdr:colOff>
      <xdr:row>42</xdr:row>
      <xdr:rowOff>39688</xdr:rowOff>
    </xdr:from>
    <xdr:to>
      <xdr:col>39</xdr:col>
      <xdr:colOff>406935</xdr:colOff>
      <xdr:row>42</xdr:row>
      <xdr:rowOff>293688</xdr:rowOff>
    </xdr:to>
    <xdr:pic>
      <xdr:nvPicPr>
        <xdr:cNvPr id="7813" name="Picture 7812">
          <a:extLst>
            <a:ext uri="{FF2B5EF4-FFF2-40B4-BE49-F238E27FC236}">
              <a16:creationId xmlns:a16="http://schemas.microsoft.com/office/drawing/2014/main" id="{F2808207-C060-CCD4-8FEC-DD8224730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6567" y="14298613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238764</xdr:colOff>
      <xdr:row>42</xdr:row>
      <xdr:rowOff>39688</xdr:rowOff>
    </xdr:from>
    <xdr:to>
      <xdr:col>15</xdr:col>
      <xdr:colOff>427985</xdr:colOff>
      <xdr:row>42</xdr:row>
      <xdr:rowOff>293688</xdr:rowOff>
    </xdr:to>
    <xdr:pic>
      <xdr:nvPicPr>
        <xdr:cNvPr id="7816" name="Picture 7815">
          <a:extLst>
            <a:ext uri="{FF2B5EF4-FFF2-40B4-BE49-F238E27FC236}">
              <a16:creationId xmlns:a16="http://schemas.microsoft.com/office/drawing/2014/main" id="{0ADB7299-82AF-3E1D-2D9F-C6F57E02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0614" y="14298613"/>
          <a:ext cx="189221" cy="254000"/>
        </a:xfrm>
        <a:prstGeom prst="rect">
          <a:avLst/>
        </a:prstGeom>
      </xdr:spPr>
    </xdr:pic>
    <xdr:clientData/>
  </xdr:twoCellAnchor>
  <xdr:twoCellAnchor>
    <xdr:from>
      <xdr:col>63</xdr:col>
      <xdr:colOff>220207</xdr:colOff>
      <xdr:row>42</xdr:row>
      <xdr:rowOff>39688</xdr:rowOff>
    </xdr:from>
    <xdr:to>
      <xdr:col>63</xdr:col>
      <xdr:colOff>446544</xdr:colOff>
      <xdr:row>42</xdr:row>
      <xdr:rowOff>293688</xdr:rowOff>
    </xdr:to>
    <xdr:pic>
      <xdr:nvPicPr>
        <xdr:cNvPr id="7819" name="Picture 7818">
          <a:extLst>
            <a:ext uri="{FF2B5EF4-FFF2-40B4-BE49-F238E27FC236}">
              <a16:creationId xmlns:a16="http://schemas.microsoft.com/office/drawing/2014/main" id="{D29565E5-9ACC-E9D2-0665-EDEB34348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1857" y="1429861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222721</xdr:colOff>
      <xdr:row>42</xdr:row>
      <xdr:rowOff>39688</xdr:rowOff>
    </xdr:from>
    <xdr:to>
      <xdr:col>75</xdr:col>
      <xdr:colOff>444028</xdr:colOff>
      <xdr:row>42</xdr:row>
      <xdr:rowOff>293688</xdr:rowOff>
    </xdr:to>
    <xdr:pic>
      <xdr:nvPicPr>
        <xdr:cNvPr id="7822" name="Picture 7821">
          <a:extLst>
            <a:ext uri="{FF2B5EF4-FFF2-40B4-BE49-F238E27FC236}">
              <a16:creationId xmlns:a16="http://schemas.microsoft.com/office/drawing/2014/main" id="{53C87C6E-9EDD-8BE8-F412-9007C55D8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29221" y="14298613"/>
          <a:ext cx="221307" cy="254000"/>
        </a:xfrm>
        <a:prstGeom prst="rect">
          <a:avLst/>
        </a:prstGeom>
      </xdr:spPr>
    </xdr:pic>
    <xdr:clientData/>
  </xdr:twoCellAnchor>
  <xdr:twoCellAnchor>
    <xdr:from>
      <xdr:col>87</xdr:col>
      <xdr:colOff>227540</xdr:colOff>
      <xdr:row>42</xdr:row>
      <xdr:rowOff>39688</xdr:rowOff>
    </xdr:from>
    <xdr:to>
      <xdr:col>87</xdr:col>
      <xdr:colOff>439207</xdr:colOff>
      <xdr:row>42</xdr:row>
      <xdr:rowOff>293688</xdr:rowOff>
    </xdr:to>
    <xdr:pic>
      <xdr:nvPicPr>
        <xdr:cNvPr id="7825" name="Picture 7824">
          <a:extLst>
            <a:ext uri="{FF2B5EF4-FFF2-40B4-BE49-F238E27FC236}">
              <a16:creationId xmlns:a16="http://schemas.microsoft.com/office/drawing/2014/main" id="{133CD571-1043-76F7-537A-F3645959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54090" y="1429861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261702</xdr:colOff>
      <xdr:row>42</xdr:row>
      <xdr:rowOff>39688</xdr:rowOff>
    </xdr:from>
    <xdr:to>
      <xdr:col>111</xdr:col>
      <xdr:colOff>405048</xdr:colOff>
      <xdr:row>42</xdr:row>
      <xdr:rowOff>293688</xdr:rowOff>
    </xdr:to>
    <xdr:pic>
      <xdr:nvPicPr>
        <xdr:cNvPr id="7828" name="Picture 7827">
          <a:extLst>
            <a:ext uri="{FF2B5EF4-FFF2-40B4-BE49-F238E27FC236}">
              <a16:creationId xmlns:a16="http://schemas.microsoft.com/office/drawing/2014/main" id="{9FEB68C1-626E-033E-E606-04D275168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33152" y="14298613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229636</xdr:colOff>
      <xdr:row>42</xdr:row>
      <xdr:rowOff>39688</xdr:rowOff>
    </xdr:from>
    <xdr:to>
      <xdr:col>99</xdr:col>
      <xdr:colOff>437111</xdr:colOff>
      <xdr:row>42</xdr:row>
      <xdr:rowOff>293688</xdr:rowOff>
    </xdr:to>
    <xdr:pic>
      <xdr:nvPicPr>
        <xdr:cNvPr id="7831" name="Picture 7830">
          <a:extLst>
            <a:ext uri="{FF2B5EF4-FFF2-40B4-BE49-F238E27FC236}">
              <a16:creationId xmlns:a16="http://schemas.microsoft.com/office/drawing/2014/main" id="{51CB215B-7653-3352-F5D9-445419729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1036" y="14298613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164877</xdr:colOff>
      <xdr:row>42</xdr:row>
      <xdr:rowOff>39688</xdr:rowOff>
    </xdr:from>
    <xdr:to>
      <xdr:col>195</xdr:col>
      <xdr:colOff>501867</xdr:colOff>
      <xdr:row>42</xdr:row>
      <xdr:rowOff>293688</xdr:rowOff>
    </xdr:to>
    <xdr:pic>
      <xdr:nvPicPr>
        <xdr:cNvPr id="7834" name="Picture 7833">
          <a:extLst>
            <a:ext uri="{FF2B5EF4-FFF2-40B4-BE49-F238E27FC236}">
              <a16:creationId xmlns:a16="http://schemas.microsoft.com/office/drawing/2014/main" id="{EF51F374-3425-C1A8-EDAB-CE636B3F9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95877" y="14298613"/>
          <a:ext cx="33699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42</xdr:row>
      <xdr:rowOff>39688</xdr:rowOff>
    </xdr:from>
    <xdr:to>
      <xdr:col>123</xdr:col>
      <xdr:colOff>460375</xdr:colOff>
      <xdr:row>42</xdr:row>
      <xdr:rowOff>293688</xdr:rowOff>
    </xdr:to>
    <xdr:pic>
      <xdr:nvPicPr>
        <xdr:cNvPr id="7837" name="Picture 7836">
          <a:extLst>
            <a:ext uri="{FF2B5EF4-FFF2-40B4-BE49-F238E27FC236}">
              <a16:creationId xmlns:a16="http://schemas.microsoft.com/office/drawing/2014/main" id="{B8513FB6-6078-573C-D917-3F43D8398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263589</xdr:colOff>
      <xdr:row>42</xdr:row>
      <xdr:rowOff>39688</xdr:rowOff>
    </xdr:from>
    <xdr:to>
      <xdr:col>27</xdr:col>
      <xdr:colOff>403163</xdr:colOff>
      <xdr:row>42</xdr:row>
      <xdr:rowOff>293688</xdr:rowOff>
    </xdr:to>
    <xdr:pic>
      <xdr:nvPicPr>
        <xdr:cNvPr id="7840" name="Picture 7839">
          <a:extLst>
            <a:ext uri="{FF2B5EF4-FFF2-40B4-BE49-F238E27FC236}">
              <a16:creationId xmlns:a16="http://schemas.microsoft.com/office/drawing/2014/main" id="{4A09B8BB-21FA-371F-4872-C7B0CEC03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80289" y="14298613"/>
          <a:ext cx="139574" cy="254000"/>
        </a:xfrm>
        <a:prstGeom prst="rect">
          <a:avLst/>
        </a:prstGeom>
      </xdr:spPr>
    </xdr:pic>
    <xdr:clientData/>
  </xdr:twoCellAnchor>
  <xdr:twoCellAnchor>
    <xdr:from>
      <xdr:col>135</xdr:col>
      <xdr:colOff>245982</xdr:colOff>
      <xdr:row>42</xdr:row>
      <xdr:rowOff>39688</xdr:rowOff>
    </xdr:from>
    <xdr:to>
      <xdr:col>135</xdr:col>
      <xdr:colOff>420764</xdr:colOff>
      <xdr:row>42</xdr:row>
      <xdr:rowOff>293688</xdr:rowOff>
    </xdr:to>
    <xdr:pic>
      <xdr:nvPicPr>
        <xdr:cNvPr id="7843" name="Picture 7842">
          <a:extLst>
            <a:ext uri="{FF2B5EF4-FFF2-40B4-BE49-F238E27FC236}">
              <a16:creationId xmlns:a16="http://schemas.microsoft.com/office/drawing/2014/main" id="{7E1172DC-AD66-BE61-BE79-FBC0719E6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2332" y="1429861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242950</xdr:colOff>
      <xdr:row>42</xdr:row>
      <xdr:rowOff>39688</xdr:rowOff>
    </xdr:from>
    <xdr:to>
      <xdr:col>159</xdr:col>
      <xdr:colOff>423804</xdr:colOff>
      <xdr:row>42</xdr:row>
      <xdr:rowOff>293688</xdr:rowOff>
    </xdr:to>
    <xdr:pic>
      <xdr:nvPicPr>
        <xdr:cNvPr id="7846" name="Picture 7845">
          <a:extLst>
            <a:ext uri="{FF2B5EF4-FFF2-40B4-BE49-F238E27FC236}">
              <a16:creationId xmlns:a16="http://schemas.microsoft.com/office/drawing/2014/main" id="{C6F071EF-2C56-4F39-F0F4-933471262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04200" y="14298613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256046</xdr:colOff>
      <xdr:row>42</xdr:row>
      <xdr:rowOff>39688</xdr:rowOff>
    </xdr:from>
    <xdr:to>
      <xdr:col>171</xdr:col>
      <xdr:colOff>410710</xdr:colOff>
      <xdr:row>42</xdr:row>
      <xdr:rowOff>293688</xdr:rowOff>
    </xdr:to>
    <xdr:pic>
      <xdr:nvPicPr>
        <xdr:cNvPr id="7849" name="Picture 7848">
          <a:extLst>
            <a:ext uri="{FF2B5EF4-FFF2-40B4-BE49-F238E27FC236}">
              <a16:creationId xmlns:a16="http://schemas.microsoft.com/office/drawing/2014/main" id="{70711433-0273-7954-4B4A-A8DA8F2FB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2146" y="14298613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204310</xdr:colOff>
      <xdr:row>42</xdr:row>
      <xdr:rowOff>39688</xdr:rowOff>
    </xdr:from>
    <xdr:to>
      <xdr:col>51</xdr:col>
      <xdr:colOff>462440</xdr:colOff>
      <xdr:row>42</xdr:row>
      <xdr:rowOff>293688</xdr:rowOff>
    </xdr:to>
    <xdr:pic>
      <xdr:nvPicPr>
        <xdr:cNvPr id="7852" name="Picture 7851">
          <a:extLst>
            <a:ext uri="{FF2B5EF4-FFF2-40B4-BE49-F238E27FC236}">
              <a16:creationId xmlns:a16="http://schemas.microsoft.com/office/drawing/2014/main" id="{574E763C-3EC3-85C4-87BE-5B4F3474F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910" y="14298613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239068</xdr:colOff>
      <xdr:row>42</xdr:row>
      <xdr:rowOff>39688</xdr:rowOff>
    </xdr:from>
    <xdr:to>
      <xdr:col>183</xdr:col>
      <xdr:colOff>427682</xdr:colOff>
      <xdr:row>42</xdr:row>
      <xdr:rowOff>293688</xdr:rowOff>
    </xdr:to>
    <xdr:pic>
      <xdr:nvPicPr>
        <xdr:cNvPr id="7855" name="Picture 7854">
          <a:extLst>
            <a:ext uri="{FF2B5EF4-FFF2-40B4-BE49-F238E27FC236}">
              <a16:creationId xmlns:a16="http://schemas.microsoft.com/office/drawing/2014/main" id="{FAA907EA-9BE3-D60C-0AB0-68EC3465E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45218" y="1429861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244103</xdr:colOff>
      <xdr:row>42</xdr:row>
      <xdr:rowOff>39688</xdr:rowOff>
    </xdr:from>
    <xdr:to>
      <xdr:col>219</xdr:col>
      <xdr:colOff>422658</xdr:colOff>
      <xdr:row>42</xdr:row>
      <xdr:rowOff>293688</xdr:rowOff>
    </xdr:to>
    <xdr:pic>
      <xdr:nvPicPr>
        <xdr:cNvPr id="7858" name="Picture 7857">
          <a:extLst>
            <a:ext uri="{FF2B5EF4-FFF2-40B4-BE49-F238E27FC236}">
              <a16:creationId xmlns:a16="http://schemas.microsoft.com/office/drawing/2014/main" id="{3318E820-2AED-95B5-ED30-E659ED53C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20003" y="14298613"/>
          <a:ext cx="178555" cy="254000"/>
        </a:xfrm>
        <a:prstGeom prst="rect">
          <a:avLst/>
        </a:prstGeom>
      </xdr:spPr>
    </xdr:pic>
    <xdr:clientData/>
  </xdr:twoCellAnchor>
  <xdr:twoCellAnchor>
    <xdr:from>
      <xdr:col>231</xdr:col>
      <xdr:colOff>220204</xdr:colOff>
      <xdr:row>42</xdr:row>
      <xdr:rowOff>39688</xdr:rowOff>
    </xdr:from>
    <xdr:to>
      <xdr:col>231</xdr:col>
      <xdr:colOff>446541</xdr:colOff>
      <xdr:row>42</xdr:row>
      <xdr:rowOff>293688</xdr:rowOff>
    </xdr:to>
    <xdr:pic>
      <xdr:nvPicPr>
        <xdr:cNvPr id="7861" name="Picture 7860">
          <a:extLst>
            <a:ext uri="{FF2B5EF4-FFF2-40B4-BE49-F238E27FC236}">
              <a16:creationId xmlns:a16="http://schemas.microsoft.com/office/drawing/2014/main" id="{1D9882E8-195C-7B59-7136-217702DFA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6154" y="1429861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220204</xdr:colOff>
      <xdr:row>42</xdr:row>
      <xdr:rowOff>39688</xdr:rowOff>
    </xdr:from>
    <xdr:to>
      <xdr:col>147</xdr:col>
      <xdr:colOff>446541</xdr:colOff>
      <xdr:row>42</xdr:row>
      <xdr:rowOff>293688</xdr:rowOff>
    </xdr:to>
    <xdr:pic>
      <xdr:nvPicPr>
        <xdr:cNvPr id="7864" name="Picture 7863">
          <a:extLst>
            <a:ext uri="{FF2B5EF4-FFF2-40B4-BE49-F238E27FC236}">
              <a16:creationId xmlns:a16="http://schemas.microsoft.com/office/drawing/2014/main" id="{F01E1DF7-0790-B44F-94D9-935FC9F9E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1404" y="14298613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261702</xdr:colOff>
      <xdr:row>43</xdr:row>
      <xdr:rowOff>39688</xdr:rowOff>
    </xdr:from>
    <xdr:to>
      <xdr:col>3</xdr:col>
      <xdr:colOff>405048</xdr:colOff>
      <xdr:row>43</xdr:row>
      <xdr:rowOff>293688</xdr:rowOff>
    </xdr:to>
    <xdr:pic>
      <xdr:nvPicPr>
        <xdr:cNvPr id="7867" name="Picture 7866">
          <a:extLst>
            <a:ext uri="{FF2B5EF4-FFF2-40B4-BE49-F238E27FC236}">
              <a16:creationId xmlns:a16="http://schemas.microsoft.com/office/drawing/2014/main" id="{2D8B0A2F-7546-AF63-8FB2-93340CC0E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3502" y="1463198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261076</xdr:colOff>
      <xdr:row>43</xdr:row>
      <xdr:rowOff>39688</xdr:rowOff>
    </xdr:from>
    <xdr:to>
      <xdr:col>87</xdr:col>
      <xdr:colOff>405680</xdr:colOff>
      <xdr:row>43</xdr:row>
      <xdr:rowOff>293688</xdr:rowOff>
    </xdr:to>
    <xdr:pic>
      <xdr:nvPicPr>
        <xdr:cNvPr id="7870" name="Picture 7869">
          <a:extLst>
            <a:ext uri="{FF2B5EF4-FFF2-40B4-BE49-F238E27FC236}">
              <a16:creationId xmlns:a16="http://schemas.microsoft.com/office/drawing/2014/main" id="{032D9181-1BBC-80A4-2D11-F8391EE8A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87626" y="14631988"/>
          <a:ext cx="144604" cy="254000"/>
        </a:xfrm>
        <a:prstGeom prst="rect">
          <a:avLst/>
        </a:prstGeom>
      </xdr:spPr>
    </xdr:pic>
    <xdr:clientData/>
  </xdr:twoCellAnchor>
  <xdr:twoCellAnchor>
    <xdr:from>
      <xdr:col>27</xdr:col>
      <xdr:colOff>220207</xdr:colOff>
      <xdr:row>43</xdr:row>
      <xdr:rowOff>39688</xdr:rowOff>
    </xdr:from>
    <xdr:to>
      <xdr:col>27</xdr:col>
      <xdr:colOff>446544</xdr:colOff>
      <xdr:row>43</xdr:row>
      <xdr:rowOff>293688</xdr:rowOff>
    </xdr:to>
    <xdr:pic>
      <xdr:nvPicPr>
        <xdr:cNvPr id="5122" name="Picture 5121">
          <a:extLst>
            <a:ext uri="{FF2B5EF4-FFF2-40B4-BE49-F238E27FC236}">
              <a16:creationId xmlns:a16="http://schemas.microsoft.com/office/drawing/2014/main" id="{47BF5EEB-7B3D-A044-58CD-D88FDF6AA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6907" y="1463198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43</xdr:row>
      <xdr:rowOff>39688</xdr:rowOff>
    </xdr:from>
    <xdr:to>
      <xdr:col>207</xdr:col>
      <xdr:colOff>460375</xdr:colOff>
      <xdr:row>43</xdr:row>
      <xdr:rowOff>293688</xdr:rowOff>
    </xdr:to>
    <xdr:pic>
      <xdr:nvPicPr>
        <xdr:cNvPr id="5125" name="Picture 5124">
          <a:extLst>
            <a:ext uri="{FF2B5EF4-FFF2-40B4-BE49-F238E27FC236}">
              <a16:creationId xmlns:a16="http://schemas.microsoft.com/office/drawing/2014/main" id="{EDB84C5D-92B7-ADF4-73A9-7F31E7405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204310</xdr:colOff>
      <xdr:row>43</xdr:row>
      <xdr:rowOff>39688</xdr:rowOff>
    </xdr:from>
    <xdr:to>
      <xdr:col>39</xdr:col>
      <xdr:colOff>462440</xdr:colOff>
      <xdr:row>43</xdr:row>
      <xdr:rowOff>293688</xdr:rowOff>
    </xdr:to>
    <xdr:pic>
      <xdr:nvPicPr>
        <xdr:cNvPr id="5128" name="Picture 5127">
          <a:extLst>
            <a:ext uri="{FF2B5EF4-FFF2-40B4-BE49-F238E27FC236}">
              <a16:creationId xmlns:a16="http://schemas.microsoft.com/office/drawing/2014/main" id="{BF2ABB64-F6F2-A635-EBC2-BD9F3967D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1060" y="1463198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238770</xdr:colOff>
      <xdr:row>43</xdr:row>
      <xdr:rowOff>39688</xdr:rowOff>
    </xdr:from>
    <xdr:to>
      <xdr:col>171</xdr:col>
      <xdr:colOff>427991</xdr:colOff>
      <xdr:row>43</xdr:row>
      <xdr:rowOff>293688</xdr:rowOff>
    </xdr:to>
    <xdr:pic>
      <xdr:nvPicPr>
        <xdr:cNvPr id="5131" name="Picture 5130">
          <a:extLst>
            <a:ext uri="{FF2B5EF4-FFF2-40B4-BE49-F238E27FC236}">
              <a16:creationId xmlns:a16="http://schemas.microsoft.com/office/drawing/2014/main" id="{D7FC75AF-8053-C218-EE8E-8680D68F7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24870" y="14631988"/>
          <a:ext cx="189221" cy="254000"/>
        </a:xfrm>
        <a:prstGeom prst="rect">
          <a:avLst/>
        </a:prstGeom>
      </xdr:spPr>
    </xdr:pic>
    <xdr:clientData/>
  </xdr:twoCellAnchor>
  <xdr:twoCellAnchor>
    <xdr:from>
      <xdr:col>111</xdr:col>
      <xdr:colOff>222721</xdr:colOff>
      <xdr:row>43</xdr:row>
      <xdr:rowOff>39688</xdr:rowOff>
    </xdr:from>
    <xdr:to>
      <xdr:col>111</xdr:col>
      <xdr:colOff>444028</xdr:colOff>
      <xdr:row>43</xdr:row>
      <xdr:rowOff>293688</xdr:rowOff>
    </xdr:to>
    <xdr:pic>
      <xdr:nvPicPr>
        <xdr:cNvPr id="5134" name="Picture 5133">
          <a:extLst>
            <a:ext uri="{FF2B5EF4-FFF2-40B4-BE49-F238E27FC236}">
              <a16:creationId xmlns:a16="http://schemas.microsoft.com/office/drawing/2014/main" id="{BE9FAE51-3533-3B2B-5897-0502B8AF7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4171" y="1463198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227543</xdr:colOff>
      <xdr:row>43</xdr:row>
      <xdr:rowOff>39688</xdr:rowOff>
    </xdr:from>
    <xdr:to>
      <xdr:col>63</xdr:col>
      <xdr:colOff>439210</xdr:colOff>
      <xdr:row>43</xdr:row>
      <xdr:rowOff>293688</xdr:rowOff>
    </xdr:to>
    <xdr:pic>
      <xdr:nvPicPr>
        <xdr:cNvPr id="5137" name="Picture 5136">
          <a:extLst>
            <a:ext uri="{FF2B5EF4-FFF2-40B4-BE49-F238E27FC236}">
              <a16:creationId xmlns:a16="http://schemas.microsoft.com/office/drawing/2014/main" id="{540F4FBF-2885-242D-71FD-1A8D192E1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09193" y="14631988"/>
          <a:ext cx="211667" cy="254000"/>
        </a:xfrm>
        <a:prstGeom prst="rect">
          <a:avLst/>
        </a:prstGeom>
      </xdr:spPr>
    </xdr:pic>
    <xdr:clientData/>
  </xdr:twoCellAnchor>
  <xdr:twoCellAnchor>
    <xdr:from>
      <xdr:col>123</xdr:col>
      <xdr:colOff>164883</xdr:colOff>
      <xdr:row>43</xdr:row>
      <xdr:rowOff>39688</xdr:rowOff>
    </xdr:from>
    <xdr:to>
      <xdr:col>123</xdr:col>
      <xdr:colOff>501873</xdr:colOff>
      <xdr:row>43</xdr:row>
      <xdr:rowOff>293688</xdr:rowOff>
    </xdr:to>
    <xdr:pic>
      <xdr:nvPicPr>
        <xdr:cNvPr id="5140" name="Picture 5139">
          <a:extLst>
            <a:ext uri="{FF2B5EF4-FFF2-40B4-BE49-F238E27FC236}">
              <a16:creationId xmlns:a16="http://schemas.microsoft.com/office/drawing/2014/main" id="{0B03F297-54B4-CEB8-3D33-C1ED08AD2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1183" y="1463198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263587</xdr:colOff>
      <xdr:row>43</xdr:row>
      <xdr:rowOff>39688</xdr:rowOff>
    </xdr:from>
    <xdr:to>
      <xdr:col>99</xdr:col>
      <xdr:colOff>403161</xdr:colOff>
      <xdr:row>43</xdr:row>
      <xdr:rowOff>293688</xdr:rowOff>
    </xdr:to>
    <xdr:pic>
      <xdr:nvPicPr>
        <xdr:cNvPr id="5143" name="Picture 5142">
          <a:extLst>
            <a:ext uri="{FF2B5EF4-FFF2-40B4-BE49-F238E27FC236}">
              <a16:creationId xmlns:a16="http://schemas.microsoft.com/office/drawing/2014/main" id="{94741239-033F-42B9-70D4-DB1EAC513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4987" y="14631988"/>
          <a:ext cx="139574" cy="254000"/>
        </a:xfrm>
        <a:prstGeom prst="rect">
          <a:avLst/>
        </a:prstGeom>
      </xdr:spPr>
    </xdr:pic>
    <xdr:clientData/>
  </xdr:twoCellAnchor>
  <xdr:twoCellAnchor>
    <xdr:from>
      <xdr:col>147</xdr:col>
      <xdr:colOff>256040</xdr:colOff>
      <xdr:row>43</xdr:row>
      <xdr:rowOff>39688</xdr:rowOff>
    </xdr:from>
    <xdr:to>
      <xdr:col>147</xdr:col>
      <xdr:colOff>410704</xdr:colOff>
      <xdr:row>43</xdr:row>
      <xdr:rowOff>293688</xdr:rowOff>
    </xdr:to>
    <xdr:pic>
      <xdr:nvPicPr>
        <xdr:cNvPr id="5146" name="Picture 5145">
          <a:extLst>
            <a:ext uri="{FF2B5EF4-FFF2-40B4-BE49-F238E27FC236}">
              <a16:creationId xmlns:a16="http://schemas.microsoft.com/office/drawing/2014/main" id="{29B641B8-8824-7080-02A0-58D22534E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97240" y="1463198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220207</xdr:colOff>
      <xdr:row>43</xdr:row>
      <xdr:rowOff>39688</xdr:rowOff>
    </xdr:from>
    <xdr:to>
      <xdr:col>51</xdr:col>
      <xdr:colOff>446544</xdr:colOff>
      <xdr:row>43</xdr:row>
      <xdr:rowOff>293688</xdr:rowOff>
    </xdr:to>
    <xdr:pic>
      <xdr:nvPicPr>
        <xdr:cNvPr id="5149" name="Picture 5148">
          <a:extLst>
            <a:ext uri="{FF2B5EF4-FFF2-40B4-BE49-F238E27FC236}">
              <a16:creationId xmlns:a16="http://schemas.microsoft.com/office/drawing/2014/main" id="{A4F5B140-9AE5-6544-D1A5-3C95D986A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1807" y="14631988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220204</xdr:colOff>
      <xdr:row>43</xdr:row>
      <xdr:rowOff>39688</xdr:rowOff>
    </xdr:from>
    <xdr:to>
      <xdr:col>159</xdr:col>
      <xdr:colOff>446541</xdr:colOff>
      <xdr:row>43</xdr:row>
      <xdr:rowOff>293688</xdr:rowOff>
    </xdr:to>
    <xdr:pic>
      <xdr:nvPicPr>
        <xdr:cNvPr id="5152" name="Picture 5151">
          <a:extLst>
            <a:ext uri="{FF2B5EF4-FFF2-40B4-BE49-F238E27FC236}">
              <a16:creationId xmlns:a16="http://schemas.microsoft.com/office/drawing/2014/main" id="{0CCB67D5-69CC-29D9-43E2-ACEF97BA8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1454" y="1463198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245982</xdr:colOff>
      <xdr:row>43</xdr:row>
      <xdr:rowOff>39688</xdr:rowOff>
    </xdr:from>
    <xdr:to>
      <xdr:col>75</xdr:col>
      <xdr:colOff>420764</xdr:colOff>
      <xdr:row>43</xdr:row>
      <xdr:rowOff>293688</xdr:rowOff>
    </xdr:to>
    <xdr:pic>
      <xdr:nvPicPr>
        <xdr:cNvPr id="5155" name="Picture 5154">
          <a:extLst>
            <a:ext uri="{FF2B5EF4-FFF2-40B4-BE49-F238E27FC236}">
              <a16:creationId xmlns:a16="http://schemas.microsoft.com/office/drawing/2014/main" id="{312E7E57-EBEC-03EC-190F-CBE61F47B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52482" y="14631988"/>
          <a:ext cx="174782" cy="254000"/>
        </a:xfrm>
        <a:prstGeom prst="rect">
          <a:avLst/>
        </a:prstGeom>
      </xdr:spPr>
    </xdr:pic>
    <xdr:clientData/>
  </xdr:twoCellAnchor>
  <xdr:twoCellAnchor>
    <xdr:from>
      <xdr:col>195</xdr:col>
      <xdr:colOff>259817</xdr:colOff>
      <xdr:row>43</xdr:row>
      <xdr:rowOff>39688</xdr:rowOff>
    </xdr:from>
    <xdr:to>
      <xdr:col>195</xdr:col>
      <xdr:colOff>406935</xdr:colOff>
      <xdr:row>43</xdr:row>
      <xdr:rowOff>293688</xdr:rowOff>
    </xdr:to>
    <xdr:pic>
      <xdr:nvPicPr>
        <xdr:cNvPr id="5158" name="Picture 5157">
          <a:extLst>
            <a:ext uri="{FF2B5EF4-FFF2-40B4-BE49-F238E27FC236}">
              <a16:creationId xmlns:a16="http://schemas.microsoft.com/office/drawing/2014/main" id="{2A064137-F945-D6E9-D10F-AA39DFA47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90817" y="1463198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229637</xdr:colOff>
      <xdr:row>43</xdr:row>
      <xdr:rowOff>39688</xdr:rowOff>
    </xdr:from>
    <xdr:to>
      <xdr:col>15</xdr:col>
      <xdr:colOff>437112</xdr:colOff>
      <xdr:row>43</xdr:row>
      <xdr:rowOff>293688</xdr:rowOff>
    </xdr:to>
    <xdr:pic>
      <xdr:nvPicPr>
        <xdr:cNvPr id="5161" name="Picture 5160">
          <a:extLst>
            <a:ext uri="{FF2B5EF4-FFF2-40B4-BE49-F238E27FC236}">
              <a16:creationId xmlns:a16="http://schemas.microsoft.com/office/drawing/2014/main" id="{B7419C27-26D5-76F4-A2D6-D4DFAC566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1487" y="14631988"/>
          <a:ext cx="207475" cy="254000"/>
        </a:xfrm>
        <a:prstGeom prst="rect">
          <a:avLst/>
        </a:prstGeom>
      </xdr:spPr>
    </xdr:pic>
    <xdr:clientData/>
  </xdr:twoCellAnchor>
  <xdr:twoCellAnchor>
    <xdr:from>
      <xdr:col>219</xdr:col>
      <xdr:colOff>242950</xdr:colOff>
      <xdr:row>43</xdr:row>
      <xdr:rowOff>39688</xdr:rowOff>
    </xdr:from>
    <xdr:to>
      <xdr:col>219</xdr:col>
      <xdr:colOff>423804</xdr:colOff>
      <xdr:row>43</xdr:row>
      <xdr:rowOff>293688</xdr:rowOff>
    </xdr:to>
    <xdr:pic>
      <xdr:nvPicPr>
        <xdr:cNvPr id="5164" name="Picture 5163">
          <a:extLst>
            <a:ext uri="{FF2B5EF4-FFF2-40B4-BE49-F238E27FC236}">
              <a16:creationId xmlns:a16="http://schemas.microsoft.com/office/drawing/2014/main" id="{90E83CEA-969F-ED98-E35A-FE7AC32CD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18850" y="1463198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239068</xdr:colOff>
      <xdr:row>43</xdr:row>
      <xdr:rowOff>39688</xdr:rowOff>
    </xdr:from>
    <xdr:to>
      <xdr:col>135</xdr:col>
      <xdr:colOff>427682</xdr:colOff>
      <xdr:row>43</xdr:row>
      <xdr:rowOff>293688</xdr:rowOff>
    </xdr:to>
    <xdr:pic>
      <xdr:nvPicPr>
        <xdr:cNvPr id="5167" name="Picture 5166">
          <a:extLst>
            <a:ext uri="{FF2B5EF4-FFF2-40B4-BE49-F238E27FC236}">
              <a16:creationId xmlns:a16="http://schemas.microsoft.com/office/drawing/2014/main" id="{E15D3E72-D4F4-2F49-66BF-16B90C7E9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55418" y="14631988"/>
          <a:ext cx="188614" cy="254000"/>
        </a:xfrm>
        <a:prstGeom prst="rect">
          <a:avLst/>
        </a:prstGeom>
      </xdr:spPr>
    </xdr:pic>
    <xdr:clientData/>
  </xdr:twoCellAnchor>
  <xdr:twoCellAnchor>
    <xdr:from>
      <xdr:col>231</xdr:col>
      <xdr:colOff>244103</xdr:colOff>
      <xdr:row>43</xdr:row>
      <xdr:rowOff>39688</xdr:rowOff>
    </xdr:from>
    <xdr:to>
      <xdr:col>231</xdr:col>
      <xdr:colOff>422658</xdr:colOff>
      <xdr:row>43</xdr:row>
      <xdr:rowOff>293688</xdr:rowOff>
    </xdr:to>
    <xdr:pic>
      <xdr:nvPicPr>
        <xdr:cNvPr id="5170" name="Picture 5169">
          <a:extLst>
            <a:ext uri="{FF2B5EF4-FFF2-40B4-BE49-F238E27FC236}">
              <a16:creationId xmlns:a16="http://schemas.microsoft.com/office/drawing/2014/main" id="{FD4D76C5-79C7-5D83-D33A-D28B4601A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40053" y="1463198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220204</xdr:colOff>
      <xdr:row>43</xdr:row>
      <xdr:rowOff>39688</xdr:rowOff>
    </xdr:from>
    <xdr:to>
      <xdr:col>183</xdr:col>
      <xdr:colOff>446541</xdr:colOff>
      <xdr:row>43</xdr:row>
      <xdr:rowOff>293688</xdr:rowOff>
    </xdr:to>
    <xdr:pic>
      <xdr:nvPicPr>
        <xdr:cNvPr id="5173" name="Picture 5172">
          <a:extLst>
            <a:ext uri="{FF2B5EF4-FFF2-40B4-BE49-F238E27FC236}">
              <a16:creationId xmlns:a16="http://schemas.microsoft.com/office/drawing/2014/main" id="{FF61599C-BFA9-AE77-2127-963D8C51B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6354" y="14631988"/>
          <a:ext cx="226337" cy="254000"/>
        </a:xfrm>
        <a:prstGeom prst="rect">
          <a:avLst/>
        </a:prstGeom>
      </xdr:spPr>
    </xdr:pic>
    <xdr:clientData/>
  </xdr:twoCellAnchor>
  <xdr:twoCellAnchor>
    <xdr:from>
      <xdr:col>15</xdr:col>
      <xdr:colOff>245984</xdr:colOff>
      <xdr:row>44</xdr:row>
      <xdr:rowOff>39688</xdr:rowOff>
    </xdr:from>
    <xdr:to>
      <xdr:col>15</xdr:col>
      <xdr:colOff>420766</xdr:colOff>
      <xdr:row>44</xdr:row>
      <xdr:rowOff>293688</xdr:rowOff>
    </xdr:to>
    <xdr:pic>
      <xdr:nvPicPr>
        <xdr:cNvPr id="5176" name="Picture 5175">
          <a:extLst>
            <a:ext uri="{FF2B5EF4-FFF2-40B4-BE49-F238E27FC236}">
              <a16:creationId xmlns:a16="http://schemas.microsoft.com/office/drawing/2014/main" id="{3780D67A-FE21-39CB-7B10-07E07AA20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7834" y="1496536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259817</xdr:colOff>
      <xdr:row>44</xdr:row>
      <xdr:rowOff>39688</xdr:rowOff>
    </xdr:from>
    <xdr:to>
      <xdr:col>159</xdr:col>
      <xdr:colOff>406935</xdr:colOff>
      <xdr:row>44</xdr:row>
      <xdr:rowOff>293688</xdr:rowOff>
    </xdr:to>
    <xdr:pic>
      <xdr:nvPicPr>
        <xdr:cNvPr id="5179" name="Picture 5178">
          <a:extLst>
            <a:ext uri="{FF2B5EF4-FFF2-40B4-BE49-F238E27FC236}">
              <a16:creationId xmlns:a16="http://schemas.microsoft.com/office/drawing/2014/main" id="{EF3F6125-9D13-FD06-4E5E-C9DE671C0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21067" y="14965363"/>
          <a:ext cx="147118" cy="254000"/>
        </a:xfrm>
        <a:prstGeom prst="rect">
          <a:avLst/>
        </a:prstGeom>
      </xdr:spPr>
    </xdr:pic>
    <xdr:clientData/>
  </xdr:twoCellAnchor>
  <xdr:twoCellAnchor>
    <xdr:from>
      <xdr:col>51</xdr:col>
      <xdr:colOff>220207</xdr:colOff>
      <xdr:row>44</xdr:row>
      <xdr:rowOff>39688</xdr:rowOff>
    </xdr:from>
    <xdr:to>
      <xdr:col>51</xdr:col>
      <xdr:colOff>446544</xdr:colOff>
      <xdr:row>44</xdr:row>
      <xdr:rowOff>293688</xdr:rowOff>
    </xdr:to>
    <xdr:pic>
      <xdr:nvPicPr>
        <xdr:cNvPr id="5182" name="Picture 5181">
          <a:extLst>
            <a:ext uri="{FF2B5EF4-FFF2-40B4-BE49-F238E27FC236}">
              <a16:creationId xmlns:a16="http://schemas.microsoft.com/office/drawing/2014/main" id="{2E1A829E-4DE3-E581-ABA0-12131D1ED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81807" y="1496536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256046</xdr:colOff>
      <xdr:row>44</xdr:row>
      <xdr:rowOff>39688</xdr:rowOff>
    </xdr:from>
    <xdr:to>
      <xdr:col>231</xdr:col>
      <xdr:colOff>410710</xdr:colOff>
      <xdr:row>44</xdr:row>
      <xdr:rowOff>293688</xdr:rowOff>
    </xdr:to>
    <xdr:pic>
      <xdr:nvPicPr>
        <xdr:cNvPr id="7873" name="Picture 7872">
          <a:extLst>
            <a:ext uri="{FF2B5EF4-FFF2-40B4-BE49-F238E27FC236}">
              <a16:creationId xmlns:a16="http://schemas.microsoft.com/office/drawing/2014/main" id="{AA163D10-1CDC-EFD7-9FC0-B8F9ED0F5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1996" y="14965363"/>
          <a:ext cx="154664" cy="254000"/>
        </a:xfrm>
        <a:prstGeom prst="rect">
          <a:avLst/>
        </a:prstGeom>
      </xdr:spPr>
    </xdr:pic>
    <xdr:clientData/>
  </xdr:twoCellAnchor>
  <xdr:twoCellAnchor>
    <xdr:from>
      <xdr:col>63</xdr:col>
      <xdr:colOff>239068</xdr:colOff>
      <xdr:row>44</xdr:row>
      <xdr:rowOff>39688</xdr:rowOff>
    </xdr:from>
    <xdr:to>
      <xdr:col>63</xdr:col>
      <xdr:colOff>427682</xdr:colOff>
      <xdr:row>44</xdr:row>
      <xdr:rowOff>293688</xdr:rowOff>
    </xdr:to>
    <xdr:pic>
      <xdr:nvPicPr>
        <xdr:cNvPr id="7876" name="Picture 7875">
          <a:extLst>
            <a:ext uri="{FF2B5EF4-FFF2-40B4-BE49-F238E27FC236}">
              <a16:creationId xmlns:a16="http://schemas.microsoft.com/office/drawing/2014/main" id="{3E64DC87-5F15-9CF9-DE71-A90F31AA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0718" y="1496536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222721</xdr:colOff>
      <xdr:row>44</xdr:row>
      <xdr:rowOff>39688</xdr:rowOff>
    </xdr:from>
    <xdr:to>
      <xdr:col>219</xdr:col>
      <xdr:colOff>444028</xdr:colOff>
      <xdr:row>44</xdr:row>
      <xdr:rowOff>293688</xdr:rowOff>
    </xdr:to>
    <xdr:pic>
      <xdr:nvPicPr>
        <xdr:cNvPr id="7879" name="Picture 7878">
          <a:extLst>
            <a:ext uri="{FF2B5EF4-FFF2-40B4-BE49-F238E27FC236}">
              <a16:creationId xmlns:a16="http://schemas.microsoft.com/office/drawing/2014/main" id="{77D8EA7C-1A63-CDBB-5357-3DDFC1FEF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8621" y="14965363"/>
          <a:ext cx="221307" cy="254000"/>
        </a:xfrm>
        <a:prstGeom prst="rect">
          <a:avLst/>
        </a:prstGeom>
      </xdr:spPr>
    </xdr:pic>
    <xdr:clientData/>
  </xdr:twoCellAnchor>
  <xdr:twoCellAnchor>
    <xdr:from>
      <xdr:col>75</xdr:col>
      <xdr:colOff>229636</xdr:colOff>
      <xdr:row>44</xdr:row>
      <xdr:rowOff>39688</xdr:rowOff>
    </xdr:from>
    <xdr:to>
      <xdr:col>75</xdr:col>
      <xdr:colOff>437111</xdr:colOff>
      <xdr:row>44</xdr:row>
      <xdr:rowOff>293688</xdr:rowOff>
    </xdr:to>
    <xdr:pic>
      <xdr:nvPicPr>
        <xdr:cNvPr id="7882" name="Picture 7881">
          <a:extLst>
            <a:ext uri="{FF2B5EF4-FFF2-40B4-BE49-F238E27FC236}">
              <a16:creationId xmlns:a16="http://schemas.microsoft.com/office/drawing/2014/main" id="{0D5E235B-AC7E-7FDB-5E82-CB0537625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36136" y="14965363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220204</xdr:colOff>
      <xdr:row>44</xdr:row>
      <xdr:rowOff>39688</xdr:rowOff>
    </xdr:from>
    <xdr:to>
      <xdr:col>195</xdr:col>
      <xdr:colOff>446541</xdr:colOff>
      <xdr:row>44</xdr:row>
      <xdr:rowOff>293688</xdr:rowOff>
    </xdr:to>
    <xdr:pic>
      <xdr:nvPicPr>
        <xdr:cNvPr id="7885" name="Picture 7884">
          <a:extLst>
            <a:ext uri="{FF2B5EF4-FFF2-40B4-BE49-F238E27FC236}">
              <a16:creationId xmlns:a16="http://schemas.microsoft.com/office/drawing/2014/main" id="{D8502958-F54B-486A-2BA6-8CEE776A5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51204" y="14965363"/>
          <a:ext cx="226337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44</xdr:row>
      <xdr:rowOff>39688</xdr:rowOff>
    </xdr:from>
    <xdr:to>
      <xdr:col>87</xdr:col>
      <xdr:colOff>460375</xdr:colOff>
      <xdr:row>44</xdr:row>
      <xdr:rowOff>293688</xdr:rowOff>
    </xdr:to>
    <xdr:pic>
      <xdr:nvPicPr>
        <xdr:cNvPr id="7888" name="Picture 7887">
          <a:extLst>
            <a:ext uri="{FF2B5EF4-FFF2-40B4-BE49-F238E27FC236}">
              <a16:creationId xmlns:a16="http://schemas.microsoft.com/office/drawing/2014/main" id="{BC763EAD-7D24-AECE-DFCE-284BE4F5C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261702</xdr:colOff>
      <xdr:row>44</xdr:row>
      <xdr:rowOff>39688</xdr:rowOff>
    </xdr:from>
    <xdr:to>
      <xdr:col>27</xdr:col>
      <xdr:colOff>405048</xdr:colOff>
      <xdr:row>44</xdr:row>
      <xdr:rowOff>293688</xdr:rowOff>
    </xdr:to>
    <xdr:pic>
      <xdr:nvPicPr>
        <xdr:cNvPr id="7891" name="Picture 7890">
          <a:extLst>
            <a:ext uri="{FF2B5EF4-FFF2-40B4-BE49-F238E27FC236}">
              <a16:creationId xmlns:a16="http://schemas.microsoft.com/office/drawing/2014/main" id="{95DCC810-343B-2B41-9AFD-D305FD986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78402" y="14965363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227540</xdr:colOff>
      <xdr:row>44</xdr:row>
      <xdr:rowOff>39688</xdr:rowOff>
    </xdr:from>
    <xdr:to>
      <xdr:col>99</xdr:col>
      <xdr:colOff>439207</xdr:colOff>
      <xdr:row>44</xdr:row>
      <xdr:rowOff>293688</xdr:rowOff>
    </xdr:to>
    <xdr:pic>
      <xdr:nvPicPr>
        <xdr:cNvPr id="7894" name="Picture 7893">
          <a:extLst>
            <a:ext uri="{FF2B5EF4-FFF2-40B4-BE49-F238E27FC236}">
              <a16:creationId xmlns:a16="http://schemas.microsoft.com/office/drawing/2014/main" id="{3DC25197-2002-1B21-A2D2-01E4C08C4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8940" y="1496536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164883</xdr:colOff>
      <xdr:row>44</xdr:row>
      <xdr:rowOff>39688</xdr:rowOff>
    </xdr:from>
    <xdr:to>
      <xdr:col>111</xdr:col>
      <xdr:colOff>501873</xdr:colOff>
      <xdr:row>44</xdr:row>
      <xdr:rowOff>293688</xdr:rowOff>
    </xdr:to>
    <xdr:pic>
      <xdr:nvPicPr>
        <xdr:cNvPr id="7897" name="Picture 7896">
          <a:extLst>
            <a:ext uri="{FF2B5EF4-FFF2-40B4-BE49-F238E27FC236}">
              <a16:creationId xmlns:a16="http://schemas.microsoft.com/office/drawing/2014/main" id="{F82D2FAB-37A4-7A3B-1F2B-514030F85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36333" y="14965363"/>
          <a:ext cx="336990" cy="254000"/>
        </a:xfrm>
        <a:prstGeom prst="rect">
          <a:avLst/>
        </a:prstGeom>
      </xdr:spPr>
    </xdr:pic>
    <xdr:clientData/>
  </xdr:twoCellAnchor>
  <xdr:twoCellAnchor>
    <xdr:from>
      <xdr:col>135</xdr:col>
      <xdr:colOff>220204</xdr:colOff>
      <xdr:row>44</xdr:row>
      <xdr:rowOff>39688</xdr:rowOff>
    </xdr:from>
    <xdr:to>
      <xdr:col>135</xdr:col>
      <xdr:colOff>446541</xdr:colOff>
      <xdr:row>44</xdr:row>
      <xdr:rowOff>293688</xdr:rowOff>
    </xdr:to>
    <xdr:pic>
      <xdr:nvPicPr>
        <xdr:cNvPr id="7900" name="Picture 7899">
          <a:extLst>
            <a:ext uri="{FF2B5EF4-FFF2-40B4-BE49-F238E27FC236}">
              <a16:creationId xmlns:a16="http://schemas.microsoft.com/office/drawing/2014/main" id="{36C5A5B2-91A6-6A96-F98F-8C5920119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36554" y="1496536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242950</xdr:colOff>
      <xdr:row>44</xdr:row>
      <xdr:rowOff>39688</xdr:rowOff>
    </xdr:from>
    <xdr:to>
      <xdr:col>147</xdr:col>
      <xdr:colOff>423804</xdr:colOff>
      <xdr:row>44</xdr:row>
      <xdr:rowOff>293688</xdr:rowOff>
    </xdr:to>
    <xdr:pic>
      <xdr:nvPicPr>
        <xdr:cNvPr id="7903" name="Picture 7902">
          <a:extLst>
            <a:ext uri="{FF2B5EF4-FFF2-40B4-BE49-F238E27FC236}">
              <a16:creationId xmlns:a16="http://schemas.microsoft.com/office/drawing/2014/main" id="{301A451D-ED60-8FB4-7D15-85FC38107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84150" y="14965363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261069</xdr:colOff>
      <xdr:row>44</xdr:row>
      <xdr:rowOff>39688</xdr:rowOff>
    </xdr:from>
    <xdr:to>
      <xdr:col>171</xdr:col>
      <xdr:colOff>405673</xdr:colOff>
      <xdr:row>44</xdr:row>
      <xdr:rowOff>293688</xdr:rowOff>
    </xdr:to>
    <xdr:pic>
      <xdr:nvPicPr>
        <xdr:cNvPr id="7906" name="Picture 7905">
          <a:extLst>
            <a:ext uri="{FF2B5EF4-FFF2-40B4-BE49-F238E27FC236}">
              <a16:creationId xmlns:a16="http://schemas.microsoft.com/office/drawing/2014/main" id="{BF2783BD-FA79-39F6-94CE-A189F4294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47169" y="1496536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204310</xdr:colOff>
      <xdr:row>44</xdr:row>
      <xdr:rowOff>39688</xdr:rowOff>
    </xdr:from>
    <xdr:to>
      <xdr:col>3</xdr:col>
      <xdr:colOff>462440</xdr:colOff>
      <xdr:row>44</xdr:row>
      <xdr:rowOff>293688</xdr:rowOff>
    </xdr:to>
    <xdr:pic>
      <xdr:nvPicPr>
        <xdr:cNvPr id="7909" name="Picture 7908">
          <a:extLst>
            <a:ext uri="{FF2B5EF4-FFF2-40B4-BE49-F238E27FC236}">
              <a16:creationId xmlns:a16="http://schemas.microsoft.com/office/drawing/2014/main" id="{82ECD6A9-EAA2-9FE0-10AC-EAE7BC8A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6110" y="14965363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238770</xdr:colOff>
      <xdr:row>44</xdr:row>
      <xdr:rowOff>39688</xdr:rowOff>
    </xdr:from>
    <xdr:to>
      <xdr:col>183</xdr:col>
      <xdr:colOff>427991</xdr:colOff>
      <xdr:row>44</xdr:row>
      <xdr:rowOff>293688</xdr:rowOff>
    </xdr:to>
    <xdr:pic>
      <xdr:nvPicPr>
        <xdr:cNvPr id="7912" name="Picture 7911">
          <a:extLst>
            <a:ext uri="{FF2B5EF4-FFF2-40B4-BE49-F238E27FC236}">
              <a16:creationId xmlns:a16="http://schemas.microsoft.com/office/drawing/2014/main" id="{53AF7C9C-0828-C67F-13AE-564B37C43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44920" y="1496536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244097</xdr:colOff>
      <xdr:row>44</xdr:row>
      <xdr:rowOff>39688</xdr:rowOff>
    </xdr:from>
    <xdr:to>
      <xdr:col>39</xdr:col>
      <xdr:colOff>422652</xdr:colOff>
      <xdr:row>44</xdr:row>
      <xdr:rowOff>293688</xdr:rowOff>
    </xdr:to>
    <xdr:pic>
      <xdr:nvPicPr>
        <xdr:cNvPr id="7915" name="Picture 7914">
          <a:extLst>
            <a:ext uri="{FF2B5EF4-FFF2-40B4-BE49-F238E27FC236}">
              <a16:creationId xmlns:a16="http://schemas.microsoft.com/office/drawing/2014/main" id="{7FF8039F-4BEF-44BE-4CF1-685DDE9ED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80847" y="14965363"/>
          <a:ext cx="178555" cy="254000"/>
        </a:xfrm>
        <a:prstGeom prst="rect">
          <a:avLst/>
        </a:prstGeom>
      </xdr:spPr>
    </xdr:pic>
    <xdr:clientData/>
  </xdr:twoCellAnchor>
  <xdr:twoCellAnchor>
    <xdr:from>
      <xdr:col>207</xdr:col>
      <xdr:colOff>263587</xdr:colOff>
      <xdr:row>44</xdr:row>
      <xdr:rowOff>39688</xdr:rowOff>
    </xdr:from>
    <xdr:to>
      <xdr:col>207</xdr:col>
      <xdr:colOff>403161</xdr:colOff>
      <xdr:row>44</xdr:row>
      <xdr:rowOff>293688</xdr:rowOff>
    </xdr:to>
    <xdr:pic>
      <xdr:nvPicPr>
        <xdr:cNvPr id="7918" name="Picture 7917">
          <a:extLst>
            <a:ext uri="{FF2B5EF4-FFF2-40B4-BE49-F238E27FC236}">
              <a16:creationId xmlns:a16="http://schemas.microsoft.com/office/drawing/2014/main" id="{6A5EC59F-4D6B-7EFB-175D-A4CB97F61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014637" y="1496536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220204</xdr:colOff>
      <xdr:row>44</xdr:row>
      <xdr:rowOff>39688</xdr:rowOff>
    </xdr:from>
    <xdr:to>
      <xdr:col>123</xdr:col>
      <xdr:colOff>446541</xdr:colOff>
      <xdr:row>44</xdr:row>
      <xdr:rowOff>293688</xdr:rowOff>
    </xdr:to>
    <xdr:pic>
      <xdr:nvPicPr>
        <xdr:cNvPr id="7921" name="Picture 7920">
          <a:extLst>
            <a:ext uri="{FF2B5EF4-FFF2-40B4-BE49-F238E27FC236}">
              <a16:creationId xmlns:a16="http://schemas.microsoft.com/office/drawing/2014/main" id="{153FC29E-4B2A-E69F-276F-93857DD15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6504" y="14965363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222721</xdr:colOff>
      <xdr:row>45</xdr:row>
      <xdr:rowOff>39688</xdr:rowOff>
    </xdr:from>
    <xdr:to>
      <xdr:col>3</xdr:col>
      <xdr:colOff>444028</xdr:colOff>
      <xdr:row>45</xdr:row>
      <xdr:rowOff>293688</xdr:rowOff>
    </xdr:to>
    <xdr:pic>
      <xdr:nvPicPr>
        <xdr:cNvPr id="7924" name="Picture 7923">
          <a:extLst>
            <a:ext uri="{FF2B5EF4-FFF2-40B4-BE49-F238E27FC236}">
              <a16:creationId xmlns:a16="http://schemas.microsoft.com/office/drawing/2014/main" id="{82324371-F157-4A3C-63A6-1E8DD7D7F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4521" y="15298738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261072</xdr:colOff>
      <xdr:row>45</xdr:row>
      <xdr:rowOff>39688</xdr:rowOff>
    </xdr:from>
    <xdr:to>
      <xdr:col>63</xdr:col>
      <xdr:colOff>405676</xdr:colOff>
      <xdr:row>45</xdr:row>
      <xdr:rowOff>293688</xdr:rowOff>
    </xdr:to>
    <xdr:pic>
      <xdr:nvPicPr>
        <xdr:cNvPr id="7927" name="Picture 7926">
          <a:extLst>
            <a:ext uri="{FF2B5EF4-FFF2-40B4-BE49-F238E27FC236}">
              <a16:creationId xmlns:a16="http://schemas.microsoft.com/office/drawing/2014/main" id="{1C5B4385-022B-A78E-CADE-02E918CEC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722" y="15298738"/>
          <a:ext cx="144604" cy="254000"/>
        </a:xfrm>
        <a:prstGeom prst="rect">
          <a:avLst/>
        </a:prstGeom>
      </xdr:spPr>
    </xdr:pic>
    <xdr:clientData/>
  </xdr:twoCellAnchor>
  <xdr:twoCellAnchor>
    <xdr:from>
      <xdr:col>27</xdr:col>
      <xdr:colOff>259817</xdr:colOff>
      <xdr:row>45</xdr:row>
      <xdr:rowOff>39688</xdr:rowOff>
    </xdr:from>
    <xdr:to>
      <xdr:col>27</xdr:col>
      <xdr:colOff>406935</xdr:colOff>
      <xdr:row>45</xdr:row>
      <xdr:rowOff>293688</xdr:rowOff>
    </xdr:to>
    <xdr:pic>
      <xdr:nvPicPr>
        <xdr:cNvPr id="7930" name="Picture 7929">
          <a:extLst>
            <a:ext uri="{FF2B5EF4-FFF2-40B4-BE49-F238E27FC236}">
              <a16:creationId xmlns:a16="http://schemas.microsoft.com/office/drawing/2014/main" id="{18A5949E-7FD1-53A6-1536-1E78297D4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76517" y="15298738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45</xdr:row>
      <xdr:rowOff>39688</xdr:rowOff>
    </xdr:from>
    <xdr:to>
      <xdr:col>15</xdr:col>
      <xdr:colOff>460375</xdr:colOff>
      <xdr:row>45</xdr:row>
      <xdr:rowOff>293688</xdr:rowOff>
    </xdr:to>
    <xdr:pic>
      <xdr:nvPicPr>
        <xdr:cNvPr id="7933" name="Picture 7932">
          <a:extLst>
            <a:ext uri="{FF2B5EF4-FFF2-40B4-BE49-F238E27FC236}">
              <a16:creationId xmlns:a16="http://schemas.microsoft.com/office/drawing/2014/main" id="{96E57418-1F51-6BF7-7B5D-CC6B423A1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261702</xdr:colOff>
      <xdr:row>45</xdr:row>
      <xdr:rowOff>39688</xdr:rowOff>
    </xdr:from>
    <xdr:to>
      <xdr:col>39</xdr:col>
      <xdr:colOff>405048</xdr:colOff>
      <xdr:row>45</xdr:row>
      <xdr:rowOff>293688</xdr:rowOff>
    </xdr:to>
    <xdr:pic>
      <xdr:nvPicPr>
        <xdr:cNvPr id="7936" name="Picture 7935">
          <a:extLst>
            <a:ext uri="{FF2B5EF4-FFF2-40B4-BE49-F238E27FC236}">
              <a16:creationId xmlns:a16="http://schemas.microsoft.com/office/drawing/2014/main" id="{09F82CDE-CAA9-4700-59CA-C44040EB8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8452" y="15298738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238764</xdr:colOff>
      <xdr:row>45</xdr:row>
      <xdr:rowOff>39688</xdr:rowOff>
    </xdr:from>
    <xdr:to>
      <xdr:col>87</xdr:col>
      <xdr:colOff>427985</xdr:colOff>
      <xdr:row>45</xdr:row>
      <xdr:rowOff>293688</xdr:rowOff>
    </xdr:to>
    <xdr:pic>
      <xdr:nvPicPr>
        <xdr:cNvPr id="7939" name="Picture 7938">
          <a:extLst>
            <a:ext uri="{FF2B5EF4-FFF2-40B4-BE49-F238E27FC236}">
              <a16:creationId xmlns:a16="http://schemas.microsoft.com/office/drawing/2014/main" id="{B7453225-1380-75F4-655F-B86EF5EA5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65314" y="15298738"/>
          <a:ext cx="189221" cy="254000"/>
        </a:xfrm>
        <a:prstGeom prst="rect">
          <a:avLst/>
        </a:prstGeom>
      </xdr:spPr>
    </xdr:pic>
    <xdr:clientData/>
  </xdr:twoCellAnchor>
  <xdr:twoCellAnchor>
    <xdr:from>
      <xdr:col>111</xdr:col>
      <xdr:colOff>220204</xdr:colOff>
      <xdr:row>45</xdr:row>
      <xdr:rowOff>39688</xdr:rowOff>
    </xdr:from>
    <xdr:to>
      <xdr:col>111</xdr:col>
      <xdr:colOff>446541</xdr:colOff>
      <xdr:row>45</xdr:row>
      <xdr:rowOff>293688</xdr:rowOff>
    </xdr:to>
    <xdr:pic>
      <xdr:nvPicPr>
        <xdr:cNvPr id="7942" name="Picture 7941">
          <a:extLst>
            <a:ext uri="{FF2B5EF4-FFF2-40B4-BE49-F238E27FC236}">
              <a16:creationId xmlns:a16="http://schemas.microsoft.com/office/drawing/2014/main" id="{88E4F566-FE1D-90DD-5F97-CDADEE2E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1654" y="15298738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227546</xdr:colOff>
      <xdr:row>45</xdr:row>
      <xdr:rowOff>39688</xdr:rowOff>
    </xdr:from>
    <xdr:to>
      <xdr:col>207</xdr:col>
      <xdr:colOff>439213</xdr:colOff>
      <xdr:row>45</xdr:row>
      <xdr:rowOff>293688</xdr:rowOff>
    </xdr:to>
    <xdr:pic>
      <xdr:nvPicPr>
        <xdr:cNvPr id="7945" name="Picture 7944">
          <a:extLst>
            <a:ext uri="{FF2B5EF4-FFF2-40B4-BE49-F238E27FC236}">
              <a16:creationId xmlns:a16="http://schemas.microsoft.com/office/drawing/2014/main" id="{F698E6F8-73C2-9E40-B3E2-90C10D41E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78596" y="15298738"/>
          <a:ext cx="211667" cy="254000"/>
        </a:xfrm>
        <a:prstGeom prst="rect">
          <a:avLst/>
        </a:prstGeom>
      </xdr:spPr>
    </xdr:pic>
    <xdr:clientData/>
  </xdr:twoCellAnchor>
  <xdr:twoCellAnchor>
    <xdr:from>
      <xdr:col>123</xdr:col>
      <xdr:colOff>244097</xdr:colOff>
      <xdr:row>45</xdr:row>
      <xdr:rowOff>39688</xdr:rowOff>
    </xdr:from>
    <xdr:to>
      <xdr:col>123</xdr:col>
      <xdr:colOff>422652</xdr:colOff>
      <xdr:row>45</xdr:row>
      <xdr:rowOff>293688</xdr:rowOff>
    </xdr:to>
    <xdr:pic>
      <xdr:nvPicPr>
        <xdr:cNvPr id="7948" name="Picture 7947">
          <a:extLst>
            <a:ext uri="{FF2B5EF4-FFF2-40B4-BE49-F238E27FC236}">
              <a16:creationId xmlns:a16="http://schemas.microsoft.com/office/drawing/2014/main" id="{2B21EC2F-0FD7-486B-E2F1-6A81152A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397" y="15298738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263587</xdr:colOff>
      <xdr:row>45</xdr:row>
      <xdr:rowOff>39688</xdr:rowOff>
    </xdr:from>
    <xdr:to>
      <xdr:col>183</xdr:col>
      <xdr:colOff>403161</xdr:colOff>
      <xdr:row>45</xdr:row>
      <xdr:rowOff>293688</xdr:rowOff>
    </xdr:to>
    <xdr:pic>
      <xdr:nvPicPr>
        <xdr:cNvPr id="7951" name="Picture 7950">
          <a:extLst>
            <a:ext uri="{FF2B5EF4-FFF2-40B4-BE49-F238E27FC236}">
              <a16:creationId xmlns:a16="http://schemas.microsoft.com/office/drawing/2014/main" id="{360C0113-E753-E0B6-D64A-385192EF1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69737" y="15298738"/>
          <a:ext cx="139574" cy="254000"/>
        </a:xfrm>
        <a:prstGeom prst="rect">
          <a:avLst/>
        </a:prstGeom>
      </xdr:spPr>
    </xdr:pic>
    <xdr:clientData/>
  </xdr:twoCellAnchor>
  <xdr:twoCellAnchor>
    <xdr:from>
      <xdr:col>147</xdr:col>
      <xdr:colOff>220204</xdr:colOff>
      <xdr:row>45</xdr:row>
      <xdr:rowOff>39688</xdr:rowOff>
    </xdr:from>
    <xdr:to>
      <xdr:col>147</xdr:col>
      <xdr:colOff>446541</xdr:colOff>
      <xdr:row>45</xdr:row>
      <xdr:rowOff>293688</xdr:rowOff>
    </xdr:to>
    <xdr:pic>
      <xdr:nvPicPr>
        <xdr:cNvPr id="7954" name="Picture 7953">
          <a:extLst>
            <a:ext uri="{FF2B5EF4-FFF2-40B4-BE49-F238E27FC236}">
              <a16:creationId xmlns:a16="http://schemas.microsoft.com/office/drawing/2014/main" id="{BF7C6379-05A9-3447-AB3E-C9ED3B42B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1404" y="15298738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220204</xdr:colOff>
      <xdr:row>45</xdr:row>
      <xdr:rowOff>39688</xdr:rowOff>
    </xdr:from>
    <xdr:to>
      <xdr:col>75</xdr:col>
      <xdr:colOff>446541</xdr:colOff>
      <xdr:row>45</xdr:row>
      <xdr:rowOff>293688</xdr:rowOff>
    </xdr:to>
    <xdr:pic>
      <xdr:nvPicPr>
        <xdr:cNvPr id="7957" name="Picture 7956">
          <a:extLst>
            <a:ext uri="{FF2B5EF4-FFF2-40B4-BE49-F238E27FC236}">
              <a16:creationId xmlns:a16="http://schemas.microsoft.com/office/drawing/2014/main" id="{AF4ADE97-9BAC-EC80-F443-C9B79B201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26704" y="15298738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204304</xdr:colOff>
      <xdr:row>45</xdr:row>
      <xdr:rowOff>39688</xdr:rowOff>
    </xdr:from>
    <xdr:to>
      <xdr:col>159</xdr:col>
      <xdr:colOff>462434</xdr:colOff>
      <xdr:row>45</xdr:row>
      <xdr:rowOff>293688</xdr:rowOff>
    </xdr:to>
    <xdr:pic>
      <xdr:nvPicPr>
        <xdr:cNvPr id="7960" name="Picture 7959">
          <a:extLst>
            <a:ext uri="{FF2B5EF4-FFF2-40B4-BE49-F238E27FC236}">
              <a16:creationId xmlns:a16="http://schemas.microsoft.com/office/drawing/2014/main" id="{1AC32742-13ED-9E0B-3447-A4294326B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5554" y="15298738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245988</xdr:colOff>
      <xdr:row>45</xdr:row>
      <xdr:rowOff>39688</xdr:rowOff>
    </xdr:from>
    <xdr:to>
      <xdr:col>171</xdr:col>
      <xdr:colOff>420770</xdr:colOff>
      <xdr:row>45</xdr:row>
      <xdr:rowOff>293688</xdr:rowOff>
    </xdr:to>
    <xdr:pic>
      <xdr:nvPicPr>
        <xdr:cNvPr id="7963" name="Picture 7962">
          <a:extLst>
            <a:ext uri="{FF2B5EF4-FFF2-40B4-BE49-F238E27FC236}">
              <a16:creationId xmlns:a16="http://schemas.microsoft.com/office/drawing/2014/main" id="{54A1D60C-F558-D54B-65FF-E4E43248D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32088" y="15298738"/>
          <a:ext cx="174782" cy="254000"/>
        </a:xfrm>
        <a:prstGeom prst="rect">
          <a:avLst/>
        </a:prstGeom>
      </xdr:spPr>
    </xdr:pic>
    <xdr:clientData/>
  </xdr:twoCellAnchor>
  <xdr:twoCellAnchor>
    <xdr:from>
      <xdr:col>195</xdr:col>
      <xdr:colOff>242950</xdr:colOff>
      <xdr:row>45</xdr:row>
      <xdr:rowOff>39688</xdr:rowOff>
    </xdr:from>
    <xdr:to>
      <xdr:col>195</xdr:col>
      <xdr:colOff>423804</xdr:colOff>
      <xdr:row>45</xdr:row>
      <xdr:rowOff>293688</xdr:rowOff>
    </xdr:to>
    <xdr:pic>
      <xdr:nvPicPr>
        <xdr:cNvPr id="7966" name="Picture 7965">
          <a:extLst>
            <a:ext uri="{FF2B5EF4-FFF2-40B4-BE49-F238E27FC236}">
              <a16:creationId xmlns:a16="http://schemas.microsoft.com/office/drawing/2014/main" id="{2E26A9C0-0F6A-1D12-B07A-5D36ECA84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3950" y="15298738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229636</xdr:colOff>
      <xdr:row>45</xdr:row>
      <xdr:rowOff>39688</xdr:rowOff>
    </xdr:from>
    <xdr:to>
      <xdr:col>135</xdr:col>
      <xdr:colOff>437111</xdr:colOff>
      <xdr:row>45</xdr:row>
      <xdr:rowOff>293688</xdr:rowOff>
    </xdr:to>
    <xdr:pic>
      <xdr:nvPicPr>
        <xdr:cNvPr id="7969" name="Picture 7968">
          <a:extLst>
            <a:ext uri="{FF2B5EF4-FFF2-40B4-BE49-F238E27FC236}">
              <a16:creationId xmlns:a16="http://schemas.microsoft.com/office/drawing/2014/main" id="{E62DD5F4-50CD-F8D4-81F0-50473F81F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45986" y="15298738"/>
          <a:ext cx="207475" cy="254000"/>
        </a:xfrm>
        <a:prstGeom prst="rect">
          <a:avLst/>
        </a:prstGeom>
      </xdr:spPr>
    </xdr:pic>
    <xdr:clientData/>
  </xdr:twoCellAnchor>
  <xdr:twoCellAnchor>
    <xdr:from>
      <xdr:col>219</xdr:col>
      <xdr:colOff>256046</xdr:colOff>
      <xdr:row>45</xdr:row>
      <xdr:rowOff>39688</xdr:rowOff>
    </xdr:from>
    <xdr:to>
      <xdr:col>219</xdr:col>
      <xdr:colOff>410710</xdr:colOff>
      <xdr:row>45</xdr:row>
      <xdr:rowOff>293688</xdr:rowOff>
    </xdr:to>
    <xdr:pic>
      <xdr:nvPicPr>
        <xdr:cNvPr id="7972" name="Picture 7971">
          <a:extLst>
            <a:ext uri="{FF2B5EF4-FFF2-40B4-BE49-F238E27FC236}">
              <a16:creationId xmlns:a16="http://schemas.microsoft.com/office/drawing/2014/main" id="{5C478871-E417-DCB8-BD58-F76216991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31946" y="15298738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239068</xdr:colOff>
      <xdr:row>45</xdr:row>
      <xdr:rowOff>39688</xdr:rowOff>
    </xdr:from>
    <xdr:to>
      <xdr:col>51</xdr:col>
      <xdr:colOff>427682</xdr:colOff>
      <xdr:row>45</xdr:row>
      <xdr:rowOff>293688</xdr:rowOff>
    </xdr:to>
    <xdr:pic>
      <xdr:nvPicPr>
        <xdr:cNvPr id="7975" name="Picture 7974">
          <a:extLst>
            <a:ext uri="{FF2B5EF4-FFF2-40B4-BE49-F238E27FC236}">
              <a16:creationId xmlns:a16="http://schemas.microsoft.com/office/drawing/2014/main" id="{C8F8E05B-81A6-2C2D-5A61-D585642CB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0668" y="15298738"/>
          <a:ext cx="188614" cy="254000"/>
        </a:xfrm>
        <a:prstGeom prst="rect">
          <a:avLst/>
        </a:prstGeom>
      </xdr:spPr>
    </xdr:pic>
    <xdr:clientData/>
  </xdr:twoCellAnchor>
  <xdr:twoCellAnchor>
    <xdr:from>
      <xdr:col>231</xdr:col>
      <xdr:colOff>164877</xdr:colOff>
      <xdr:row>45</xdr:row>
      <xdr:rowOff>39688</xdr:rowOff>
    </xdr:from>
    <xdr:to>
      <xdr:col>231</xdr:col>
      <xdr:colOff>501867</xdr:colOff>
      <xdr:row>45</xdr:row>
      <xdr:rowOff>293688</xdr:rowOff>
    </xdr:to>
    <xdr:pic>
      <xdr:nvPicPr>
        <xdr:cNvPr id="7978" name="Picture 7977">
          <a:extLst>
            <a:ext uri="{FF2B5EF4-FFF2-40B4-BE49-F238E27FC236}">
              <a16:creationId xmlns:a16="http://schemas.microsoft.com/office/drawing/2014/main" id="{4683FFF1-6EEE-EA72-2235-F12F608D7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260827" y="15298738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220204</xdr:colOff>
      <xdr:row>45</xdr:row>
      <xdr:rowOff>39688</xdr:rowOff>
    </xdr:from>
    <xdr:to>
      <xdr:col>99</xdr:col>
      <xdr:colOff>446541</xdr:colOff>
      <xdr:row>45</xdr:row>
      <xdr:rowOff>293688</xdr:rowOff>
    </xdr:to>
    <xdr:pic>
      <xdr:nvPicPr>
        <xdr:cNvPr id="7981" name="Picture 7980">
          <a:extLst>
            <a:ext uri="{FF2B5EF4-FFF2-40B4-BE49-F238E27FC236}">
              <a16:creationId xmlns:a16="http://schemas.microsoft.com/office/drawing/2014/main" id="{1FC1396A-E52A-0712-ECEC-C62472FC0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1604" y="15298738"/>
          <a:ext cx="226337" cy="254000"/>
        </a:xfrm>
        <a:prstGeom prst="rect">
          <a:avLst/>
        </a:prstGeom>
      </xdr:spPr>
    </xdr:pic>
    <xdr:clientData/>
  </xdr:twoCellAnchor>
  <xdr:twoCellAnchor>
    <xdr:from>
      <xdr:col>15</xdr:col>
      <xdr:colOff>220207</xdr:colOff>
      <xdr:row>46</xdr:row>
      <xdr:rowOff>39688</xdr:rowOff>
    </xdr:from>
    <xdr:to>
      <xdr:col>15</xdr:col>
      <xdr:colOff>446544</xdr:colOff>
      <xdr:row>46</xdr:row>
      <xdr:rowOff>293688</xdr:rowOff>
    </xdr:to>
    <xdr:pic>
      <xdr:nvPicPr>
        <xdr:cNvPr id="7984" name="Picture 7983">
          <a:extLst>
            <a:ext uri="{FF2B5EF4-FFF2-40B4-BE49-F238E27FC236}">
              <a16:creationId xmlns:a16="http://schemas.microsoft.com/office/drawing/2014/main" id="{012036AA-3FC3-B7AE-AF59-AA95BE82A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057" y="15632113"/>
          <a:ext cx="226337" cy="254000"/>
        </a:xfrm>
        <a:prstGeom prst="rect">
          <a:avLst/>
        </a:prstGeom>
      </xdr:spPr>
    </xdr:pic>
    <xdr:clientData/>
  </xdr:twoCellAnchor>
  <xdr:twoCellAnchor>
    <xdr:from>
      <xdr:col>147</xdr:col>
      <xdr:colOff>259817</xdr:colOff>
      <xdr:row>46</xdr:row>
      <xdr:rowOff>39688</xdr:rowOff>
    </xdr:from>
    <xdr:to>
      <xdr:col>147</xdr:col>
      <xdr:colOff>406935</xdr:colOff>
      <xdr:row>46</xdr:row>
      <xdr:rowOff>293688</xdr:rowOff>
    </xdr:to>
    <xdr:pic>
      <xdr:nvPicPr>
        <xdr:cNvPr id="7987" name="Picture 7986">
          <a:extLst>
            <a:ext uri="{FF2B5EF4-FFF2-40B4-BE49-F238E27FC236}">
              <a16:creationId xmlns:a16="http://schemas.microsoft.com/office/drawing/2014/main" id="{37B21E86-8FAF-AF81-40CE-BEF73EC25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1017" y="15632113"/>
          <a:ext cx="147118" cy="254000"/>
        </a:xfrm>
        <a:prstGeom prst="rect">
          <a:avLst/>
        </a:prstGeom>
      </xdr:spPr>
    </xdr:pic>
    <xdr:clientData/>
  </xdr:twoCellAnchor>
  <xdr:twoCellAnchor>
    <xdr:from>
      <xdr:col>51</xdr:col>
      <xdr:colOff>245985</xdr:colOff>
      <xdr:row>46</xdr:row>
      <xdr:rowOff>39688</xdr:rowOff>
    </xdr:from>
    <xdr:to>
      <xdr:col>51</xdr:col>
      <xdr:colOff>420767</xdr:colOff>
      <xdr:row>46</xdr:row>
      <xdr:rowOff>293688</xdr:rowOff>
    </xdr:to>
    <xdr:pic>
      <xdr:nvPicPr>
        <xdr:cNvPr id="7990" name="Picture 7989">
          <a:extLst>
            <a:ext uri="{FF2B5EF4-FFF2-40B4-BE49-F238E27FC236}">
              <a16:creationId xmlns:a16="http://schemas.microsoft.com/office/drawing/2014/main" id="{E9DF9BCF-D279-E72C-DBA9-4CA6B4816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7585" y="15632113"/>
          <a:ext cx="174782" cy="254000"/>
        </a:xfrm>
        <a:prstGeom prst="rect">
          <a:avLst/>
        </a:prstGeom>
      </xdr:spPr>
    </xdr:pic>
    <xdr:clientData/>
  </xdr:twoCellAnchor>
  <xdr:twoCellAnchor>
    <xdr:from>
      <xdr:col>159</xdr:col>
      <xdr:colOff>256046</xdr:colOff>
      <xdr:row>46</xdr:row>
      <xdr:rowOff>39688</xdr:rowOff>
    </xdr:from>
    <xdr:to>
      <xdr:col>159</xdr:col>
      <xdr:colOff>410710</xdr:colOff>
      <xdr:row>46</xdr:row>
      <xdr:rowOff>293688</xdr:rowOff>
    </xdr:to>
    <xdr:pic>
      <xdr:nvPicPr>
        <xdr:cNvPr id="7993" name="Picture 7992">
          <a:extLst>
            <a:ext uri="{FF2B5EF4-FFF2-40B4-BE49-F238E27FC236}">
              <a16:creationId xmlns:a16="http://schemas.microsoft.com/office/drawing/2014/main" id="{953FCDF3-758B-BFAF-26D4-19F8BDEE0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17296" y="15632113"/>
          <a:ext cx="154664" cy="254000"/>
        </a:xfrm>
        <a:prstGeom prst="rect">
          <a:avLst/>
        </a:prstGeom>
      </xdr:spPr>
    </xdr:pic>
    <xdr:clientData/>
  </xdr:twoCellAnchor>
  <xdr:twoCellAnchor>
    <xdr:from>
      <xdr:col>63</xdr:col>
      <xdr:colOff>238764</xdr:colOff>
      <xdr:row>46</xdr:row>
      <xdr:rowOff>39688</xdr:rowOff>
    </xdr:from>
    <xdr:to>
      <xdr:col>63</xdr:col>
      <xdr:colOff>427985</xdr:colOff>
      <xdr:row>46</xdr:row>
      <xdr:rowOff>293688</xdr:rowOff>
    </xdr:to>
    <xdr:pic>
      <xdr:nvPicPr>
        <xdr:cNvPr id="7996" name="Picture 7995">
          <a:extLst>
            <a:ext uri="{FF2B5EF4-FFF2-40B4-BE49-F238E27FC236}">
              <a16:creationId xmlns:a16="http://schemas.microsoft.com/office/drawing/2014/main" id="{D5BE85A8-3165-6F23-713F-599A090F1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20414" y="15632113"/>
          <a:ext cx="189221" cy="254000"/>
        </a:xfrm>
        <a:prstGeom prst="rect">
          <a:avLst/>
        </a:prstGeom>
      </xdr:spPr>
    </xdr:pic>
    <xdr:clientData/>
  </xdr:twoCellAnchor>
  <xdr:twoCellAnchor>
    <xdr:from>
      <xdr:col>39</xdr:col>
      <xdr:colOff>222721</xdr:colOff>
      <xdr:row>46</xdr:row>
      <xdr:rowOff>39688</xdr:rowOff>
    </xdr:from>
    <xdr:to>
      <xdr:col>39</xdr:col>
      <xdr:colOff>444028</xdr:colOff>
      <xdr:row>46</xdr:row>
      <xdr:rowOff>293688</xdr:rowOff>
    </xdr:to>
    <xdr:pic>
      <xdr:nvPicPr>
        <xdr:cNvPr id="7999" name="Picture 7998">
          <a:extLst>
            <a:ext uri="{FF2B5EF4-FFF2-40B4-BE49-F238E27FC236}">
              <a16:creationId xmlns:a16="http://schemas.microsoft.com/office/drawing/2014/main" id="{290A071A-70DB-99FD-61D6-3510A59BB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59471" y="15632113"/>
          <a:ext cx="221307" cy="254000"/>
        </a:xfrm>
        <a:prstGeom prst="rect">
          <a:avLst/>
        </a:prstGeom>
      </xdr:spPr>
    </xdr:pic>
    <xdr:clientData/>
  </xdr:twoCellAnchor>
  <xdr:twoCellAnchor>
    <xdr:from>
      <xdr:col>75</xdr:col>
      <xdr:colOff>261076</xdr:colOff>
      <xdr:row>46</xdr:row>
      <xdr:rowOff>39688</xdr:rowOff>
    </xdr:from>
    <xdr:to>
      <xdr:col>75</xdr:col>
      <xdr:colOff>405680</xdr:colOff>
      <xdr:row>46</xdr:row>
      <xdr:rowOff>293688</xdr:rowOff>
    </xdr:to>
    <xdr:pic>
      <xdr:nvPicPr>
        <xdr:cNvPr id="8002" name="Picture 8001">
          <a:extLst>
            <a:ext uri="{FF2B5EF4-FFF2-40B4-BE49-F238E27FC236}">
              <a16:creationId xmlns:a16="http://schemas.microsoft.com/office/drawing/2014/main" id="{B78BFC2A-842D-F719-D751-EA2A5275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67576" y="15632113"/>
          <a:ext cx="144604" cy="254000"/>
        </a:xfrm>
        <a:prstGeom prst="rect">
          <a:avLst/>
        </a:prstGeom>
      </xdr:spPr>
    </xdr:pic>
    <xdr:clientData/>
  </xdr:twoCellAnchor>
  <xdr:twoCellAnchor>
    <xdr:from>
      <xdr:col>3</xdr:col>
      <xdr:colOff>220207</xdr:colOff>
      <xdr:row>46</xdr:row>
      <xdr:rowOff>39688</xdr:rowOff>
    </xdr:from>
    <xdr:to>
      <xdr:col>3</xdr:col>
      <xdr:colOff>446544</xdr:colOff>
      <xdr:row>46</xdr:row>
      <xdr:rowOff>293688</xdr:rowOff>
    </xdr:to>
    <xdr:pic>
      <xdr:nvPicPr>
        <xdr:cNvPr id="8005" name="Picture 8004">
          <a:extLst>
            <a:ext uri="{FF2B5EF4-FFF2-40B4-BE49-F238E27FC236}">
              <a16:creationId xmlns:a16="http://schemas.microsoft.com/office/drawing/2014/main" id="{DF6135C2-9CA5-FB48-4A4B-7A684C7D1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007" y="15632113"/>
          <a:ext cx="226337" cy="254000"/>
        </a:xfrm>
        <a:prstGeom prst="rect">
          <a:avLst/>
        </a:prstGeom>
      </xdr:spPr>
    </xdr:pic>
    <xdr:clientData/>
  </xdr:twoCellAnchor>
  <xdr:twoCellAnchor>
    <xdr:from>
      <xdr:col>87</xdr:col>
      <xdr:colOff>263587</xdr:colOff>
      <xdr:row>46</xdr:row>
      <xdr:rowOff>39688</xdr:rowOff>
    </xdr:from>
    <xdr:to>
      <xdr:col>87</xdr:col>
      <xdr:colOff>403161</xdr:colOff>
      <xdr:row>46</xdr:row>
      <xdr:rowOff>293688</xdr:rowOff>
    </xdr:to>
    <xdr:pic>
      <xdr:nvPicPr>
        <xdr:cNvPr id="8008" name="Picture 8007">
          <a:extLst>
            <a:ext uri="{FF2B5EF4-FFF2-40B4-BE49-F238E27FC236}">
              <a16:creationId xmlns:a16="http://schemas.microsoft.com/office/drawing/2014/main" id="{6EEFFE52-AA73-80ED-F62D-2E37276DD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90137" y="15632113"/>
          <a:ext cx="139574" cy="254000"/>
        </a:xfrm>
        <a:prstGeom prst="rect">
          <a:avLst/>
        </a:prstGeom>
      </xdr:spPr>
    </xdr:pic>
    <xdr:clientData/>
  </xdr:twoCellAnchor>
  <xdr:twoCellAnchor>
    <xdr:from>
      <xdr:col>123</xdr:col>
      <xdr:colOff>261702</xdr:colOff>
      <xdr:row>46</xdr:row>
      <xdr:rowOff>39688</xdr:rowOff>
    </xdr:from>
    <xdr:to>
      <xdr:col>123</xdr:col>
      <xdr:colOff>405048</xdr:colOff>
      <xdr:row>46</xdr:row>
      <xdr:rowOff>293688</xdr:rowOff>
    </xdr:to>
    <xdr:pic>
      <xdr:nvPicPr>
        <xdr:cNvPr id="8011" name="Picture 8010">
          <a:extLst>
            <a:ext uri="{FF2B5EF4-FFF2-40B4-BE49-F238E27FC236}">
              <a16:creationId xmlns:a16="http://schemas.microsoft.com/office/drawing/2014/main" id="{852C623E-555F-16D7-55EA-C2038D5A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58002" y="15632113"/>
          <a:ext cx="143346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46</xdr:row>
      <xdr:rowOff>39688</xdr:rowOff>
    </xdr:from>
    <xdr:to>
      <xdr:col>99</xdr:col>
      <xdr:colOff>460375</xdr:colOff>
      <xdr:row>46</xdr:row>
      <xdr:rowOff>293688</xdr:rowOff>
    </xdr:to>
    <xdr:pic>
      <xdr:nvPicPr>
        <xdr:cNvPr id="8014" name="Picture 8013">
          <a:extLst>
            <a:ext uri="{FF2B5EF4-FFF2-40B4-BE49-F238E27FC236}">
              <a16:creationId xmlns:a16="http://schemas.microsoft.com/office/drawing/2014/main" id="{1878C6C3-8141-C98A-859A-D0768E2F1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164880</xdr:colOff>
      <xdr:row>46</xdr:row>
      <xdr:rowOff>39688</xdr:rowOff>
    </xdr:from>
    <xdr:to>
      <xdr:col>27</xdr:col>
      <xdr:colOff>501870</xdr:colOff>
      <xdr:row>46</xdr:row>
      <xdr:rowOff>293688</xdr:rowOff>
    </xdr:to>
    <xdr:pic>
      <xdr:nvPicPr>
        <xdr:cNvPr id="8017" name="Picture 8016">
          <a:extLst>
            <a:ext uri="{FF2B5EF4-FFF2-40B4-BE49-F238E27FC236}">
              <a16:creationId xmlns:a16="http://schemas.microsoft.com/office/drawing/2014/main" id="{E0F44587-D801-493A-520E-345822618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81580" y="15632113"/>
          <a:ext cx="336990" cy="254000"/>
        </a:xfrm>
        <a:prstGeom prst="rect">
          <a:avLst/>
        </a:prstGeom>
      </xdr:spPr>
    </xdr:pic>
    <xdr:clientData/>
  </xdr:twoCellAnchor>
  <xdr:twoCellAnchor>
    <xdr:from>
      <xdr:col>135</xdr:col>
      <xdr:colOff>227540</xdr:colOff>
      <xdr:row>46</xdr:row>
      <xdr:rowOff>39688</xdr:rowOff>
    </xdr:from>
    <xdr:to>
      <xdr:col>135</xdr:col>
      <xdr:colOff>439207</xdr:colOff>
      <xdr:row>46</xdr:row>
      <xdr:rowOff>293688</xdr:rowOff>
    </xdr:to>
    <xdr:pic>
      <xdr:nvPicPr>
        <xdr:cNvPr id="8020" name="Picture 8019">
          <a:extLst>
            <a:ext uri="{FF2B5EF4-FFF2-40B4-BE49-F238E27FC236}">
              <a16:creationId xmlns:a16="http://schemas.microsoft.com/office/drawing/2014/main" id="{1556177F-B5B7-90F3-96D7-CA1F392A0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43890" y="15632113"/>
          <a:ext cx="211667" cy="254000"/>
        </a:xfrm>
        <a:prstGeom prst="rect">
          <a:avLst/>
        </a:prstGeom>
      </xdr:spPr>
    </xdr:pic>
    <xdr:clientData/>
  </xdr:twoCellAnchor>
  <xdr:twoCellAnchor>
    <xdr:from>
      <xdr:col>111</xdr:col>
      <xdr:colOff>242950</xdr:colOff>
      <xdr:row>46</xdr:row>
      <xdr:rowOff>39688</xdr:rowOff>
    </xdr:from>
    <xdr:to>
      <xdr:col>111</xdr:col>
      <xdr:colOff>423804</xdr:colOff>
      <xdr:row>46</xdr:row>
      <xdr:rowOff>293688</xdr:rowOff>
    </xdr:to>
    <xdr:pic>
      <xdr:nvPicPr>
        <xdr:cNvPr id="8023" name="Picture 8022">
          <a:extLst>
            <a:ext uri="{FF2B5EF4-FFF2-40B4-BE49-F238E27FC236}">
              <a16:creationId xmlns:a16="http://schemas.microsoft.com/office/drawing/2014/main" id="{EA41251C-C7F7-B122-B0FB-EFAECBDF4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4400" y="15632113"/>
          <a:ext cx="180854" cy="254000"/>
        </a:xfrm>
        <a:prstGeom prst="rect">
          <a:avLst/>
        </a:prstGeom>
      </xdr:spPr>
    </xdr:pic>
    <xdr:clientData/>
  </xdr:twoCellAnchor>
  <xdr:twoCellAnchor>
    <xdr:from>
      <xdr:col>171</xdr:col>
      <xdr:colOff>220204</xdr:colOff>
      <xdr:row>46</xdr:row>
      <xdr:rowOff>39688</xdr:rowOff>
    </xdr:from>
    <xdr:to>
      <xdr:col>171</xdr:col>
      <xdr:colOff>446541</xdr:colOff>
      <xdr:row>46</xdr:row>
      <xdr:rowOff>293688</xdr:rowOff>
    </xdr:to>
    <xdr:pic>
      <xdr:nvPicPr>
        <xdr:cNvPr id="8026" name="Picture 8025">
          <a:extLst>
            <a:ext uri="{FF2B5EF4-FFF2-40B4-BE49-F238E27FC236}">
              <a16:creationId xmlns:a16="http://schemas.microsoft.com/office/drawing/2014/main" id="{58959692-20A1-B615-CB7A-DB60930AE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6304" y="15632113"/>
          <a:ext cx="226337" cy="254000"/>
        </a:xfrm>
        <a:prstGeom prst="rect">
          <a:avLst/>
        </a:prstGeom>
      </xdr:spPr>
    </xdr:pic>
    <xdr:clientData/>
  </xdr:twoCellAnchor>
  <xdr:twoCellAnchor>
    <xdr:from>
      <xdr:col>231</xdr:col>
      <xdr:colOff>204304</xdr:colOff>
      <xdr:row>46</xdr:row>
      <xdr:rowOff>39688</xdr:rowOff>
    </xdr:from>
    <xdr:to>
      <xdr:col>231</xdr:col>
      <xdr:colOff>462434</xdr:colOff>
      <xdr:row>46</xdr:row>
      <xdr:rowOff>293688</xdr:rowOff>
    </xdr:to>
    <xdr:pic>
      <xdr:nvPicPr>
        <xdr:cNvPr id="8029" name="Picture 8028">
          <a:extLst>
            <a:ext uri="{FF2B5EF4-FFF2-40B4-BE49-F238E27FC236}">
              <a16:creationId xmlns:a16="http://schemas.microsoft.com/office/drawing/2014/main" id="{F4EB05FC-573C-4489-777B-9F8F66969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0254" y="15632113"/>
          <a:ext cx="258130" cy="254000"/>
        </a:xfrm>
        <a:prstGeom prst="rect">
          <a:avLst/>
        </a:prstGeom>
      </xdr:spPr>
    </xdr:pic>
    <xdr:clientData/>
  </xdr:twoCellAnchor>
  <xdr:twoCellAnchor>
    <xdr:from>
      <xdr:col>183</xdr:col>
      <xdr:colOff>229642</xdr:colOff>
      <xdr:row>46</xdr:row>
      <xdr:rowOff>39688</xdr:rowOff>
    </xdr:from>
    <xdr:to>
      <xdr:col>183</xdr:col>
      <xdr:colOff>437117</xdr:colOff>
      <xdr:row>46</xdr:row>
      <xdr:rowOff>293688</xdr:rowOff>
    </xdr:to>
    <xdr:pic>
      <xdr:nvPicPr>
        <xdr:cNvPr id="8032" name="Picture 8031">
          <a:extLst>
            <a:ext uri="{FF2B5EF4-FFF2-40B4-BE49-F238E27FC236}">
              <a16:creationId xmlns:a16="http://schemas.microsoft.com/office/drawing/2014/main" id="{65DAEDF7-FD2C-4D51-28F8-AADB9D3FC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35792" y="15632113"/>
          <a:ext cx="207475" cy="254000"/>
        </a:xfrm>
        <a:prstGeom prst="rect">
          <a:avLst/>
        </a:prstGeom>
      </xdr:spPr>
    </xdr:pic>
    <xdr:clientData/>
  </xdr:twoCellAnchor>
  <xdr:twoCellAnchor>
    <xdr:from>
      <xdr:col>195</xdr:col>
      <xdr:colOff>244103</xdr:colOff>
      <xdr:row>46</xdr:row>
      <xdr:rowOff>39688</xdr:rowOff>
    </xdr:from>
    <xdr:to>
      <xdr:col>195</xdr:col>
      <xdr:colOff>422658</xdr:colOff>
      <xdr:row>46</xdr:row>
      <xdr:rowOff>293688</xdr:rowOff>
    </xdr:to>
    <xdr:pic>
      <xdr:nvPicPr>
        <xdr:cNvPr id="8035" name="Picture 8034">
          <a:extLst>
            <a:ext uri="{FF2B5EF4-FFF2-40B4-BE49-F238E27FC236}">
              <a16:creationId xmlns:a16="http://schemas.microsoft.com/office/drawing/2014/main" id="{F135F6AD-8879-AB1F-413A-E76686183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5103" y="15632113"/>
          <a:ext cx="178555" cy="254000"/>
        </a:xfrm>
        <a:prstGeom prst="rect">
          <a:avLst/>
        </a:prstGeom>
      </xdr:spPr>
    </xdr:pic>
    <xdr:clientData/>
  </xdr:twoCellAnchor>
  <xdr:twoCellAnchor>
    <xdr:from>
      <xdr:col>207</xdr:col>
      <xdr:colOff>239068</xdr:colOff>
      <xdr:row>46</xdr:row>
      <xdr:rowOff>39688</xdr:rowOff>
    </xdr:from>
    <xdr:to>
      <xdr:col>207</xdr:col>
      <xdr:colOff>427682</xdr:colOff>
      <xdr:row>46</xdr:row>
      <xdr:rowOff>293688</xdr:rowOff>
    </xdr:to>
    <xdr:pic>
      <xdr:nvPicPr>
        <xdr:cNvPr id="8038" name="Picture 8037">
          <a:extLst>
            <a:ext uri="{FF2B5EF4-FFF2-40B4-BE49-F238E27FC236}">
              <a16:creationId xmlns:a16="http://schemas.microsoft.com/office/drawing/2014/main" id="{5ED391C8-9F8A-57A8-1488-0DDB403E4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90118" y="15632113"/>
          <a:ext cx="188614" cy="254000"/>
        </a:xfrm>
        <a:prstGeom prst="rect">
          <a:avLst/>
        </a:prstGeom>
      </xdr:spPr>
    </xdr:pic>
    <xdr:clientData/>
  </xdr:twoCellAnchor>
  <xdr:twoCellAnchor>
    <xdr:from>
      <xdr:col>219</xdr:col>
      <xdr:colOff>220204</xdr:colOff>
      <xdr:row>46</xdr:row>
      <xdr:rowOff>39688</xdr:rowOff>
    </xdr:from>
    <xdr:to>
      <xdr:col>219</xdr:col>
      <xdr:colOff>446541</xdr:colOff>
      <xdr:row>46</xdr:row>
      <xdr:rowOff>293688</xdr:rowOff>
    </xdr:to>
    <xdr:pic>
      <xdr:nvPicPr>
        <xdr:cNvPr id="8041" name="Picture 8040">
          <a:extLst>
            <a:ext uri="{FF2B5EF4-FFF2-40B4-BE49-F238E27FC236}">
              <a16:creationId xmlns:a16="http://schemas.microsoft.com/office/drawing/2014/main" id="{9F5DF54C-FF1B-747B-BED2-A866744F9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6104" y="15632113"/>
          <a:ext cx="226337" cy="254000"/>
        </a:xfrm>
        <a:prstGeom prst="rect">
          <a:avLst/>
        </a:prstGeom>
      </xdr:spPr>
    </xdr:pic>
    <xdr:clientData/>
  </xdr:twoCellAnchor>
  <xdr:twoCellAnchor>
    <xdr:from>
      <xdr:col>3</xdr:col>
      <xdr:colOff>242948</xdr:colOff>
      <xdr:row>48</xdr:row>
      <xdr:rowOff>39688</xdr:rowOff>
    </xdr:from>
    <xdr:to>
      <xdr:col>3</xdr:col>
      <xdr:colOff>423802</xdr:colOff>
      <xdr:row>48</xdr:row>
      <xdr:rowOff>293688</xdr:rowOff>
    </xdr:to>
    <xdr:pic>
      <xdr:nvPicPr>
        <xdr:cNvPr id="8044" name="Picture 8043">
          <a:extLst>
            <a:ext uri="{FF2B5EF4-FFF2-40B4-BE49-F238E27FC236}">
              <a16:creationId xmlns:a16="http://schemas.microsoft.com/office/drawing/2014/main" id="{79C1A05A-22EF-5F6F-7994-1ED7754C6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4748" y="16298863"/>
          <a:ext cx="180854" cy="254000"/>
        </a:xfrm>
        <a:prstGeom prst="rect">
          <a:avLst/>
        </a:prstGeom>
      </xdr:spPr>
    </xdr:pic>
    <xdr:clientData/>
  </xdr:twoCellAnchor>
  <xdr:twoCellAnchor>
    <xdr:from>
      <xdr:col>135</xdr:col>
      <xdr:colOff>261076</xdr:colOff>
      <xdr:row>48</xdr:row>
      <xdr:rowOff>39688</xdr:rowOff>
    </xdr:from>
    <xdr:to>
      <xdr:col>135</xdr:col>
      <xdr:colOff>405680</xdr:colOff>
      <xdr:row>48</xdr:row>
      <xdr:rowOff>293688</xdr:rowOff>
    </xdr:to>
    <xdr:pic>
      <xdr:nvPicPr>
        <xdr:cNvPr id="8047" name="Picture 8046">
          <a:extLst>
            <a:ext uri="{FF2B5EF4-FFF2-40B4-BE49-F238E27FC236}">
              <a16:creationId xmlns:a16="http://schemas.microsoft.com/office/drawing/2014/main" id="{DBD7ADCC-25A7-709A-B9DF-DABA1677A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7426" y="16298863"/>
          <a:ext cx="144604" cy="254000"/>
        </a:xfrm>
        <a:prstGeom prst="rect">
          <a:avLst/>
        </a:prstGeom>
      </xdr:spPr>
    </xdr:pic>
    <xdr:clientData/>
  </xdr:twoCellAnchor>
  <xdr:twoCellAnchor>
    <xdr:from>
      <xdr:col>27</xdr:col>
      <xdr:colOff>204310</xdr:colOff>
      <xdr:row>48</xdr:row>
      <xdr:rowOff>39688</xdr:rowOff>
    </xdr:from>
    <xdr:to>
      <xdr:col>27</xdr:col>
      <xdr:colOff>462440</xdr:colOff>
      <xdr:row>48</xdr:row>
      <xdr:rowOff>293688</xdr:rowOff>
    </xdr:to>
    <xdr:pic>
      <xdr:nvPicPr>
        <xdr:cNvPr id="8050" name="Picture 8049">
          <a:extLst>
            <a:ext uri="{FF2B5EF4-FFF2-40B4-BE49-F238E27FC236}">
              <a16:creationId xmlns:a16="http://schemas.microsoft.com/office/drawing/2014/main" id="{B48D7D21-A2F9-E280-19FA-306FD1F58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1010" y="16298863"/>
          <a:ext cx="25813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48</xdr:row>
      <xdr:rowOff>39688</xdr:rowOff>
    </xdr:from>
    <xdr:to>
      <xdr:col>171</xdr:col>
      <xdr:colOff>460375</xdr:colOff>
      <xdr:row>48</xdr:row>
      <xdr:rowOff>293688</xdr:rowOff>
    </xdr:to>
    <xdr:pic>
      <xdr:nvPicPr>
        <xdr:cNvPr id="8053" name="Picture 8052">
          <a:extLst>
            <a:ext uri="{FF2B5EF4-FFF2-40B4-BE49-F238E27FC236}">
              <a16:creationId xmlns:a16="http://schemas.microsoft.com/office/drawing/2014/main" id="{04735FD4-8C02-442E-DB8B-0845B0D25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164880</xdr:colOff>
      <xdr:row>48</xdr:row>
      <xdr:rowOff>39688</xdr:rowOff>
    </xdr:from>
    <xdr:to>
      <xdr:col>39</xdr:col>
      <xdr:colOff>501870</xdr:colOff>
      <xdr:row>48</xdr:row>
      <xdr:rowOff>293688</xdr:rowOff>
    </xdr:to>
    <xdr:pic>
      <xdr:nvPicPr>
        <xdr:cNvPr id="8056" name="Picture 8055">
          <a:extLst>
            <a:ext uri="{FF2B5EF4-FFF2-40B4-BE49-F238E27FC236}">
              <a16:creationId xmlns:a16="http://schemas.microsoft.com/office/drawing/2014/main" id="{D9CDA83D-10E8-08BA-4CE9-FE693746D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01630" y="16298863"/>
          <a:ext cx="336990" cy="254000"/>
        </a:xfrm>
        <a:prstGeom prst="rect">
          <a:avLst/>
        </a:prstGeom>
      </xdr:spPr>
    </xdr:pic>
    <xdr:clientData/>
  </xdr:twoCellAnchor>
  <xdr:twoCellAnchor>
    <xdr:from>
      <xdr:col>99</xdr:col>
      <xdr:colOff>238764</xdr:colOff>
      <xdr:row>48</xdr:row>
      <xdr:rowOff>39688</xdr:rowOff>
    </xdr:from>
    <xdr:to>
      <xdr:col>99</xdr:col>
      <xdr:colOff>427985</xdr:colOff>
      <xdr:row>48</xdr:row>
      <xdr:rowOff>293688</xdr:rowOff>
    </xdr:to>
    <xdr:pic>
      <xdr:nvPicPr>
        <xdr:cNvPr id="8059" name="Picture 8058">
          <a:extLst>
            <a:ext uri="{FF2B5EF4-FFF2-40B4-BE49-F238E27FC236}">
              <a16:creationId xmlns:a16="http://schemas.microsoft.com/office/drawing/2014/main" id="{5CC9606F-6DD3-3352-D4A7-ED3CD0AEE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90164" y="16298863"/>
          <a:ext cx="189221" cy="254000"/>
        </a:xfrm>
        <a:prstGeom prst="rect">
          <a:avLst/>
        </a:prstGeom>
      </xdr:spPr>
    </xdr:pic>
    <xdr:clientData/>
  </xdr:twoCellAnchor>
  <xdr:twoCellAnchor>
    <xdr:from>
      <xdr:col>111</xdr:col>
      <xdr:colOff>259817</xdr:colOff>
      <xdr:row>48</xdr:row>
      <xdr:rowOff>39688</xdr:rowOff>
    </xdr:from>
    <xdr:to>
      <xdr:col>111</xdr:col>
      <xdr:colOff>406935</xdr:colOff>
      <xdr:row>48</xdr:row>
      <xdr:rowOff>293688</xdr:rowOff>
    </xdr:to>
    <xdr:pic>
      <xdr:nvPicPr>
        <xdr:cNvPr id="8062" name="Picture 8061">
          <a:extLst>
            <a:ext uri="{FF2B5EF4-FFF2-40B4-BE49-F238E27FC236}">
              <a16:creationId xmlns:a16="http://schemas.microsoft.com/office/drawing/2014/main" id="{AC52EDE0-39B2-00E4-614E-2BF270394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31267" y="16298863"/>
          <a:ext cx="147118" cy="254000"/>
        </a:xfrm>
        <a:prstGeom prst="rect">
          <a:avLst/>
        </a:prstGeom>
      </xdr:spPr>
    </xdr:pic>
    <xdr:clientData/>
  </xdr:twoCellAnchor>
  <xdr:twoCellAnchor>
    <xdr:from>
      <xdr:col>15</xdr:col>
      <xdr:colOff>227541</xdr:colOff>
      <xdr:row>48</xdr:row>
      <xdr:rowOff>39688</xdr:rowOff>
    </xdr:from>
    <xdr:to>
      <xdr:col>15</xdr:col>
      <xdr:colOff>439208</xdr:colOff>
      <xdr:row>48</xdr:row>
      <xdr:rowOff>293688</xdr:rowOff>
    </xdr:to>
    <xdr:pic>
      <xdr:nvPicPr>
        <xdr:cNvPr id="8065" name="Picture 8064">
          <a:extLst>
            <a:ext uri="{FF2B5EF4-FFF2-40B4-BE49-F238E27FC236}">
              <a16:creationId xmlns:a16="http://schemas.microsoft.com/office/drawing/2014/main" id="{1F2AD0A1-814B-A13E-2BFA-195AC8611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391" y="16298863"/>
          <a:ext cx="211667" cy="254000"/>
        </a:xfrm>
        <a:prstGeom prst="rect">
          <a:avLst/>
        </a:prstGeom>
      </xdr:spPr>
    </xdr:pic>
    <xdr:clientData/>
  </xdr:twoCellAnchor>
  <xdr:twoCellAnchor>
    <xdr:from>
      <xdr:col>123</xdr:col>
      <xdr:colOff>222721</xdr:colOff>
      <xdr:row>48</xdr:row>
      <xdr:rowOff>39688</xdr:rowOff>
    </xdr:from>
    <xdr:to>
      <xdr:col>123</xdr:col>
      <xdr:colOff>444028</xdr:colOff>
      <xdr:row>48</xdr:row>
      <xdr:rowOff>293688</xdr:rowOff>
    </xdr:to>
    <xdr:pic>
      <xdr:nvPicPr>
        <xdr:cNvPr id="8068" name="Picture 8067">
          <a:extLst>
            <a:ext uri="{FF2B5EF4-FFF2-40B4-BE49-F238E27FC236}">
              <a16:creationId xmlns:a16="http://schemas.microsoft.com/office/drawing/2014/main" id="{197D8F48-9E60-EB1A-563F-1371452F0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19021" y="16298863"/>
          <a:ext cx="221307" cy="254000"/>
        </a:xfrm>
        <a:prstGeom prst="rect">
          <a:avLst/>
        </a:prstGeom>
      </xdr:spPr>
    </xdr:pic>
    <xdr:clientData/>
  </xdr:twoCellAnchor>
  <xdr:twoCellAnchor>
    <xdr:from>
      <xdr:col>63</xdr:col>
      <xdr:colOff>263587</xdr:colOff>
      <xdr:row>48</xdr:row>
      <xdr:rowOff>39688</xdr:rowOff>
    </xdr:from>
    <xdr:to>
      <xdr:col>63</xdr:col>
      <xdr:colOff>403161</xdr:colOff>
      <xdr:row>48</xdr:row>
      <xdr:rowOff>293688</xdr:rowOff>
    </xdr:to>
    <xdr:pic>
      <xdr:nvPicPr>
        <xdr:cNvPr id="8071" name="Picture 8070">
          <a:extLst>
            <a:ext uri="{FF2B5EF4-FFF2-40B4-BE49-F238E27FC236}">
              <a16:creationId xmlns:a16="http://schemas.microsoft.com/office/drawing/2014/main" id="{E9A434AA-7135-4506-A72C-6484A7856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5237" y="16298863"/>
          <a:ext cx="139574" cy="254000"/>
        </a:xfrm>
        <a:prstGeom prst="rect">
          <a:avLst/>
        </a:prstGeom>
      </xdr:spPr>
    </xdr:pic>
    <xdr:clientData/>
  </xdr:twoCellAnchor>
  <xdr:twoCellAnchor>
    <xdr:from>
      <xdr:col>147</xdr:col>
      <xdr:colOff>244097</xdr:colOff>
      <xdr:row>48</xdr:row>
      <xdr:rowOff>39688</xdr:rowOff>
    </xdr:from>
    <xdr:to>
      <xdr:col>147</xdr:col>
      <xdr:colOff>422652</xdr:colOff>
      <xdr:row>48</xdr:row>
      <xdr:rowOff>293688</xdr:rowOff>
    </xdr:to>
    <xdr:pic>
      <xdr:nvPicPr>
        <xdr:cNvPr id="8074" name="Picture 8073">
          <a:extLst>
            <a:ext uri="{FF2B5EF4-FFF2-40B4-BE49-F238E27FC236}">
              <a16:creationId xmlns:a16="http://schemas.microsoft.com/office/drawing/2014/main" id="{F45175BA-C080-C483-6C92-AAAC7FC46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85297" y="16298863"/>
          <a:ext cx="178555" cy="254000"/>
        </a:xfrm>
        <a:prstGeom prst="rect">
          <a:avLst/>
        </a:prstGeom>
      </xdr:spPr>
    </xdr:pic>
    <xdr:clientData/>
  </xdr:twoCellAnchor>
  <xdr:twoCellAnchor>
    <xdr:from>
      <xdr:col>183</xdr:col>
      <xdr:colOff>220204</xdr:colOff>
      <xdr:row>48</xdr:row>
      <xdr:rowOff>39688</xdr:rowOff>
    </xdr:from>
    <xdr:to>
      <xdr:col>183</xdr:col>
      <xdr:colOff>446541</xdr:colOff>
      <xdr:row>48</xdr:row>
      <xdr:rowOff>293688</xdr:rowOff>
    </xdr:to>
    <xdr:pic>
      <xdr:nvPicPr>
        <xdr:cNvPr id="8077" name="Picture 8076">
          <a:extLst>
            <a:ext uri="{FF2B5EF4-FFF2-40B4-BE49-F238E27FC236}">
              <a16:creationId xmlns:a16="http://schemas.microsoft.com/office/drawing/2014/main" id="{4D6BC5A4-7E5D-68A1-4359-0E9BFBBF4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6354" y="16298863"/>
          <a:ext cx="226337" cy="254000"/>
        </a:xfrm>
        <a:prstGeom prst="rect">
          <a:avLst/>
        </a:prstGeom>
      </xdr:spPr>
    </xdr:pic>
    <xdr:clientData/>
  </xdr:twoCellAnchor>
  <xdr:twoCellAnchor>
    <xdr:from>
      <xdr:col>159</xdr:col>
      <xdr:colOff>220204</xdr:colOff>
      <xdr:row>48</xdr:row>
      <xdr:rowOff>39688</xdr:rowOff>
    </xdr:from>
    <xdr:to>
      <xdr:col>159</xdr:col>
      <xdr:colOff>446541</xdr:colOff>
      <xdr:row>48</xdr:row>
      <xdr:rowOff>293688</xdr:rowOff>
    </xdr:to>
    <xdr:pic>
      <xdr:nvPicPr>
        <xdr:cNvPr id="8080" name="Picture 8079">
          <a:extLst>
            <a:ext uri="{FF2B5EF4-FFF2-40B4-BE49-F238E27FC236}">
              <a16:creationId xmlns:a16="http://schemas.microsoft.com/office/drawing/2014/main" id="{2225C780-B6B7-1676-C575-8BDD83CC9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81454" y="16298863"/>
          <a:ext cx="226337" cy="254000"/>
        </a:xfrm>
        <a:prstGeom prst="rect">
          <a:avLst/>
        </a:prstGeom>
      </xdr:spPr>
    </xdr:pic>
    <xdr:clientData/>
  </xdr:twoCellAnchor>
  <xdr:twoCellAnchor>
    <xdr:from>
      <xdr:col>207</xdr:col>
      <xdr:colOff>245988</xdr:colOff>
      <xdr:row>48</xdr:row>
      <xdr:rowOff>39688</xdr:rowOff>
    </xdr:from>
    <xdr:to>
      <xdr:col>207</xdr:col>
      <xdr:colOff>420770</xdr:colOff>
      <xdr:row>48</xdr:row>
      <xdr:rowOff>293688</xdr:rowOff>
    </xdr:to>
    <xdr:pic>
      <xdr:nvPicPr>
        <xdr:cNvPr id="8083" name="Picture 8082">
          <a:extLst>
            <a:ext uri="{FF2B5EF4-FFF2-40B4-BE49-F238E27FC236}">
              <a16:creationId xmlns:a16="http://schemas.microsoft.com/office/drawing/2014/main" id="{96B5A34C-3CD0-9C88-23F1-C7561EC06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97038" y="16298863"/>
          <a:ext cx="174782" cy="254000"/>
        </a:xfrm>
        <a:prstGeom prst="rect">
          <a:avLst/>
        </a:prstGeom>
      </xdr:spPr>
    </xdr:pic>
    <xdr:clientData/>
  </xdr:twoCellAnchor>
  <xdr:twoCellAnchor>
    <xdr:from>
      <xdr:col>195</xdr:col>
      <xdr:colOff>256046</xdr:colOff>
      <xdr:row>48</xdr:row>
      <xdr:rowOff>39688</xdr:rowOff>
    </xdr:from>
    <xdr:to>
      <xdr:col>195</xdr:col>
      <xdr:colOff>410710</xdr:colOff>
      <xdr:row>48</xdr:row>
      <xdr:rowOff>293688</xdr:rowOff>
    </xdr:to>
    <xdr:pic>
      <xdr:nvPicPr>
        <xdr:cNvPr id="8086" name="Picture 8085">
          <a:extLst>
            <a:ext uri="{FF2B5EF4-FFF2-40B4-BE49-F238E27FC236}">
              <a16:creationId xmlns:a16="http://schemas.microsoft.com/office/drawing/2014/main" id="{99ECF1A2-0E1E-9337-221C-1DCB1CE8B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87046" y="16298863"/>
          <a:ext cx="154664" cy="254000"/>
        </a:xfrm>
        <a:prstGeom prst="rect">
          <a:avLst/>
        </a:prstGeom>
      </xdr:spPr>
    </xdr:pic>
    <xdr:clientData/>
  </xdr:twoCellAnchor>
  <xdr:twoCellAnchor>
    <xdr:from>
      <xdr:col>51</xdr:col>
      <xdr:colOff>229639</xdr:colOff>
      <xdr:row>48</xdr:row>
      <xdr:rowOff>39688</xdr:rowOff>
    </xdr:from>
    <xdr:to>
      <xdr:col>51</xdr:col>
      <xdr:colOff>437114</xdr:colOff>
      <xdr:row>48</xdr:row>
      <xdr:rowOff>293688</xdr:rowOff>
    </xdr:to>
    <xdr:pic>
      <xdr:nvPicPr>
        <xdr:cNvPr id="8089" name="Picture 8088">
          <a:extLst>
            <a:ext uri="{FF2B5EF4-FFF2-40B4-BE49-F238E27FC236}">
              <a16:creationId xmlns:a16="http://schemas.microsoft.com/office/drawing/2014/main" id="{88DEF317-D63F-49DF-E656-9879F7A73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91239" y="16298863"/>
          <a:ext cx="207475" cy="254000"/>
        </a:xfrm>
        <a:prstGeom prst="rect">
          <a:avLst/>
        </a:prstGeom>
      </xdr:spPr>
    </xdr:pic>
    <xdr:clientData/>
  </xdr:twoCellAnchor>
  <xdr:twoCellAnchor>
    <xdr:from>
      <xdr:col>219</xdr:col>
      <xdr:colOff>220204</xdr:colOff>
      <xdr:row>48</xdr:row>
      <xdr:rowOff>39688</xdr:rowOff>
    </xdr:from>
    <xdr:to>
      <xdr:col>219</xdr:col>
      <xdr:colOff>446541</xdr:colOff>
      <xdr:row>48</xdr:row>
      <xdr:rowOff>293688</xdr:rowOff>
    </xdr:to>
    <xdr:pic>
      <xdr:nvPicPr>
        <xdr:cNvPr id="8092" name="Picture 8091">
          <a:extLst>
            <a:ext uri="{FF2B5EF4-FFF2-40B4-BE49-F238E27FC236}">
              <a16:creationId xmlns:a16="http://schemas.microsoft.com/office/drawing/2014/main" id="{441AE5D3-9554-1446-1027-46334B762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96104" y="16298863"/>
          <a:ext cx="226337" cy="254000"/>
        </a:xfrm>
        <a:prstGeom prst="rect">
          <a:avLst/>
        </a:prstGeom>
      </xdr:spPr>
    </xdr:pic>
    <xdr:clientData/>
  </xdr:twoCellAnchor>
  <xdr:twoCellAnchor>
    <xdr:from>
      <xdr:col>75</xdr:col>
      <xdr:colOff>239068</xdr:colOff>
      <xdr:row>48</xdr:row>
      <xdr:rowOff>39688</xdr:rowOff>
    </xdr:from>
    <xdr:to>
      <xdr:col>75</xdr:col>
      <xdr:colOff>427682</xdr:colOff>
      <xdr:row>48</xdr:row>
      <xdr:rowOff>293688</xdr:rowOff>
    </xdr:to>
    <xdr:pic>
      <xdr:nvPicPr>
        <xdr:cNvPr id="8095" name="Picture 8094">
          <a:extLst>
            <a:ext uri="{FF2B5EF4-FFF2-40B4-BE49-F238E27FC236}">
              <a16:creationId xmlns:a16="http://schemas.microsoft.com/office/drawing/2014/main" id="{F2FCD293-8ECD-90B9-D49F-0B413D734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45568" y="16298863"/>
          <a:ext cx="188614" cy="254000"/>
        </a:xfrm>
        <a:prstGeom prst="rect">
          <a:avLst/>
        </a:prstGeom>
      </xdr:spPr>
    </xdr:pic>
    <xdr:clientData/>
  </xdr:twoCellAnchor>
  <xdr:twoCellAnchor>
    <xdr:from>
      <xdr:col>231</xdr:col>
      <xdr:colOff>261702</xdr:colOff>
      <xdr:row>48</xdr:row>
      <xdr:rowOff>39688</xdr:rowOff>
    </xdr:from>
    <xdr:to>
      <xdr:col>231</xdr:col>
      <xdr:colOff>405048</xdr:colOff>
      <xdr:row>48</xdr:row>
      <xdr:rowOff>293688</xdr:rowOff>
    </xdr:to>
    <xdr:pic>
      <xdr:nvPicPr>
        <xdr:cNvPr id="8098" name="Picture 8097">
          <a:extLst>
            <a:ext uri="{FF2B5EF4-FFF2-40B4-BE49-F238E27FC236}">
              <a16:creationId xmlns:a16="http://schemas.microsoft.com/office/drawing/2014/main" id="{4CCD78F5-7E14-08BD-D53D-DF6BD955D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57652" y="16298863"/>
          <a:ext cx="143346" cy="254000"/>
        </a:xfrm>
        <a:prstGeom prst="rect">
          <a:avLst/>
        </a:prstGeom>
      </xdr:spPr>
    </xdr:pic>
    <xdr:clientData/>
  </xdr:twoCellAnchor>
  <xdr:twoCellAnchor>
    <xdr:from>
      <xdr:col>87</xdr:col>
      <xdr:colOff>220204</xdr:colOff>
      <xdr:row>48</xdr:row>
      <xdr:rowOff>39688</xdr:rowOff>
    </xdr:from>
    <xdr:to>
      <xdr:col>87</xdr:col>
      <xdr:colOff>446541</xdr:colOff>
      <xdr:row>48</xdr:row>
      <xdr:rowOff>293688</xdr:rowOff>
    </xdr:to>
    <xdr:pic>
      <xdr:nvPicPr>
        <xdr:cNvPr id="8101" name="Picture 8100">
          <a:extLst>
            <a:ext uri="{FF2B5EF4-FFF2-40B4-BE49-F238E27FC236}">
              <a16:creationId xmlns:a16="http://schemas.microsoft.com/office/drawing/2014/main" id="{47148798-BE40-AFC6-65E3-AA2133791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46754" y="16298863"/>
          <a:ext cx="226337" cy="25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</xdr:row>
          <xdr:rowOff>66675</xdr:rowOff>
        </xdr:from>
        <xdr:to>
          <xdr:col>14</xdr:col>
          <xdr:colOff>2114550</xdr:colOff>
          <xdr:row>3</xdr:row>
          <xdr:rowOff>228600</xdr:rowOff>
        </xdr:to>
        <xdr:sp macro="" textlink="">
          <xdr:nvSpPr>
            <xdr:cNvPr id="6145" name="Button_Score_Updat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Scores on This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115951</xdr:colOff>
      <xdr:row>2</xdr:row>
      <xdr:rowOff>39688</xdr:rowOff>
    </xdr:from>
    <xdr:to>
      <xdr:col>2</xdr:col>
      <xdr:colOff>255525</xdr:colOff>
      <xdr:row>2</xdr:row>
      <xdr:rowOff>293688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A4816E-3BF4-AA39-7C67-720BAC5D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773113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</xdr:row>
      <xdr:rowOff>39688</xdr:rowOff>
    </xdr:from>
    <xdr:to>
      <xdr:col>6</xdr:col>
      <xdr:colOff>332243</xdr:colOff>
      <xdr:row>2</xdr:row>
      <xdr:rowOff>293688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E5B66BC-E640-2B25-60E9-136D654A1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7731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3</xdr:row>
      <xdr:rowOff>39688</xdr:rowOff>
    </xdr:from>
    <xdr:to>
      <xdr:col>2</xdr:col>
      <xdr:colOff>275015</xdr:colOff>
      <xdr:row>3</xdr:row>
      <xdr:rowOff>293688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613ABEE-0D91-C0F3-05DB-28DEA49BE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10648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3</xdr:row>
      <xdr:rowOff>39688</xdr:rowOff>
    </xdr:from>
    <xdr:to>
      <xdr:col>6</xdr:col>
      <xdr:colOff>291377</xdr:colOff>
      <xdr:row>3</xdr:row>
      <xdr:rowOff>293688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2058C80-5EAA-01AC-1A93-74E92FFBF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10648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4</xdr:row>
      <xdr:rowOff>39688</xdr:rowOff>
    </xdr:from>
    <xdr:to>
      <xdr:col>2</xdr:col>
      <xdr:colOff>291571</xdr:colOff>
      <xdr:row>4</xdr:row>
      <xdr:rowOff>293688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40FE38-DAB4-164D-E4B8-51BA2DF62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439863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</xdr:row>
      <xdr:rowOff>39688</xdr:rowOff>
    </xdr:from>
    <xdr:to>
      <xdr:col>6</xdr:col>
      <xdr:colOff>332243</xdr:colOff>
      <xdr:row>4</xdr:row>
      <xdr:rowOff>293688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96798B2-4221-E01A-5535-A0C0EE105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4398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5</xdr:row>
      <xdr:rowOff>39688</xdr:rowOff>
    </xdr:from>
    <xdr:to>
      <xdr:col>2</xdr:col>
      <xdr:colOff>276164</xdr:colOff>
      <xdr:row>5</xdr:row>
      <xdr:rowOff>293688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EA87FCB-9D12-D7A9-7055-5B403EE11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77323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5</xdr:row>
      <xdr:rowOff>39688</xdr:rowOff>
    </xdr:from>
    <xdr:to>
      <xdr:col>6</xdr:col>
      <xdr:colOff>313382</xdr:colOff>
      <xdr:row>5</xdr:row>
      <xdr:rowOff>293688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1A4EC93-314E-3599-3050-48D81CFD0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77323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7</xdr:row>
      <xdr:rowOff>39688</xdr:rowOff>
    </xdr:from>
    <xdr:to>
      <xdr:col>2</xdr:col>
      <xdr:colOff>263069</xdr:colOff>
      <xdr:row>7</xdr:row>
      <xdr:rowOff>293688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EA6A729-1031-0DCA-5BF9-9541EC90E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2439988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</xdr:row>
      <xdr:rowOff>39688</xdr:rowOff>
    </xdr:from>
    <xdr:to>
      <xdr:col>6</xdr:col>
      <xdr:colOff>346075</xdr:colOff>
      <xdr:row>7</xdr:row>
      <xdr:rowOff>293688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9D10896-0234-6C8C-59AC-FFF3B17F4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439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8</xdr:row>
      <xdr:rowOff>39688</xdr:rowOff>
    </xdr:from>
    <xdr:to>
      <xdr:col>2</xdr:col>
      <xdr:colOff>354232</xdr:colOff>
      <xdr:row>8</xdr:row>
      <xdr:rowOff>293688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B2037EA0-F7BC-8851-BAB9-E3CAF5250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277336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8</xdr:row>
      <xdr:rowOff>39688</xdr:rowOff>
    </xdr:from>
    <xdr:to>
      <xdr:col>6</xdr:col>
      <xdr:colOff>292634</xdr:colOff>
      <xdr:row>8</xdr:row>
      <xdr:rowOff>293688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503C979-1E08-BC88-9D52-CAFB718A5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277336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9</xdr:row>
      <xdr:rowOff>39688</xdr:rowOff>
    </xdr:from>
    <xdr:to>
      <xdr:col>2</xdr:col>
      <xdr:colOff>314803</xdr:colOff>
      <xdr:row>9</xdr:row>
      <xdr:rowOff>293688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3F2E012C-7A9D-844B-0A25-A9F9BECE9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3106738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9</xdr:row>
      <xdr:rowOff>39688</xdr:rowOff>
    </xdr:from>
    <xdr:to>
      <xdr:col>6</xdr:col>
      <xdr:colOff>306466</xdr:colOff>
      <xdr:row>9</xdr:row>
      <xdr:rowOff>293688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23B45DE-E62C-AD1E-CF0B-5B5041109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310673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10</xdr:row>
      <xdr:rowOff>39688</xdr:rowOff>
    </xdr:from>
    <xdr:to>
      <xdr:col>2</xdr:col>
      <xdr:colOff>298906</xdr:colOff>
      <xdr:row>10</xdr:row>
      <xdr:rowOff>293688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E1CB2281-2F80-C685-53A0-41DA28724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34401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10</xdr:row>
      <xdr:rowOff>39688</xdr:rowOff>
    </xdr:from>
    <xdr:to>
      <xdr:col>6</xdr:col>
      <xdr:colOff>313685</xdr:colOff>
      <xdr:row>10</xdr:row>
      <xdr:rowOff>293688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DB79EAC9-0F50-F6E9-D73A-9D5798C8F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344011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12</xdr:row>
      <xdr:rowOff>39688</xdr:rowOff>
    </xdr:from>
    <xdr:to>
      <xdr:col>2</xdr:col>
      <xdr:colOff>296391</xdr:colOff>
      <xdr:row>12</xdr:row>
      <xdr:rowOff>293688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EC7B5758-F3D7-1073-0A8E-A0B2EA725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4106863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12</xdr:row>
      <xdr:rowOff>39688</xdr:rowOff>
    </xdr:from>
    <xdr:to>
      <xdr:col>6</xdr:col>
      <xdr:colOff>332243</xdr:colOff>
      <xdr:row>12</xdr:row>
      <xdr:rowOff>293688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6A04B5B-F4E6-2305-C846-D2B9ECB76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41068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13</xdr:row>
      <xdr:rowOff>39688</xdr:rowOff>
    </xdr:from>
    <xdr:to>
      <xdr:col>2</xdr:col>
      <xdr:colOff>257410</xdr:colOff>
      <xdr:row>13</xdr:row>
      <xdr:rowOff>293688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B728DAD-7912-DDBD-1DF4-CE926904C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444023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13</xdr:row>
      <xdr:rowOff>39688</xdr:rowOff>
    </xdr:from>
    <xdr:to>
      <xdr:col>6</xdr:col>
      <xdr:colOff>322813</xdr:colOff>
      <xdr:row>13</xdr:row>
      <xdr:rowOff>293688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1F4DC550-E83A-CDDC-1D45-B55CC03D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444023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17</xdr:row>
      <xdr:rowOff>39688</xdr:rowOff>
    </xdr:from>
    <xdr:to>
      <xdr:col>2</xdr:col>
      <xdr:colOff>280044</xdr:colOff>
      <xdr:row>17</xdr:row>
      <xdr:rowOff>293688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5A1EC6AE-631A-1D91-4F9F-C6714EE25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584041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17</xdr:row>
      <xdr:rowOff>39688</xdr:rowOff>
    </xdr:from>
    <xdr:to>
      <xdr:col>6</xdr:col>
      <xdr:colOff>387570</xdr:colOff>
      <xdr:row>17</xdr:row>
      <xdr:rowOff>293688</xdr:rowOff>
    </xdr:to>
    <xdr:pic>
      <xdr:nvPicPr>
        <xdr:cNvPr id="8258" name="Picture 8257">
          <a:extLst>
            <a:ext uri="{FF2B5EF4-FFF2-40B4-BE49-F238E27FC236}">
              <a16:creationId xmlns:a16="http://schemas.microsoft.com/office/drawing/2014/main" id="{6B2A8B61-1EB0-9561-E3A2-FE3ECA578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5840413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18</xdr:row>
      <xdr:rowOff>39688</xdr:rowOff>
    </xdr:from>
    <xdr:to>
      <xdr:col>2</xdr:col>
      <xdr:colOff>298906</xdr:colOff>
      <xdr:row>18</xdr:row>
      <xdr:rowOff>293688</xdr:rowOff>
    </xdr:to>
    <xdr:pic>
      <xdr:nvPicPr>
        <xdr:cNvPr id="8261" name="Picture 8260">
          <a:extLst>
            <a:ext uri="{FF2B5EF4-FFF2-40B4-BE49-F238E27FC236}">
              <a16:creationId xmlns:a16="http://schemas.microsoft.com/office/drawing/2014/main" id="{4E37399C-D61D-F650-365F-20929DFD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61737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18</xdr:row>
      <xdr:rowOff>39688</xdr:rowOff>
    </xdr:from>
    <xdr:to>
      <xdr:col>6</xdr:col>
      <xdr:colOff>348140</xdr:colOff>
      <xdr:row>18</xdr:row>
      <xdr:rowOff>293688</xdr:rowOff>
    </xdr:to>
    <xdr:pic>
      <xdr:nvPicPr>
        <xdr:cNvPr id="8264" name="Picture 8263">
          <a:extLst>
            <a:ext uri="{FF2B5EF4-FFF2-40B4-BE49-F238E27FC236}">
              <a16:creationId xmlns:a16="http://schemas.microsoft.com/office/drawing/2014/main" id="{6F56FB54-BB0A-6BCC-1CCE-172444F98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617378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19</xdr:row>
      <xdr:rowOff>39688</xdr:rowOff>
    </xdr:from>
    <xdr:to>
      <xdr:col>2</xdr:col>
      <xdr:colOff>298906</xdr:colOff>
      <xdr:row>19</xdr:row>
      <xdr:rowOff>293688</xdr:rowOff>
    </xdr:to>
    <xdr:pic>
      <xdr:nvPicPr>
        <xdr:cNvPr id="8267" name="Picture 8266">
          <a:extLst>
            <a:ext uri="{FF2B5EF4-FFF2-40B4-BE49-F238E27FC236}">
              <a16:creationId xmlns:a16="http://schemas.microsoft.com/office/drawing/2014/main" id="{CDC1CCB8-663C-2D98-04DA-6D6F9A92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65071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19</xdr:row>
      <xdr:rowOff>39688</xdr:rowOff>
    </xdr:from>
    <xdr:to>
      <xdr:col>6</xdr:col>
      <xdr:colOff>332243</xdr:colOff>
      <xdr:row>19</xdr:row>
      <xdr:rowOff>293688</xdr:rowOff>
    </xdr:to>
    <xdr:pic>
      <xdr:nvPicPr>
        <xdr:cNvPr id="8270" name="Picture 8269">
          <a:extLst>
            <a:ext uri="{FF2B5EF4-FFF2-40B4-BE49-F238E27FC236}">
              <a16:creationId xmlns:a16="http://schemas.microsoft.com/office/drawing/2014/main" id="{B705D86D-D154-182A-513C-ED2A4B959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65071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20</xdr:row>
      <xdr:rowOff>39688</xdr:rowOff>
    </xdr:from>
    <xdr:to>
      <xdr:col>2</xdr:col>
      <xdr:colOff>289475</xdr:colOff>
      <xdr:row>20</xdr:row>
      <xdr:rowOff>293688</xdr:rowOff>
    </xdr:to>
    <xdr:pic>
      <xdr:nvPicPr>
        <xdr:cNvPr id="8273" name="Picture 8272">
          <a:extLst>
            <a:ext uri="{FF2B5EF4-FFF2-40B4-BE49-F238E27FC236}">
              <a16:creationId xmlns:a16="http://schemas.microsoft.com/office/drawing/2014/main" id="{2E36782B-89D6-FE7B-2D4B-2FAC29B1F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6840538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20</xdr:row>
      <xdr:rowOff>39688</xdr:rowOff>
    </xdr:from>
    <xdr:to>
      <xdr:col>6</xdr:col>
      <xdr:colOff>324909</xdr:colOff>
      <xdr:row>20</xdr:row>
      <xdr:rowOff>293688</xdr:rowOff>
    </xdr:to>
    <xdr:pic>
      <xdr:nvPicPr>
        <xdr:cNvPr id="8276" name="Picture 8275">
          <a:extLst>
            <a:ext uri="{FF2B5EF4-FFF2-40B4-BE49-F238E27FC236}">
              <a16:creationId xmlns:a16="http://schemas.microsoft.com/office/drawing/2014/main" id="{E1501B8A-0C0E-2F06-3184-C526634A0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684053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22</xdr:row>
      <xdr:rowOff>39688</xdr:rowOff>
    </xdr:from>
    <xdr:to>
      <xdr:col>2</xdr:col>
      <xdr:colOff>280348</xdr:colOff>
      <xdr:row>22</xdr:row>
      <xdr:rowOff>293688</xdr:rowOff>
    </xdr:to>
    <xdr:pic>
      <xdr:nvPicPr>
        <xdr:cNvPr id="8279" name="Picture 8278">
          <a:extLst>
            <a:ext uri="{FF2B5EF4-FFF2-40B4-BE49-F238E27FC236}">
              <a16:creationId xmlns:a16="http://schemas.microsoft.com/office/drawing/2014/main" id="{2C146F55-F72C-D277-6F9E-55E40DB7B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750728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22</xdr:row>
      <xdr:rowOff>39688</xdr:rowOff>
    </xdr:from>
    <xdr:to>
      <xdr:col>6</xdr:col>
      <xdr:colOff>296407</xdr:colOff>
      <xdr:row>22</xdr:row>
      <xdr:rowOff>293688</xdr:rowOff>
    </xdr:to>
    <xdr:pic>
      <xdr:nvPicPr>
        <xdr:cNvPr id="8282" name="Picture 8281">
          <a:extLst>
            <a:ext uri="{FF2B5EF4-FFF2-40B4-BE49-F238E27FC236}">
              <a16:creationId xmlns:a16="http://schemas.microsoft.com/office/drawing/2014/main" id="{0A847CFC-861C-87CA-4907-73DF6A603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7507288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23</xdr:row>
      <xdr:rowOff>39688</xdr:rowOff>
    </xdr:from>
    <xdr:to>
      <xdr:col>2</xdr:col>
      <xdr:colOff>298906</xdr:colOff>
      <xdr:row>23</xdr:row>
      <xdr:rowOff>293688</xdr:rowOff>
    </xdr:to>
    <xdr:pic>
      <xdr:nvPicPr>
        <xdr:cNvPr id="8285" name="Picture 8284">
          <a:extLst>
            <a:ext uri="{FF2B5EF4-FFF2-40B4-BE49-F238E27FC236}">
              <a16:creationId xmlns:a16="http://schemas.microsoft.com/office/drawing/2014/main" id="{6836C1B6-6AB1-C83E-4253-FAAD5C551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78406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23</xdr:row>
      <xdr:rowOff>39688</xdr:rowOff>
    </xdr:from>
    <xdr:to>
      <xdr:col>6</xdr:col>
      <xdr:colOff>309502</xdr:colOff>
      <xdr:row>23</xdr:row>
      <xdr:rowOff>293688</xdr:rowOff>
    </xdr:to>
    <xdr:pic>
      <xdr:nvPicPr>
        <xdr:cNvPr id="8288" name="Picture 8287">
          <a:extLst>
            <a:ext uri="{FF2B5EF4-FFF2-40B4-BE49-F238E27FC236}">
              <a16:creationId xmlns:a16="http://schemas.microsoft.com/office/drawing/2014/main" id="{DB0461F5-9621-7D31-A8D9-28C8DE221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784066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24</xdr:row>
      <xdr:rowOff>39688</xdr:rowOff>
    </xdr:from>
    <xdr:to>
      <xdr:col>2</xdr:col>
      <xdr:colOff>258039</xdr:colOff>
      <xdr:row>24</xdr:row>
      <xdr:rowOff>293688</xdr:rowOff>
    </xdr:to>
    <xdr:pic>
      <xdr:nvPicPr>
        <xdr:cNvPr id="8291" name="Picture 8290">
          <a:extLst>
            <a:ext uri="{FF2B5EF4-FFF2-40B4-BE49-F238E27FC236}">
              <a16:creationId xmlns:a16="http://schemas.microsoft.com/office/drawing/2014/main" id="{65EEFF53-57B2-70CD-68FB-6657BC4B0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817403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24</xdr:row>
      <xdr:rowOff>39688</xdr:rowOff>
    </xdr:from>
    <xdr:to>
      <xdr:col>6</xdr:col>
      <xdr:colOff>288862</xdr:colOff>
      <xdr:row>24</xdr:row>
      <xdr:rowOff>293688</xdr:rowOff>
    </xdr:to>
    <xdr:pic>
      <xdr:nvPicPr>
        <xdr:cNvPr id="8294" name="Picture 8293">
          <a:extLst>
            <a:ext uri="{FF2B5EF4-FFF2-40B4-BE49-F238E27FC236}">
              <a16:creationId xmlns:a16="http://schemas.microsoft.com/office/drawing/2014/main" id="{72B0D843-BCA5-7E18-7AA4-6D2E0AF3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817403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25</xdr:row>
      <xdr:rowOff>39688</xdr:rowOff>
    </xdr:from>
    <xdr:to>
      <xdr:col>2</xdr:col>
      <xdr:colOff>259296</xdr:colOff>
      <xdr:row>25</xdr:row>
      <xdr:rowOff>293688</xdr:rowOff>
    </xdr:to>
    <xdr:pic>
      <xdr:nvPicPr>
        <xdr:cNvPr id="8297" name="Picture 8296">
          <a:extLst>
            <a:ext uri="{FF2B5EF4-FFF2-40B4-BE49-F238E27FC236}">
              <a16:creationId xmlns:a16="http://schemas.microsoft.com/office/drawing/2014/main" id="{0B12292E-E613-444C-E8C6-19302DF22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8507413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25</xdr:row>
      <xdr:rowOff>39688</xdr:rowOff>
    </xdr:from>
    <xdr:to>
      <xdr:col>6</xdr:col>
      <xdr:colOff>329729</xdr:colOff>
      <xdr:row>25</xdr:row>
      <xdr:rowOff>293688</xdr:rowOff>
    </xdr:to>
    <xdr:pic>
      <xdr:nvPicPr>
        <xdr:cNvPr id="8300" name="Picture 8299">
          <a:extLst>
            <a:ext uri="{FF2B5EF4-FFF2-40B4-BE49-F238E27FC236}">
              <a16:creationId xmlns:a16="http://schemas.microsoft.com/office/drawing/2014/main" id="{0C46FB45-CCFA-E9C0-CF83-9DB9F5E88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850741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27</xdr:row>
      <xdr:rowOff>39688</xdr:rowOff>
    </xdr:from>
    <xdr:to>
      <xdr:col>2</xdr:col>
      <xdr:colOff>273128</xdr:colOff>
      <xdr:row>27</xdr:row>
      <xdr:rowOff>293688</xdr:rowOff>
    </xdr:to>
    <xdr:pic>
      <xdr:nvPicPr>
        <xdr:cNvPr id="8303" name="Picture 8302">
          <a:extLst>
            <a:ext uri="{FF2B5EF4-FFF2-40B4-BE49-F238E27FC236}">
              <a16:creationId xmlns:a16="http://schemas.microsoft.com/office/drawing/2014/main" id="{413F32DA-3D8E-3E4A-F69D-8A8FF7FD8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9174163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</xdr:row>
      <xdr:rowOff>39688</xdr:rowOff>
    </xdr:from>
    <xdr:to>
      <xdr:col>6</xdr:col>
      <xdr:colOff>346075</xdr:colOff>
      <xdr:row>27</xdr:row>
      <xdr:rowOff>293688</xdr:rowOff>
    </xdr:to>
    <xdr:pic>
      <xdr:nvPicPr>
        <xdr:cNvPr id="8306" name="Picture 8305">
          <a:extLst>
            <a:ext uri="{FF2B5EF4-FFF2-40B4-BE49-F238E27FC236}">
              <a16:creationId xmlns:a16="http://schemas.microsoft.com/office/drawing/2014/main" id="{4D8FA416-2C41-461A-2B24-D75A849C8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174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28</xdr:row>
      <xdr:rowOff>39688</xdr:rowOff>
    </xdr:from>
    <xdr:to>
      <xdr:col>2</xdr:col>
      <xdr:colOff>275015</xdr:colOff>
      <xdr:row>28</xdr:row>
      <xdr:rowOff>293688</xdr:rowOff>
    </xdr:to>
    <xdr:pic>
      <xdr:nvPicPr>
        <xdr:cNvPr id="8309" name="Picture 8308">
          <a:extLst>
            <a:ext uri="{FF2B5EF4-FFF2-40B4-BE49-F238E27FC236}">
              <a16:creationId xmlns:a16="http://schemas.microsoft.com/office/drawing/2014/main" id="{AABE79B5-1D23-F696-A098-D79D3FC83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950753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28</xdr:row>
      <xdr:rowOff>39688</xdr:rowOff>
    </xdr:from>
    <xdr:to>
      <xdr:col>6</xdr:col>
      <xdr:colOff>290748</xdr:colOff>
      <xdr:row>28</xdr:row>
      <xdr:rowOff>293688</xdr:rowOff>
    </xdr:to>
    <xdr:pic>
      <xdr:nvPicPr>
        <xdr:cNvPr id="8312" name="Picture 8311">
          <a:extLst>
            <a:ext uri="{FF2B5EF4-FFF2-40B4-BE49-F238E27FC236}">
              <a16:creationId xmlns:a16="http://schemas.microsoft.com/office/drawing/2014/main" id="{59D07217-4021-F939-5678-94DC0566F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950753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32</xdr:row>
      <xdr:rowOff>39688</xdr:rowOff>
    </xdr:from>
    <xdr:to>
      <xdr:col>2</xdr:col>
      <xdr:colOff>276164</xdr:colOff>
      <xdr:row>32</xdr:row>
      <xdr:rowOff>293688</xdr:rowOff>
    </xdr:to>
    <xdr:pic>
      <xdr:nvPicPr>
        <xdr:cNvPr id="8315" name="Picture 8314">
          <a:extLst>
            <a:ext uri="{FF2B5EF4-FFF2-40B4-BE49-F238E27FC236}">
              <a16:creationId xmlns:a16="http://schemas.microsoft.com/office/drawing/2014/main" id="{A51677BB-528B-5D13-8D5E-707300DE8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0907713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32</xdr:row>
      <xdr:rowOff>39688</xdr:rowOff>
    </xdr:from>
    <xdr:to>
      <xdr:col>6</xdr:col>
      <xdr:colOff>332243</xdr:colOff>
      <xdr:row>32</xdr:row>
      <xdr:rowOff>293688</xdr:rowOff>
    </xdr:to>
    <xdr:pic>
      <xdr:nvPicPr>
        <xdr:cNvPr id="8318" name="Picture 8317">
          <a:extLst>
            <a:ext uri="{FF2B5EF4-FFF2-40B4-BE49-F238E27FC236}">
              <a16:creationId xmlns:a16="http://schemas.microsoft.com/office/drawing/2014/main" id="{86A0E2FE-C0CC-40D0-830C-B8620DC64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09077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33</xdr:row>
      <xdr:rowOff>39688</xdr:rowOff>
    </xdr:from>
    <xdr:to>
      <xdr:col>2</xdr:col>
      <xdr:colOff>354232</xdr:colOff>
      <xdr:row>33</xdr:row>
      <xdr:rowOff>293688</xdr:rowOff>
    </xdr:to>
    <xdr:pic>
      <xdr:nvPicPr>
        <xdr:cNvPr id="8321" name="Picture 8320">
          <a:extLst>
            <a:ext uri="{FF2B5EF4-FFF2-40B4-BE49-F238E27FC236}">
              <a16:creationId xmlns:a16="http://schemas.microsoft.com/office/drawing/2014/main" id="{2CFDA51B-AD2B-9165-2A32-078D2050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1241088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33</xdr:row>
      <xdr:rowOff>39688</xdr:rowOff>
    </xdr:from>
    <xdr:to>
      <xdr:col>6</xdr:col>
      <xdr:colOff>332243</xdr:colOff>
      <xdr:row>33</xdr:row>
      <xdr:rowOff>293688</xdr:rowOff>
    </xdr:to>
    <xdr:pic>
      <xdr:nvPicPr>
        <xdr:cNvPr id="8324" name="Picture 8323">
          <a:extLst>
            <a:ext uri="{FF2B5EF4-FFF2-40B4-BE49-F238E27FC236}">
              <a16:creationId xmlns:a16="http://schemas.microsoft.com/office/drawing/2014/main" id="{1183E6BF-18CD-E154-5625-CABB5C199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12410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</xdr:row>
      <xdr:rowOff>39688</xdr:rowOff>
    </xdr:from>
    <xdr:to>
      <xdr:col>2</xdr:col>
      <xdr:colOff>312738</xdr:colOff>
      <xdr:row>35</xdr:row>
      <xdr:rowOff>293688</xdr:rowOff>
    </xdr:to>
    <xdr:pic>
      <xdr:nvPicPr>
        <xdr:cNvPr id="8327" name="Picture 8326">
          <a:extLst>
            <a:ext uri="{FF2B5EF4-FFF2-40B4-BE49-F238E27FC236}">
              <a16:creationId xmlns:a16="http://schemas.microsoft.com/office/drawing/2014/main" id="{51F173BE-4830-0131-71E0-997C3436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907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35</xdr:row>
      <xdr:rowOff>39688</xdr:rowOff>
    </xdr:from>
    <xdr:to>
      <xdr:col>6</xdr:col>
      <xdr:colOff>313382</xdr:colOff>
      <xdr:row>35</xdr:row>
      <xdr:rowOff>293688</xdr:rowOff>
    </xdr:to>
    <xdr:pic>
      <xdr:nvPicPr>
        <xdr:cNvPr id="8330" name="Picture 8329">
          <a:extLst>
            <a:ext uri="{FF2B5EF4-FFF2-40B4-BE49-F238E27FC236}">
              <a16:creationId xmlns:a16="http://schemas.microsoft.com/office/drawing/2014/main" id="{BEA62BE4-6AEA-8E6D-0D0A-A3681A3D1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190783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36</xdr:row>
      <xdr:rowOff>39688</xdr:rowOff>
    </xdr:from>
    <xdr:to>
      <xdr:col>2</xdr:col>
      <xdr:colOff>257410</xdr:colOff>
      <xdr:row>36</xdr:row>
      <xdr:rowOff>293688</xdr:rowOff>
    </xdr:to>
    <xdr:pic>
      <xdr:nvPicPr>
        <xdr:cNvPr id="8333" name="Picture 8332">
          <a:extLst>
            <a:ext uri="{FF2B5EF4-FFF2-40B4-BE49-F238E27FC236}">
              <a16:creationId xmlns:a16="http://schemas.microsoft.com/office/drawing/2014/main" id="{B6A7CD19-F03B-7890-356D-BCA6C149B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2241213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36</xdr:row>
      <xdr:rowOff>39688</xdr:rowOff>
    </xdr:from>
    <xdr:to>
      <xdr:col>6</xdr:col>
      <xdr:colOff>306466</xdr:colOff>
      <xdr:row>36</xdr:row>
      <xdr:rowOff>293688</xdr:rowOff>
    </xdr:to>
    <xdr:pic>
      <xdr:nvPicPr>
        <xdr:cNvPr id="8336" name="Picture 8335">
          <a:extLst>
            <a:ext uri="{FF2B5EF4-FFF2-40B4-BE49-F238E27FC236}">
              <a16:creationId xmlns:a16="http://schemas.microsoft.com/office/drawing/2014/main" id="{8E3F331F-0E66-A3AC-8366-556CE1C0E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224121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37</xdr:row>
      <xdr:rowOff>39688</xdr:rowOff>
    </xdr:from>
    <xdr:to>
      <xdr:col>2</xdr:col>
      <xdr:colOff>255525</xdr:colOff>
      <xdr:row>37</xdr:row>
      <xdr:rowOff>293688</xdr:rowOff>
    </xdr:to>
    <xdr:pic>
      <xdr:nvPicPr>
        <xdr:cNvPr id="8339" name="Picture 8338">
          <a:extLst>
            <a:ext uri="{FF2B5EF4-FFF2-40B4-BE49-F238E27FC236}">
              <a16:creationId xmlns:a16="http://schemas.microsoft.com/office/drawing/2014/main" id="{98977BF7-5CBB-43FD-472D-90860D6A3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257458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37</xdr:row>
      <xdr:rowOff>39688</xdr:rowOff>
    </xdr:from>
    <xdr:to>
      <xdr:col>6</xdr:col>
      <xdr:colOff>292634</xdr:colOff>
      <xdr:row>37</xdr:row>
      <xdr:rowOff>293688</xdr:rowOff>
    </xdr:to>
    <xdr:pic>
      <xdr:nvPicPr>
        <xdr:cNvPr id="8342" name="Picture 8341">
          <a:extLst>
            <a:ext uri="{FF2B5EF4-FFF2-40B4-BE49-F238E27FC236}">
              <a16:creationId xmlns:a16="http://schemas.microsoft.com/office/drawing/2014/main" id="{DED1064D-CA1F-8EAE-3CBB-41D929953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2574588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38</xdr:row>
      <xdr:rowOff>39688</xdr:rowOff>
    </xdr:from>
    <xdr:to>
      <xdr:col>2</xdr:col>
      <xdr:colOff>298906</xdr:colOff>
      <xdr:row>38</xdr:row>
      <xdr:rowOff>293688</xdr:rowOff>
    </xdr:to>
    <xdr:pic>
      <xdr:nvPicPr>
        <xdr:cNvPr id="8345" name="Picture 8344">
          <a:extLst>
            <a:ext uri="{FF2B5EF4-FFF2-40B4-BE49-F238E27FC236}">
              <a16:creationId xmlns:a16="http://schemas.microsoft.com/office/drawing/2014/main" id="{23F08648-58C6-F6A1-3626-CA1604836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29079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38</xdr:row>
      <xdr:rowOff>39688</xdr:rowOff>
    </xdr:from>
    <xdr:to>
      <xdr:col>6</xdr:col>
      <xdr:colOff>322813</xdr:colOff>
      <xdr:row>38</xdr:row>
      <xdr:rowOff>293688</xdr:rowOff>
    </xdr:to>
    <xdr:pic>
      <xdr:nvPicPr>
        <xdr:cNvPr id="8348" name="Picture 8347">
          <a:extLst>
            <a:ext uri="{FF2B5EF4-FFF2-40B4-BE49-F238E27FC236}">
              <a16:creationId xmlns:a16="http://schemas.microsoft.com/office/drawing/2014/main" id="{7BC43E84-3003-106C-61BB-53F72231E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290796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40</xdr:row>
      <xdr:rowOff>39688</xdr:rowOff>
    </xdr:from>
    <xdr:to>
      <xdr:col>2</xdr:col>
      <xdr:colOff>296391</xdr:colOff>
      <xdr:row>40</xdr:row>
      <xdr:rowOff>293688</xdr:rowOff>
    </xdr:to>
    <xdr:pic>
      <xdr:nvPicPr>
        <xdr:cNvPr id="8351" name="Picture 8350">
          <a:extLst>
            <a:ext uri="{FF2B5EF4-FFF2-40B4-BE49-F238E27FC236}">
              <a16:creationId xmlns:a16="http://schemas.microsoft.com/office/drawing/2014/main" id="{C7BEBE32-4BF6-57C9-06DB-B0BEBBDE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3574713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40</xdr:row>
      <xdr:rowOff>39688</xdr:rowOff>
    </xdr:from>
    <xdr:to>
      <xdr:col>6</xdr:col>
      <xdr:colOff>291377</xdr:colOff>
      <xdr:row>40</xdr:row>
      <xdr:rowOff>293688</xdr:rowOff>
    </xdr:to>
    <xdr:pic>
      <xdr:nvPicPr>
        <xdr:cNvPr id="8354" name="Picture 8353">
          <a:extLst>
            <a:ext uri="{FF2B5EF4-FFF2-40B4-BE49-F238E27FC236}">
              <a16:creationId xmlns:a16="http://schemas.microsoft.com/office/drawing/2014/main" id="{E6FEF38E-033D-D200-6A55-849906681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357471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41</xdr:row>
      <xdr:rowOff>39688</xdr:rowOff>
    </xdr:from>
    <xdr:to>
      <xdr:col>2</xdr:col>
      <xdr:colOff>314803</xdr:colOff>
      <xdr:row>41</xdr:row>
      <xdr:rowOff>293688</xdr:rowOff>
    </xdr:to>
    <xdr:pic>
      <xdr:nvPicPr>
        <xdr:cNvPr id="8357" name="Picture 8356">
          <a:extLst>
            <a:ext uri="{FF2B5EF4-FFF2-40B4-BE49-F238E27FC236}">
              <a16:creationId xmlns:a16="http://schemas.microsoft.com/office/drawing/2014/main" id="{CFD84F90-D96B-9905-AAA8-559E6B380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3908088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41</xdr:row>
      <xdr:rowOff>39688</xdr:rowOff>
    </xdr:from>
    <xdr:to>
      <xdr:col>6</xdr:col>
      <xdr:colOff>308353</xdr:colOff>
      <xdr:row>41</xdr:row>
      <xdr:rowOff>293688</xdr:rowOff>
    </xdr:to>
    <xdr:pic>
      <xdr:nvPicPr>
        <xdr:cNvPr id="8360" name="Picture 8359">
          <a:extLst>
            <a:ext uri="{FF2B5EF4-FFF2-40B4-BE49-F238E27FC236}">
              <a16:creationId xmlns:a16="http://schemas.microsoft.com/office/drawing/2014/main" id="{AA3A58D5-66E1-BC2A-27C6-08D88026A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390808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42</xdr:row>
      <xdr:rowOff>39688</xdr:rowOff>
    </xdr:from>
    <xdr:to>
      <xdr:col>2</xdr:col>
      <xdr:colOff>263069</xdr:colOff>
      <xdr:row>42</xdr:row>
      <xdr:rowOff>293688</xdr:rowOff>
    </xdr:to>
    <xdr:pic>
      <xdr:nvPicPr>
        <xdr:cNvPr id="8363" name="Picture 8362">
          <a:extLst>
            <a:ext uri="{FF2B5EF4-FFF2-40B4-BE49-F238E27FC236}">
              <a16:creationId xmlns:a16="http://schemas.microsoft.com/office/drawing/2014/main" id="{6BD9B0CF-7239-25D0-103C-C82643ADC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424146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42</xdr:row>
      <xdr:rowOff>39688</xdr:rowOff>
    </xdr:from>
    <xdr:to>
      <xdr:col>6</xdr:col>
      <xdr:colOff>332243</xdr:colOff>
      <xdr:row>42</xdr:row>
      <xdr:rowOff>293688</xdr:rowOff>
    </xdr:to>
    <xdr:pic>
      <xdr:nvPicPr>
        <xdr:cNvPr id="8366" name="Picture 8365">
          <a:extLst>
            <a:ext uri="{FF2B5EF4-FFF2-40B4-BE49-F238E27FC236}">
              <a16:creationId xmlns:a16="http://schemas.microsoft.com/office/drawing/2014/main" id="{B359991D-B59A-9FDF-4CF5-D22C8903D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42414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43</xdr:row>
      <xdr:rowOff>39688</xdr:rowOff>
    </xdr:from>
    <xdr:to>
      <xdr:col>2</xdr:col>
      <xdr:colOff>291571</xdr:colOff>
      <xdr:row>43</xdr:row>
      <xdr:rowOff>293688</xdr:rowOff>
    </xdr:to>
    <xdr:pic>
      <xdr:nvPicPr>
        <xdr:cNvPr id="8369" name="Picture 8368">
          <a:extLst>
            <a:ext uri="{FF2B5EF4-FFF2-40B4-BE49-F238E27FC236}">
              <a16:creationId xmlns:a16="http://schemas.microsoft.com/office/drawing/2014/main" id="{8263DB35-BD12-1D22-AA16-E76C0C67D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457483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43</xdr:row>
      <xdr:rowOff>39688</xdr:rowOff>
    </xdr:from>
    <xdr:to>
      <xdr:col>6</xdr:col>
      <xdr:colOff>313685</xdr:colOff>
      <xdr:row>43</xdr:row>
      <xdr:rowOff>293688</xdr:rowOff>
    </xdr:to>
    <xdr:pic>
      <xdr:nvPicPr>
        <xdr:cNvPr id="8372" name="Picture 8371">
          <a:extLst>
            <a:ext uri="{FF2B5EF4-FFF2-40B4-BE49-F238E27FC236}">
              <a16:creationId xmlns:a16="http://schemas.microsoft.com/office/drawing/2014/main" id="{4D36483A-8C79-0407-5372-9A4A2A751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4574838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47</xdr:row>
      <xdr:rowOff>39688</xdr:rowOff>
    </xdr:from>
    <xdr:to>
      <xdr:col>2</xdr:col>
      <xdr:colOff>289475</xdr:colOff>
      <xdr:row>47</xdr:row>
      <xdr:rowOff>293688</xdr:rowOff>
    </xdr:to>
    <xdr:pic>
      <xdr:nvPicPr>
        <xdr:cNvPr id="8375" name="Picture 8374">
          <a:extLst>
            <a:ext uri="{FF2B5EF4-FFF2-40B4-BE49-F238E27FC236}">
              <a16:creationId xmlns:a16="http://schemas.microsoft.com/office/drawing/2014/main" id="{41FA69A2-2B66-70E8-F27A-755E51C11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59750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47</xdr:row>
      <xdr:rowOff>39688</xdr:rowOff>
    </xdr:from>
    <xdr:to>
      <xdr:col>6</xdr:col>
      <xdr:colOff>288862</xdr:colOff>
      <xdr:row>47</xdr:row>
      <xdr:rowOff>293688</xdr:rowOff>
    </xdr:to>
    <xdr:pic>
      <xdr:nvPicPr>
        <xdr:cNvPr id="8378" name="Picture 8377">
          <a:extLst>
            <a:ext uri="{FF2B5EF4-FFF2-40B4-BE49-F238E27FC236}">
              <a16:creationId xmlns:a16="http://schemas.microsoft.com/office/drawing/2014/main" id="{2E4A3966-8CF9-5313-0450-3DC28B44E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597501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48</xdr:row>
      <xdr:rowOff>39688</xdr:rowOff>
    </xdr:from>
    <xdr:to>
      <xdr:col>2</xdr:col>
      <xdr:colOff>298906</xdr:colOff>
      <xdr:row>48</xdr:row>
      <xdr:rowOff>293688</xdr:rowOff>
    </xdr:to>
    <xdr:pic>
      <xdr:nvPicPr>
        <xdr:cNvPr id="8381" name="Picture 8380">
          <a:extLst>
            <a:ext uri="{FF2B5EF4-FFF2-40B4-BE49-F238E27FC236}">
              <a16:creationId xmlns:a16="http://schemas.microsoft.com/office/drawing/2014/main" id="{CF4558F8-0112-9F9E-9930-D2B1EAF1D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63083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</xdr:row>
      <xdr:rowOff>39688</xdr:rowOff>
    </xdr:from>
    <xdr:to>
      <xdr:col>6</xdr:col>
      <xdr:colOff>346075</xdr:colOff>
      <xdr:row>48</xdr:row>
      <xdr:rowOff>293688</xdr:rowOff>
    </xdr:to>
    <xdr:pic>
      <xdr:nvPicPr>
        <xdr:cNvPr id="8384" name="Picture 8383">
          <a:extLst>
            <a:ext uri="{FF2B5EF4-FFF2-40B4-BE49-F238E27FC236}">
              <a16:creationId xmlns:a16="http://schemas.microsoft.com/office/drawing/2014/main" id="{C953C666-3C92-8D0B-A363-3FCAFE15A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308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49</xdr:row>
      <xdr:rowOff>39688</xdr:rowOff>
    </xdr:from>
    <xdr:to>
      <xdr:col>2</xdr:col>
      <xdr:colOff>273128</xdr:colOff>
      <xdr:row>49</xdr:row>
      <xdr:rowOff>293688</xdr:rowOff>
    </xdr:to>
    <xdr:pic>
      <xdr:nvPicPr>
        <xdr:cNvPr id="8387" name="Picture 8386">
          <a:extLst>
            <a:ext uri="{FF2B5EF4-FFF2-40B4-BE49-F238E27FC236}">
              <a16:creationId xmlns:a16="http://schemas.microsoft.com/office/drawing/2014/main" id="{16EAEE56-507D-463D-1403-CB2640842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6641763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49</xdr:row>
      <xdr:rowOff>39688</xdr:rowOff>
    </xdr:from>
    <xdr:to>
      <xdr:col>6</xdr:col>
      <xdr:colOff>309502</xdr:colOff>
      <xdr:row>49</xdr:row>
      <xdr:rowOff>293688</xdr:rowOff>
    </xdr:to>
    <xdr:pic>
      <xdr:nvPicPr>
        <xdr:cNvPr id="8390" name="Picture 8389">
          <a:extLst>
            <a:ext uri="{FF2B5EF4-FFF2-40B4-BE49-F238E27FC236}">
              <a16:creationId xmlns:a16="http://schemas.microsoft.com/office/drawing/2014/main" id="{6FD07BAF-5B91-097A-311E-F1A45669F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664176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51</xdr:row>
      <xdr:rowOff>39688</xdr:rowOff>
    </xdr:from>
    <xdr:to>
      <xdr:col>2</xdr:col>
      <xdr:colOff>280348</xdr:colOff>
      <xdr:row>51</xdr:row>
      <xdr:rowOff>293688</xdr:rowOff>
    </xdr:to>
    <xdr:pic>
      <xdr:nvPicPr>
        <xdr:cNvPr id="8393" name="Picture 8392">
          <a:extLst>
            <a:ext uri="{FF2B5EF4-FFF2-40B4-BE49-F238E27FC236}">
              <a16:creationId xmlns:a16="http://schemas.microsoft.com/office/drawing/2014/main" id="{302667B0-A94F-6E11-2F0F-AFD6A3711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7308513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51</xdr:row>
      <xdr:rowOff>39688</xdr:rowOff>
    </xdr:from>
    <xdr:to>
      <xdr:col>6</xdr:col>
      <xdr:colOff>329729</xdr:colOff>
      <xdr:row>51</xdr:row>
      <xdr:rowOff>293688</xdr:rowOff>
    </xdr:to>
    <xdr:pic>
      <xdr:nvPicPr>
        <xdr:cNvPr id="8396" name="Picture 8395">
          <a:extLst>
            <a:ext uri="{FF2B5EF4-FFF2-40B4-BE49-F238E27FC236}">
              <a16:creationId xmlns:a16="http://schemas.microsoft.com/office/drawing/2014/main" id="{EE97E262-644B-2DD0-5CDE-B3041EEB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730851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52</xdr:row>
      <xdr:rowOff>39688</xdr:rowOff>
    </xdr:from>
    <xdr:to>
      <xdr:col>2</xdr:col>
      <xdr:colOff>275015</xdr:colOff>
      <xdr:row>52</xdr:row>
      <xdr:rowOff>293688</xdr:rowOff>
    </xdr:to>
    <xdr:pic>
      <xdr:nvPicPr>
        <xdr:cNvPr id="8399" name="Picture 8398">
          <a:extLst>
            <a:ext uri="{FF2B5EF4-FFF2-40B4-BE49-F238E27FC236}">
              <a16:creationId xmlns:a16="http://schemas.microsoft.com/office/drawing/2014/main" id="{18368993-F639-EBE4-202A-2DB6F2060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764188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52</xdr:row>
      <xdr:rowOff>39688</xdr:rowOff>
    </xdr:from>
    <xdr:to>
      <xdr:col>6</xdr:col>
      <xdr:colOff>387570</xdr:colOff>
      <xdr:row>52</xdr:row>
      <xdr:rowOff>293688</xdr:rowOff>
    </xdr:to>
    <xdr:pic>
      <xdr:nvPicPr>
        <xdr:cNvPr id="8402" name="Picture 8401">
          <a:extLst>
            <a:ext uri="{FF2B5EF4-FFF2-40B4-BE49-F238E27FC236}">
              <a16:creationId xmlns:a16="http://schemas.microsoft.com/office/drawing/2014/main" id="{5385AC17-EDF7-E38B-D3AB-A53843A4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764188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53</xdr:row>
      <xdr:rowOff>39688</xdr:rowOff>
    </xdr:from>
    <xdr:to>
      <xdr:col>2</xdr:col>
      <xdr:colOff>298906</xdr:colOff>
      <xdr:row>53</xdr:row>
      <xdr:rowOff>293688</xdr:rowOff>
    </xdr:to>
    <xdr:pic>
      <xdr:nvPicPr>
        <xdr:cNvPr id="8405" name="Picture 8404">
          <a:extLst>
            <a:ext uri="{FF2B5EF4-FFF2-40B4-BE49-F238E27FC236}">
              <a16:creationId xmlns:a16="http://schemas.microsoft.com/office/drawing/2014/main" id="{4B92C1C3-4E1C-B80E-A447-A7D2AB215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79752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53</xdr:row>
      <xdr:rowOff>39688</xdr:rowOff>
    </xdr:from>
    <xdr:to>
      <xdr:col>6</xdr:col>
      <xdr:colOff>296407</xdr:colOff>
      <xdr:row>53</xdr:row>
      <xdr:rowOff>293688</xdr:rowOff>
    </xdr:to>
    <xdr:pic>
      <xdr:nvPicPr>
        <xdr:cNvPr id="8408" name="Picture 8407">
          <a:extLst>
            <a:ext uri="{FF2B5EF4-FFF2-40B4-BE49-F238E27FC236}">
              <a16:creationId xmlns:a16="http://schemas.microsoft.com/office/drawing/2014/main" id="{F1BB0BEE-B7A6-AAE2-A11F-F4197A1DE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797526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54</xdr:row>
      <xdr:rowOff>39688</xdr:rowOff>
    </xdr:from>
    <xdr:to>
      <xdr:col>2</xdr:col>
      <xdr:colOff>257410</xdr:colOff>
      <xdr:row>54</xdr:row>
      <xdr:rowOff>293688</xdr:rowOff>
    </xdr:to>
    <xdr:pic>
      <xdr:nvPicPr>
        <xdr:cNvPr id="8411" name="Picture 8410">
          <a:extLst>
            <a:ext uri="{FF2B5EF4-FFF2-40B4-BE49-F238E27FC236}">
              <a16:creationId xmlns:a16="http://schemas.microsoft.com/office/drawing/2014/main" id="{1DA76928-4126-FED5-0DCF-47BEBA7B4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830863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54</xdr:row>
      <xdr:rowOff>39688</xdr:rowOff>
    </xdr:from>
    <xdr:to>
      <xdr:col>6</xdr:col>
      <xdr:colOff>332243</xdr:colOff>
      <xdr:row>54</xdr:row>
      <xdr:rowOff>293688</xdr:rowOff>
    </xdr:to>
    <xdr:pic>
      <xdr:nvPicPr>
        <xdr:cNvPr id="8414" name="Picture 8413">
          <a:extLst>
            <a:ext uri="{FF2B5EF4-FFF2-40B4-BE49-F238E27FC236}">
              <a16:creationId xmlns:a16="http://schemas.microsoft.com/office/drawing/2014/main" id="{90293233-FF5F-8BCB-0AEE-3D011681A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83086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55</xdr:row>
      <xdr:rowOff>39688</xdr:rowOff>
    </xdr:from>
    <xdr:to>
      <xdr:col>2</xdr:col>
      <xdr:colOff>298906</xdr:colOff>
      <xdr:row>55</xdr:row>
      <xdr:rowOff>293688</xdr:rowOff>
    </xdr:to>
    <xdr:pic>
      <xdr:nvPicPr>
        <xdr:cNvPr id="8417" name="Picture 8416">
          <a:extLst>
            <a:ext uri="{FF2B5EF4-FFF2-40B4-BE49-F238E27FC236}">
              <a16:creationId xmlns:a16="http://schemas.microsoft.com/office/drawing/2014/main" id="{E38C04AD-A2A5-3235-7E10-9C5FC0B1C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86420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55</xdr:row>
      <xdr:rowOff>39688</xdr:rowOff>
    </xdr:from>
    <xdr:to>
      <xdr:col>6</xdr:col>
      <xdr:colOff>324909</xdr:colOff>
      <xdr:row>55</xdr:row>
      <xdr:rowOff>293688</xdr:rowOff>
    </xdr:to>
    <xdr:pic>
      <xdr:nvPicPr>
        <xdr:cNvPr id="8420" name="Picture 8419">
          <a:extLst>
            <a:ext uri="{FF2B5EF4-FFF2-40B4-BE49-F238E27FC236}">
              <a16:creationId xmlns:a16="http://schemas.microsoft.com/office/drawing/2014/main" id="{F9B99018-BF05-0D4A-A742-F8B1E1E7C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8642013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57</xdr:row>
      <xdr:rowOff>39688</xdr:rowOff>
    </xdr:from>
    <xdr:to>
      <xdr:col>2</xdr:col>
      <xdr:colOff>258039</xdr:colOff>
      <xdr:row>57</xdr:row>
      <xdr:rowOff>293688</xdr:rowOff>
    </xdr:to>
    <xdr:pic>
      <xdr:nvPicPr>
        <xdr:cNvPr id="8423" name="Picture 8422">
          <a:extLst>
            <a:ext uri="{FF2B5EF4-FFF2-40B4-BE49-F238E27FC236}">
              <a16:creationId xmlns:a16="http://schemas.microsoft.com/office/drawing/2014/main" id="{E560F351-1E95-3EC6-3122-4CE3EECB3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9308763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57</xdr:row>
      <xdr:rowOff>39688</xdr:rowOff>
    </xdr:from>
    <xdr:to>
      <xdr:col>6</xdr:col>
      <xdr:colOff>313382</xdr:colOff>
      <xdr:row>57</xdr:row>
      <xdr:rowOff>293688</xdr:rowOff>
    </xdr:to>
    <xdr:pic>
      <xdr:nvPicPr>
        <xdr:cNvPr id="8426" name="Picture 8425">
          <a:extLst>
            <a:ext uri="{FF2B5EF4-FFF2-40B4-BE49-F238E27FC236}">
              <a16:creationId xmlns:a16="http://schemas.microsoft.com/office/drawing/2014/main" id="{E7EB416E-851E-5025-95BC-D24DFA175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930876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58</xdr:row>
      <xdr:rowOff>39688</xdr:rowOff>
    </xdr:from>
    <xdr:to>
      <xdr:col>2</xdr:col>
      <xdr:colOff>259296</xdr:colOff>
      <xdr:row>58</xdr:row>
      <xdr:rowOff>293688</xdr:rowOff>
    </xdr:to>
    <xdr:pic>
      <xdr:nvPicPr>
        <xdr:cNvPr id="8429" name="Picture 8428">
          <a:extLst>
            <a:ext uri="{FF2B5EF4-FFF2-40B4-BE49-F238E27FC236}">
              <a16:creationId xmlns:a16="http://schemas.microsoft.com/office/drawing/2014/main" id="{8865F67B-F24D-3469-CCB2-0CED10B7D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964213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58</xdr:row>
      <xdr:rowOff>39688</xdr:rowOff>
    </xdr:from>
    <xdr:to>
      <xdr:col>6</xdr:col>
      <xdr:colOff>348140</xdr:colOff>
      <xdr:row>58</xdr:row>
      <xdr:rowOff>293688</xdr:rowOff>
    </xdr:to>
    <xdr:pic>
      <xdr:nvPicPr>
        <xdr:cNvPr id="8432" name="Picture 8431">
          <a:extLst>
            <a:ext uri="{FF2B5EF4-FFF2-40B4-BE49-F238E27FC236}">
              <a16:creationId xmlns:a16="http://schemas.microsoft.com/office/drawing/2014/main" id="{1E83FBA8-E94A-4DE5-FC35-64EB2C8BE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964213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62</xdr:row>
      <xdr:rowOff>39688</xdr:rowOff>
    </xdr:from>
    <xdr:to>
      <xdr:col>2</xdr:col>
      <xdr:colOff>263069</xdr:colOff>
      <xdr:row>62</xdr:row>
      <xdr:rowOff>293688</xdr:rowOff>
    </xdr:to>
    <xdr:pic>
      <xdr:nvPicPr>
        <xdr:cNvPr id="8435" name="Picture 8434">
          <a:extLst>
            <a:ext uri="{FF2B5EF4-FFF2-40B4-BE49-F238E27FC236}">
              <a16:creationId xmlns:a16="http://schemas.microsoft.com/office/drawing/2014/main" id="{2545EC37-6D7D-F9AC-7A75-BE5371E9D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210423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62</xdr:row>
      <xdr:rowOff>39688</xdr:rowOff>
    </xdr:from>
    <xdr:to>
      <xdr:col>6</xdr:col>
      <xdr:colOff>290748</xdr:colOff>
      <xdr:row>62</xdr:row>
      <xdr:rowOff>293688</xdr:rowOff>
    </xdr:to>
    <xdr:pic>
      <xdr:nvPicPr>
        <xdr:cNvPr id="8438" name="Picture 8437">
          <a:extLst>
            <a:ext uri="{FF2B5EF4-FFF2-40B4-BE49-F238E27FC236}">
              <a16:creationId xmlns:a16="http://schemas.microsoft.com/office/drawing/2014/main" id="{0E013EA8-8046-124A-4ABA-797A71AE5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21042313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63</xdr:row>
      <xdr:rowOff>39688</xdr:rowOff>
    </xdr:from>
    <xdr:to>
      <xdr:col>2</xdr:col>
      <xdr:colOff>255525</xdr:colOff>
      <xdr:row>63</xdr:row>
      <xdr:rowOff>293688</xdr:rowOff>
    </xdr:to>
    <xdr:pic>
      <xdr:nvPicPr>
        <xdr:cNvPr id="8441" name="Picture 8440">
          <a:extLst>
            <a:ext uri="{FF2B5EF4-FFF2-40B4-BE49-F238E27FC236}">
              <a16:creationId xmlns:a16="http://schemas.microsoft.com/office/drawing/2014/main" id="{91A12627-9E36-0E4C-237B-1CA8C8A18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2137568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63</xdr:row>
      <xdr:rowOff>39688</xdr:rowOff>
    </xdr:from>
    <xdr:to>
      <xdr:col>6</xdr:col>
      <xdr:colOff>332243</xdr:colOff>
      <xdr:row>63</xdr:row>
      <xdr:rowOff>293688</xdr:rowOff>
    </xdr:to>
    <xdr:pic>
      <xdr:nvPicPr>
        <xdr:cNvPr id="8444" name="Picture 8443">
          <a:extLst>
            <a:ext uri="{FF2B5EF4-FFF2-40B4-BE49-F238E27FC236}">
              <a16:creationId xmlns:a16="http://schemas.microsoft.com/office/drawing/2014/main" id="{4CF89A21-CDF5-087C-2670-730068084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213756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64</xdr:row>
      <xdr:rowOff>39688</xdr:rowOff>
    </xdr:from>
    <xdr:to>
      <xdr:col>2</xdr:col>
      <xdr:colOff>354232</xdr:colOff>
      <xdr:row>64</xdr:row>
      <xdr:rowOff>293688</xdr:rowOff>
    </xdr:to>
    <xdr:pic>
      <xdr:nvPicPr>
        <xdr:cNvPr id="8447" name="Picture 8446">
          <a:extLst>
            <a:ext uri="{FF2B5EF4-FFF2-40B4-BE49-F238E27FC236}">
              <a16:creationId xmlns:a16="http://schemas.microsoft.com/office/drawing/2014/main" id="{6B4BE36C-1195-FF56-DBBD-2ED54444D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2170906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64</xdr:row>
      <xdr:rowOff>39688</xdr:rowOff>
    </xdr:from>
    <xdr:to>
      <xdr:col>6</xdr:col>
      <xdr:colOff>332243</xdr:colOff>
      <xdr:row>64</xdr:row>
      <xdr:rowOff>293688</xdr:rowOff>
    </xdr:to>
    <xdr:pic>
      <xdr:nvPicPr>
        <xdr:cNvPr id="8450" name="Picture 8449">
          <a:extLst>
            <a:ext uri="{FF2B5EF4-FFF2-40B4-BE49-F238E27FC236}">
              <a16:creationId xmlns:a16="http://schemas.microsoft.com/office/drawing/2014/main" id="{82E18866-6303-358F-0B1B-F6EB3F824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217090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66</xdr:row>
      <xdr:rowOff>39688</xdr:rowOff>
    </xdr:from>
    <xdr:to>
      <xdr:col>2</xdr:col>
      <xdr:colOff>312738</xdr:colOff>
      <xdr:row>66</xdr:row>
      <xdr:rowOff>293688</xdr:rowOff>
    </xdr:to>
    <xdr:pic>
      <xdr:nvPicPr>
        <xdr:cNvPr id="8453" name="Picture 8452">
          <a:extLst>
            <a:ext uri="{FF2B5EF4-FFF2-40B4-BE49-F238E27FC236}">
              <a16:creationId xmlns:a16="http://schemas.microsoft.com/office/drawing/2014/main" id="{9A4D32FA-3086-AA2F-57F6-96147E427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2375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66</xdr:row>
      <xdr:rowOff>39688</xdr:rowOff>
    </xdr:from>
    <xdr:to>
      <xdr:col>6</xdr:col>
      <xdr:colOff>322813</xdr:colOff>
      <xdr:row>66</xdr:row>
      <xdr:rowOff>293688</xdr:rowOff>
    </xdr:to>
    <xdr:pic>
      <xdr:nvPicPr>
        <xdr:cNvPr id="8456" name="Picture 8455">
          <a:extLst>
            <a:ext uri="{FF2B5EF4-FFF2-40B4-BE49-F238E27FC236}">
              <a16:creationId xmlns:a16="http://schemas.microsoft.com/office/drawing/2014/main" id="{D7C65974-8275-7D7A-B6CD-EDB0B01CB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2237581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67</xdr:row>
      <xdr:rowOff>39688</xdr:rowOff>
    </xdr:from>
    <xdr:to>
      <xdr:col>2</xdr:col>
      <xdr:colOff>298906</xdr:colOff>
      <xdr:row>67</xdr:row>
      <xdr:rowOff>293688</xdr:rowOff>
    </xdr:to>
    <xdr:pic>
      <xdr:nvPicPr>
        <xdr:cNvPr id="8459" name="Picture 8458">
          <a:extLst>
            <a:ext uri="{FF2B5EF4-FFF2-40B4-BE49-F238E27FC236}">
              <a16:creationId xmlns:a16="http://schemas.microsoft.com/office/drawing/2014/main" id="{A736222B-9CBD-2F60-EFFB-A62134272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227091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67</xdr:row>
      <xdr:rowOff>39688</xdr:rowOff>
    </xdr:from>
    <xdr:to>
      <xdr:col>6</xdr:col>
      <xdr:colOff>292634</xdr:colOff>
      <xdr:row>67</xdr:row>
      <xdr:rowOff>293688</xdr:rowOff>
    </xdr:to>
    <xdr:pic>
      <xdr:nvPicPr>
        <xdr:cNvPr id="8462" name="Picture 8461">
          <a:extLst>
            <a:ext uri="{FF2B5EF4-FFF2-40B4-BE49-F238E27FC236}">
              <a16:creationId xmlns:a16="http://schemas.microsoft.com/office/drawing/2014/main" id="{3037F588-A374-74DB-6661-079B85822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22709188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68</xdr:row>
      <xdr:rowOff>39688</xdr:rowOff>
    </xdr:from>
    <xdr:to>
      <xdr:col>2</xdr:col>
      <xdr:colOff>296391</xdr:colOff>
      <xdr:row>68</xdr:row>
      <xdr:rowOff>293688</xdr:rowOff>
    </xdr:to>
    <xdr:pic>
      <xdr:nvPicPr>
        <xdr:cNvPr id="8465" name="Picture 8464">
          <a:extLst>
            <a:ext uri="{FF2B5EF4-FFF2-40B4-BE49-F238E27FC236}">
              <a16:creationId xmlns:a16="http://schemas.microsoft.com/office/drawing/2014/main" id="{446C7959-1981-C95A-F88F-CB58E2343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23042563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68</xdr:row>
      <xdr:rowOff>39688</xdr:rowOff>
    </xdr:from>
    <xdr:to>
      <xdr:col>6</xdr:col>
      <xdr:colOff>308353</xdr:colOff>
      <xdr:row>68</xdr:row>
      <xdr:rowOff>293688</xdr:rowOff>
    </xdr:to>
    <xdr:pic>
      <xdr:nvPicPr>
        <xdr:cNvPr id="8468" name="Picture 8467">
          <a:extLst>
            <a:ext uri="{FF2B5EF4-FFF2-40B4-BE49-F238E27FC236}">
              <a16:creationId xmlns:a16="http://schemas.microsoft.com/office/drawing/2014/main" id="{73CD3976-6DF0-C0BA-AF42-9982AC04A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23042563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69</xdr:row>
      <xdr:rowOff>39688</xdr:rowOff>
    </xdr:from>
    <xdr:to>
      <xdr:col>2</xdr:col>
      <xdr:colOff>298906</xdr:colOff>
      <xdr:row>69</xdr:row>
      <xdr:rowOff>293688</xdr:rowOff>
    </xdr:to>
    <xdr:pic>
      <xdr:nvPicPr>
        <xdr:cNvPr id="8471" name="Picture 8470">
          <a:extLst>
            <a:ext uri="{FF2B5EF4-FFF2-40B4-BE49-F238E27FC236}">
              <a16:creationId xmlns:a16="http://schemas.microsoft.com/office/drawing/2014/main" id="{0B44C932-E0A4-C318-6CC8-4E7EE9088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233759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69</xdr:row>
      <xdr:rowOff>39688</xdr:rowOff>
    </xdr:from>
    <xdr:to>
      <xdr:col>6</xdr:col>
      <xdr:colOff>306466</xdr:colOff>
      <xdr:row>69</xdr:row>
      <xdr:rowOff>293688</xdr:rowOff>
    </xdr:to>
    <xdr:pic>
      <xdr:nvPicPr>
        <xdr:cNvPr id="8474" name="Picture 8473">
          <a:extLst>
            <a:ext uri="{FF2B5EF4-FFF2-40B4-BE49-F238E27FC236}">
              <a16:creationId xmlns:a16="http://schemas.microsoft.com/office/drawing/2014/main" id="{611479B7-679E-3509-D811-67DCD1F1E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2337593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71</xdr:row>
      <xdr:rowOff>39688</xdr:rowOff>
    </xdr:from>
    <xdr:to>
      <xdr:col>2</xdr:col>
      <xdr:colOff>276164</xdr:colOff>
      <xdr:row>71</xdr:row>
      <xdr:rowOff>293688</xdr:rowOff>
    </xdr:to>
    <xdr:pic>
      <xdr:nvPicPr>
        <xdr:cNvPr id="8477" name="Picture 8476">
          <a:extLst>
            <a:ext uri="{FF2B5EF4-FFF2-40B4-BE49-F238E27FC236}">
              <a16:creationId xmlns:a16="http://schemas.microsoft.com/office/drawing/2014/main" id="{4E2020F5-FA6D-7C84-D088-F2DE3AE38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240426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71</xdr:row>
      <xdr:rowOff>39688</xdr:rowOff>
    </xdr:from>
    <xdr:to>
      <xdr:col>6</xdr:col>
      <xdr:colOff>291377</xdr:colOff>
      <xdr:row>71</xdr:row>
      <xdr:rowOff>293688</xdr:rowOff>
    </xdr:to>
    <xdr:pic>
      <xdr:nvPicPr>
        <xdr:cNvPr id="8480" name="Picture 8479">
          <a:extLst>
            <a:ext uri="{FF2B5EF4-FFF2-40B4-BE49-F238E27FC236}">
              <a16:creationId xmlns:a16="http://schemas.microsoft.com/office/drawing/2014/main" id="{52EFC85F-7929-D44D-F3BE-3E12E63E1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2404268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72</xdr:row>
      <xdr:rowOff>39688</xdr:rowOff>
    </xdr:from>
    <xdr:to>
      <xdr:col>2</xdr:col>
      <xdr:colOff>314803</xdr:colOff>
      <xdr:row>72</xdr:row>
      <xdr:rowOff>293688</xdr:rowOff>
    </xdr:to>
    <xdr:pic>
      <xdr:nvPicPr>
        <xdr:cNvPr id="8483" name="Picture 8482">
          <a:extLst>
            <a:ext uri="{FF2B5EF4-FFF2-40B4-BE49-F238E27FC236}">
              <a16:creationId xmlns:a16="http://schemas.microsoft.com/office/drawing/2014/main" id="{5EEE2514-3435-E793-FF3A-A81479DF7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243760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72</xdr:row>
      <xdr:rowOff>39688</xdr:rowOff>
    </xdr:from>
    <xdr:to>
      <xdr:col>6</xdr:col>
      <xdr:colOff>313685</xdr:colOff>
      <xdr:row>72</xdr:row>
      <xdr:rowOff>293688</xdr:rowOff>
    </xdr:to>
    <xdr:pic>
      <xdr:nvPicPr>
        <xdr:cNvPr id="8486" name="Picture 8485">
          <a:extLst>
            <a:ext uri="{FF2B5EF4-FFF2-40B4-BE49-F238E27FC236}">
              <a16:creationId xmlns:a16="http://schemas.microsoft.com/office/drawing/2014/main" id="{8503A470-4541-DE11-09D6-D46600E81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2437606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73</xdr:row>
      <xdr:rowOff>39688</xdr:rowOff>
    </xdr:from>
    <xdr:to>
      <xdr:col>2</xdr:col>
      <xdr:colOff>280044</xdr:colOff>
      <xdr:row>73</xdr:row>
      <xdr:rowOff>293688</xdr:rowOff>
    </xdr:to>
    <xdr:pic>
      <xdr:nvPicPr>
        <xdr:cNvPr id="8489" name="Picture 8488">
          <a:extLst>
            <a:ext uri="{FF2B5EF4-FFF2-40B4-BE49-F238E27FC236}">
              <a16:creationId xmlns:a16="http://schemas.microsoft.com/office/drawing/2014/main" id="{F8E6B2D9-E2FD-0FEA-13B0-DDA3DD20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2470943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73</xdr:row>
      <xdr:rowOff>39688</xdr:rowOff>
    </xdr:from>
    <xdr:to>
      <xdr:col>6</xdr:col>
      <xdr:colOff>324909</xdr:colOff>
      <xdr:row>73</xdr:row>
      <xdr:rowOff>293688</xdr:rowOff>
    </xdr:to>
    <xdr:pic>
      <xdr:nvPicPr>
        <xdr:cNvPr id="8492" name="Picture 8491">
          <a:extLst>
            <a:ext uri="{FF2B5EF4-FFF2-40B4-BE49-F238E27FC236}">
              <a16:creationId xmlns:a16="http://schemas.microsoft.com/office/drawing/2014/main" id="{77C74021-8D3A-B195-FA52-1EF807003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2470943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77</xdr:row>
      <xdr:rowOff>39688</xdr:rowOff>
    </xdr:from>
    <xdr:to>
      <xdr:col>2</xdr:col>
      <xdr:colOff>298906</xdr:colOff>
      <xdr:row>77</xdr:row>
      <xdr:rowOff>293688</xdr:rowOff>
    </xdr:to>
    <xdr:pic>
      <xdr:nvPicPr>
        <xdr:cNvPr id="8495" name="Picture 8494">
          <a:extLst>
            <a:ext uri="{FF2B5EF4-FFF2-40B4-BE49-F238E27FC236}">
              <a16:creationId xmlns:a16="http://schemas.microsoft.com/office/drawing/2014/main" id="{94317595-3D7A-3D61-8097-7ACD0A20E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261096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77</xdr:row>
      <xdr:rowOff>39688</xdr:rowOff>
    </xdr:from>
    <xdr:to>
      <xdr:col>6</xdr:col>
      <xdr:colOff>332243</xdr:colOff>
      <xdr:row>77</xdr:row>
      <xdr:rowOff>293688</xdr:rowOff>
    </xdr:to>
    <xdr:pic>
      <xdr:nvPicPr>
        <xdr:cNvPr id="8498" name="Picture 8497">
          <a:extLst>
            <a:ext uri="{FF2B5EF4-FFF2-40B4-BE49-F238E27FC236}">
              <a16:creationId xmlns:a16="http://schemas.microsoft.com/office/drawing/2014/main" id="{15D7862B-04CE-F262-41EB-C5D3CAAF7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261096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78</xdr:row>
      <xdr:rowOff>39688</xdr:rowOff>
    </xdr:from>
    <xdr:to>
      <xdr:col>2</xdr:col>
      <xdr:colOff>298906</xdr:colOff>
      <xdr:row>78</xdr:row>
      <xdr:rowOff>293688</xdr:rowOff>
    </xdr:to>
    <xdr:pic>
      <xdr:nvPicPr>
        <xdr:cNvPr id="8501" name="Picture 8500">
          <a:extLst>
            <a:ext uri="{FF2B5EF4-FFF2-40B4-BE49-F238E27FC236}">
              <a16:creationId xmlns:a16="http://schemas.microsoft.com/office/drawing/2014/main" id="{70C416A5-F1D8-E96D-9145-ED66B7408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264429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78</xdr:row>
      <xdr:rowOff>39688</xdr:rowOff>
    </xdr:from>
    <xdr:to>
      <xdr:col>6</xdr:col>
      <xdr:colOff>313382</xdr:colOff>
      <xdr:row>78</xdr:row>
      <xdr:rowOff>293688</xdr:rowOff>
    </xdr:to>
    <xdr:pic>
      <xdr:nvPicPr>
        <xdr:cNvPr id="8504" name="Picture 8503">
          <a:extLst>
            <a:ext uri="{FF2B5EF4-FFF2-40B4-BE49-F238E27FC236}">
              <a16:creationId xmlns:a16="http://schemas.microsoft.com/office/drawing/2014/main" id="{AC9CE114-E76D-171F-210F-C02A47657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2644298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79</xdr:row>
      <xdr:rowOff>39688</xdr:rowOff>
    </xdr:from>
    <xdr:to>
      <xdr:col>2</xdr:col>
      <xdr:colOff>275015</xdr:colOff>
      <xdr:row>79</xdr:row>
      <xdr:rowOff>293688</xdr:rowOff>
    </xdr:to>
    <xdr:pic>
      <xdr:nvPicPr>
        <xdr:cNvPr id="8507" name="Picture 8506">
          <a:extLst>
            <a:ext uri="{FF2B5EF4-FFF2-40B4-BE49-F238E27FC236}">
              <a16:creationId xmlns:a16="http://schemas.microsoft.com/office/drawing/2014/main" id="{04CA7792-8DC4-E353-4F68-C971F5725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26776363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79</xdr:row>
      <xdr:rowOff>39688</xdr:rowOff>
    </xdr:from>
    <xdr:to>
      <xdr:col>6</xdr:col>
      <xdr:colOff>288862</xdr:colOff>
      <xdr:row>79</xdr:row>
      <xdr:rowOff>293688</xdr:rowOff>
    </xdr:to>
    <xdr:pic>
      <xdr:nvPicPr>
        <xdr:cNvPr id="8510" name="Picture 8509">
          <a:extLst>
            <a:ext uri="{FF2B5EF4-FFF2-40B4-BE49-F238E27FC236}">
              <a16:creationId xmlns:a16="http://schemas.microsoft.com/office/drawing/2014/main" id="{19F6BCA1-7C90-5FDE-CE2C-413155BC8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2677636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81</xdr:row>
      <xdr:rowOff>39688</xdr:rowOff>
    </xdr:from>
    <xdr:to>
      <xdr:col>2</xdr:col>
      <xdr:colOff>258039</xdr:colOff>
      <xdr:row>81</xdr:row>
      <xdr:rowOff>293688</xdr:rowOff>
    </xdr:to>
    <xdr:pic>
      <xdr:nvPicPr>
        <xdr:cNvPr id="8513" name="Picture 8512">
          <a:extLst>
            <a:ext uri="{FF2B5EF4-FFF2-40B4-BE49-F238E27FC236}">
              <a16:creationId xmlns:a16="http://schemas.microsoft.com/office/drawing/2014/main" id="{6132C287-679B-DD69-4E92-1ADFD75D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27443113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81</xdr:row>
      <xdr:rowOff>39688</xdr:rowOff>
    </xdr:from>
    <xdr:to>
      <xdr:col>6</xdr:col>
      <xdr:colOff>346075</xdr:colOff>
      <xdr:row>81</xdr:row>
      <xdr:rowOff>293688</xdr:rowOff>
    </xdr:to>
    <xdr:pic>
      <xdr:nvPicPr>
        <xdr:cNvPr id="8516" name="Picture 8515">
          <a:extLst>
            <a:ext uri="{FF2B5EF4-FFF2-40B4-BE49-F238E27FC236}">
              <a16:creationId xmlns:a16="http://schemas.microsoft.com/office/drawing/2014/main" id="{063DA574-4BFB-3CE3-EE94-D3F91ACBE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443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82</xdr:row>
      <xdr:rowOff>39688</xdr:rowOff>
    </xdr:from>
    <xdr:to>
      <xdr:col>2</xdr:col>
      <xdr:colOff>259296</xdr:colOff>
      <xdr:row>82</xdr:row>
      <xdr:rowOff>293688</xdr:rowOff>
    </xdr:to>
    <xdr:pic>
      <xdr:nvPicPr>
        <xdr:cNvPr id="8519" name="Picture 8518">
          <a:extLst>
            <a:ext uri="{FF2B5EF4-FFF2-40B4-BE49-F238E27FC236}">
              <a16:creationId xmlns:a16="http://schemas.microsoft.com/office/drawing/2014/main" id="{FAA41B09-5BFC-ED5B-555B-0C427B236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2777648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82</xdr:row>
      <xdr:rowOff>39688</xdr:rowOff>
    </xdr:from>
    <xdr:to>
      <xdr:col>6</xdr:col>
      <xdr:colOff>296407</xdr:colOff>
      <xdr:row>82</xdr:row>
      <xdr:rowOff>293688</xdr:rowOff>
    </xdr:to>
    <xdr:pic>
      <xdr:nvPicPr>
        <xdr:cNvPr id="8522" name="Picture 8521">
          <a:extLst>
            <a:ext uri="{FF2B5EF4-FFF2-40B4-BE49-F238E27FC236}">
              <a16:creationId xmlns:a16="http://schemas.microsoft.com/office/drawing/2014/main" id="{6979AD50-A7A1-CFB5-96AE-26517FED3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27776488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83</xdr:row>
      <xdr:rowOff>39688</xdr:rowOff>
    </xdr:from>
    <xdr:to>
      <xdr:col>2</xdr:col>
      <xdr:colOff>291571</xdr:colOff>
      <xdr:row>83</xdr:row>
      <xdr:rowOff>293688</xdr:rowOff>
    </xdr:to>
    <xdr:pic>
      <xdr:nvPicPr>
        <xdr:cNvPr id="8525" name="Picture 8524">
          <a:extLst>
            <a:ext uri="{FF2B5EF4-FFF2-40B4-BE49-F238E27FC236}">
              <a16:creationId xmlns:a16="http://schemas.microsoft.com/office/drawing/2014/main" id="{43773375-17A7-38FA-9803-D4C74C3EA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28109863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83</xdr:row>
      <xdr:rowOff>39688</xdr:rowOff>
    </xdr:from>
    <xdr:to>
      <xdr:col>6</xdr:col>
      <xdr:colOff>309502</xdr:colOff>
      <xdr:row>83</xdr:row>
      <xdr:rowOff>293688</xdr:rowOff>
    </xdr:to>
    <xdr:pic>
      <xdr:nvPicPr>
        <xdr:cNvPr id="8528" name="Picture 8527">
          <a:extLst>
            <a:ext uri="{FF2B5EF4-FFF2-40B4-BE49-F238E27FC236}">
              <a16:creationId xmlns:a16="http://schemas.microsoft.com/office/drawing/2014/main" id="{DD4BE7A0-FCA4-662E-37E5-1DFB4C40C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2810986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84</xdr:row>
      <xdr:rowOff>39688</xdr:rowOff>
    </xdr:from>
    <xdr:to>
      <xdr:col>2</xdr:col>
      <xdr:colOff>289475</xdr:colOff>
      <xdr:row>84</xdr:row>
      <xdr:rowOff>293688</xdr:rowOff>
    </xdr:to>
    <xdr:pic>
      <xdr:nvPicPr>
        <xdr:cNvPr id="8531" name="Picture 8530">
          <a:extLst>
            <a:ext uri="{FF2B5EF4-FFF2-40B4-BE49-F238E27FC236}">
              <a16:creationId xmlns:a16="http://schemas.microsoft.com/office/drawing/2014/main" id="{6BD70FCA-F17D-D4D5-8D46-FDC8F57D0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28443238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84</xdr:row>
      <xdr:rowOff>39688</xdr:rowOff>
    </xdr:from>
    <xdr:to>
      <xdr:col>6</xdr:col>
      <xdr:colOff>332243</xdr:colOff>
      <xdr:row>84</xdr:row>
      <xdr:rowOff>293688</xdr:rowOff>
    </xdr:to>
    <xdr:pic>
      <xdr:nvPicPr>
        <xdr:cNvPr id="8534" name="Picture 8533">
          <a:extLst>
            <a:ext uri="{FF2B5EF4-FFF2-40B4-BE49-F238E27FC236}">
              <a16:creationId xmlns:a16="http://schemas.microsoft.com/office/drawing/2014/main" id="{0ABE56B9-D87A-7493-BEAB-80D16ED58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284432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85</xdr:row>
      <xdr:rowOff>39688</xdr:rowOff>
    </xdr:from>
    <xdr:to>
      <xdr:col>2</xdr:col>
      <xdr:colOff>354232</xdr:colOff>
      <xdr:row>85</xdr:row>
      <xdr:rowOff>293688</xdr:rowOff>
    </xdr:to>
    <xdr:pic>
      <xdr:nvPicPr>
        <xdr:cNvPr id="8537" name="Picture 8536">
          <a:extLst>
            <a:ext uri="{FF2B5EF4-FFF2-40B4-BE49-F238E27FC236}">
              <a16:creationId xmlns:a16="http://schemas.microsoft.com/office/drawing/2014/main" id="{3819B216-56D9-934E-3162-476092C3C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2877661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85</xdr:row>
      <xdr:rowOff>39688</xdr:rowOff>
    </xdr:from>
    <xdr:to>
      <xdr:col>6</xdr:col>
      <xdr:colOff>329729</xdr:colOff>
      <xdr:row>85</xdr:row>
      <xdr:rowOff>293688</xdr:rowOff>
    </xdr:to>
    <xdr:pic>
      <xdr:nvPicPr>
        <xdr:cNvPr id="8540" name="Picture 8539">
          <a:extLst>
            <a:ext uri="{FF2B5EF4-FFF2-40B4-BE49-F238E27FC236}">
              <a16:creationId xmlns:a16="http://schemas.microsoft.com/office/drawing/2014/main" id="{46FD1F3B-4532-767C-E5B6-1ACA07E4F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2877661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86</xdr:row>
      <xdr:rowOff>39688</xdr:rowOff>
    </xdr:from>
    <xdr:to>
      <xdr:col>2</xdr:col>
      <xdr:colOff>257410</xdr:colOff>
      <xdr:row>86</xdr:row>
      <xdr:rowOff>293688</xdr:rowOff>
    </xdr:to>
    <xdr:pic>
      <xdr:nvPicPr>
        <xdr:cNvPr id="8543" name="Picture 8542">
          <a:extLst>
            <a:ext uri="{FF2B5EF4-FFF2-40B4-BE49-F238E27FC236}">
              <a16:creationId xmlns:a16="http://schemas.microsoft.com/office/drawing/2014/main" id="{C176C90B-9F2B-26AC-EC81-1585AABA6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2910998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86</xdr:row>
      <xdr:rowOff>39688</xdr:rowOff>
    </xdr:from>
    <xdr:to>
      <xdr:col>6</xdr:col>
      <xdr:colOff>348140</xdr:colOff>
      <xdr:row>86</xdr:row>
      <xdr:rowOff>293688</xdr:rowOff>
    </xdr:to>
    <xdr:pic>
      <xdr:nvPicPr>
        <xdr:cNvPr id="8546" name="Picture 8545">
          <a:extLst>
            <a:ext uri="{FF2B5EF4-FFF2-40B4-BE49-F238E27FC236}">
              <a16:creationId xmlns:a16="http://schemas.microsoft.com/office/drawing/2014/main" id="{CDE1F982-C386-E03F-14C4-A78B4E03D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2910998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88</xdr:row>
      <xdr:rowOff>39688</xdr:rowOff>
    </xdr:from>
    <xdr:to>
      <xdr:col>2</xdr:col>
      <xdr:colOff>280348</xdr:colOff>
      <xdr:row>88</xdr:row>
      <xdr:rowOff>293688</xdr:rowOff>
    </xdr:to>
    <xdr:pic>
      <xdr:nvPicPr>
        <xdr:cNvPr id="8549" name="Picture 8548">
          <a:extLst>
            <a:ext uri="{FF2B5EF4-FFF2-40B4-BE49-F238E27FC236}">
              <a16:creationId xmlns:a16="http://schemas.microsoft.com/office/drawing/2014/main" id="{3DCEFFC3-73A5-9965-583B-DDF37B16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297767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88</xdr:row>
      <xdr:rowOff>39688</xdr:rowOff>
    </xdr:from>
    <xdr:to>
      <xdr:col>6</xdr:col>
      <xdr:colOff>306466</xdr:colOff>
      <xdr:row>88</xdr:row>
      <xdr:rowOff>293688</xdr:rowOff>
    </xdr:to>
    <xdr:pic>
      <xdr:nvPicPr>
        <xdr:cNvPr id="8552" name="Picture 8551">
          <a:extLst>
            <a:ext uri="{FF2B5EF4-FFF2-40B4-BE49-F238E27FC236}">
              <a16:creationId xmlns:a16="http://schemas.microsoft.com/office/drawing/2014/main" id="{3333904F-9419-7FAF-C3E5-DBCFBEB41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2977673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92</xdr:row>
      <xdr:rowOff>39688</xdr:rowOff>
    </xdr:from>
    <xdr:to>
      <xdr:col>2</xdr:col>
      <xdr:colOff>314803</xdr:colOff>
      <xdr:row>92</xdr:row>
      <xdr:rowOff>293688</xdr:rowOff>
    </xdr:to>
    <xdr:pic>
      <xdr:nvPicPr>
        <xdr:cNvPr id="8555" name="Picture 8554">
          <a:extLst>
            <a:ext uri="{FF2B5EF4-FFF2-40B4-BE49-F238E27FC236}">
              <a16:creationId xmlns:a16="http://schemas.microsoft.com/office/drawing/2014/main" id="{C38B7303-B7B1-99D7-8E10-E429E17EC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3117691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92</xdr:row>
      <xdr:rowOff>39688</xdr:rowOff>
    </xdr:from>
    <xdr:to>
      <xdr:col>6</xdr:col>
      <xdr:colOff>324909</xdr:colOff>
      <xdr:row>92</xdr:row>
      <xdr:rowOff>293688</xdr:rowOff>
    </xdr:to>
    <xdr:pic>
      <xdr:nvPicPr>
        <xdr:cNvPr id="8558" name="Picture 8557">
          <a:extLst>
            <a:ext uri="{FF2B5EF4-FFF2-40B4-BE49-F238E27FC236}">
              <a16:creationId xmlns:a16="http://schemas.microsoft.com/office/drawing/2014/main" id="{DCC95BDF-D3BD-5040-48BF-2AD7FC624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31176913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94</xdr:row>
      <xdr:rowOff>39688</xdr:rowOff>
    </xdr:from>
    <xdr:to>
      <xdr:col>2</xdr:col>
      <xdr:colOff>259296</xdr:colOff>
      <xdr:row>94</xdr:row>
      <xdr:rowOff>293688</xdr:rowOff>
    </xdr:to>
    <xdr:pic>
      <xdr:nvPicPr>
        <xdr:cNvPr id="8561" name="Picture 8560">
          <a:extLst>
            <a:ext uri="{FF2B5EF4-FFF2-40B4-BE49-F238E27FC236}">
              <a16:creationId xmlns:a16="http://schemas.microsoft.com/office/drawing/2014/main" id="{E5D4BAAD-BCFC-8772-01D5-48C0D6272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31843663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94</xdr:row>
      <xdr:rowOff>39688</xdr:rowOff>
    </xdr:from>
    <xdr:to>
      <xdr:col>6</xdr:col>
      <xdr:colOff>313685</xdr:colOff>
      <xdr:row>94</xdr:row>
      <xdr:rowOff>293688</xdr:rowOff>
    </xdr:to>
    <xdr:pic>
      <xdr:nvPicPr>
        <xdr:cNvPr id="8564" name="Picture 8563">
          <a:extLst>
            <a:ext uri="{FF2B5EF4-FFF2-40B4-BE49-F238E27FC236}">
              <a16:creationId xmlns:a16="http://schemas.microsoft.com/office/drawing/2014/main" id="{D6708116-CE5F-F605-9C90-56E03BE98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3184366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95</xdr:row>
      <xdr:rowOff>39688</xdr:rowOff>
    </xdr:from>
    <xdr:to>
      <xdr:col>2</xdr:col>
      <xdr:colOff>298906</xdr:colOff>
      <xdr:row>95</xdr:row>
      <xdr:rowOff>293688</xdr:rowOff>
    </xdr:to>
    <xdr:pic>
      <xdr:nvPicPr>
        <xdr:cNvPr id="8567" name="Picture 8566">
          <a:extLst>
            <a:ext uri="{FF2B5EF4-FFF2-40B4-BE49-F238E27FC236}">
              <a16:creationId xmlns:a16="http://schemas.microsoft.com/office/drawing/2014/main" id="{1AB55869-7533-A74E-BB7B-BF89F1FEA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321770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95</xdr:row>
      <xdr:rowOff>39688</xdr:rowOff>
    </xdr:from>
    <xdr:to>
      <xdr:col>6</xdr:col>
      <xdr:colOff>308353</xdr:colOff>
      <xdr:row>95</xdr:row>
      <xdr:rowOff>293688</xdr:rowOff>
    </xdr:to>
    <xdr:pic>
      <xdr:nvPicPr>
        <xdr:cNvPr id="8570" name="Picture 8569">
          <a:extLst>
            <a:ext uri="{FF2B5EF4-FFF2-40B4-BE49-F238E27FC236}">
              <a16:creationId xmlns:a16="http://schemas.microsoft.com/office/drawing/2014/main" id="{296A2F7F-86E9-CC70-2488-BF3C2A1F6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3217703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96</xdr:row>
      <xdr:rowOff>39688</xdr:rowOff>
    </xdr:from>
    <xdr:to>
      <xdr:col>2</xdr:col>
      <xdr:colOff>280044</xdr:colOff>
      <xdr:row>96</xdr:row>
      <xdr:rowOff>293688</xdr:rowOff>
    </xdr:to>
    <xdr:pic>
      <xdr:nvPicPr>
        <xdr:cNvPr id="8573" name="Picture 8572">
          <a:extLst>
            <a:ext uri="{FF2B5EF4-FFF2-40B4-BE49-F238E27FC236}">
              <a16:creationId xmlns:a16="http://schemas.microsoft.com/office/drawing/2014/main" id="{60E9D3FF-FB86-FA48-4E69-1DBACDF82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3251041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96</xdr:row>
      <xdr:rowOff>39688</xdr:rowOff>
    </xdr:from>
    <xdr:to>
      <xdr:col>6</xdr:col>
      <xdr:colOff>322813</xdr:colOff>
      <xdr:row>96</xdr:row>
      <xdr:rowOff>293688</xdr:rowOff>
    </xdr:to>
    <xdr:pic>
      <xdr:nvPicPr>
        <xdr:cNvPr id="8576" name="Picture 8575">
          <a:extLst>
            <a:ext uri="{FF2B5EF4-FFF2-40B4-BE49-F238E27FC236}">
              <a16:creationId xmlns:a16="http://schemas.microsoft.com/office/drawing/2014/main" id="{76DAD22E-77F5-355A-880C-C5DF113A4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3251041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98</xdr:row>
      <xdr:rowOff>39688</xdr:rowOff>
    </xdr:from>
    <xdr:to>
      <xdr:col>2</xdr:col>
      <xdr:colOff>298906</xdr:colOff>
      <xdr:row>98</xdr:row>
      <xdr:rowOff>293688</xdr:rowOff>
    </xdr:to>
    <xdr:pic>
      <xdr:nvPicPr>
        <xdr:cNvPr id="8579" name="Picture 8578">
          <a:extLst>
            <a:ext uri="{FF2B5EF4-FFF2-40B4-BE49-F238E27FC236}">
              <a16:creationId xmlns:a16="http://schemas.microsoft.com/office/drawing/2014/main" id="{736C93FA-08A4-8663-1BB7-AFF842CF2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331771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98</xdr:row>
      <xdr:rowOff>39688</xdr:rowOff>
    </xdr:from>
    <xdr:to>
      <xdr:col>6</xdr:col>
      <xdr:colOff>332243</xdr:colOff>
      <xdr:row>98</xdr:row>
      <xdr:rowOff>293688</xdr:rowOff>
    </xdr:to>
    <xdr:pic>
      <xdr:nvPicPr>
        <xdr:cNvPr id="8582" name="Picture 8581">
          <a:extLst>
            <a:ext uri="{FF2B5EF4-FFF2-40B4-BE49-F238E27FC236}">
              <a16:creationId xmlns:a16="http://schemas.microsoft.com/office/drawing/2014/main" id="{3E94C4A5-8039-88F1-61FE-4BC729C69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331771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99</xdr:row>
      <xdr:rowOff>39688</xdr:rowOff>
    </xdr:from>
    <xdr:to>
      <xdr:col>2</xdr:col>
      <xdr:colOff>312738</xdr:colOff>
      <xdr:row>99</xdr:row>
      <xdr:rowOff>293688</xdr:rowOff>
    </xdr:to>
    <xdr:pic>
      <xdr:nvPicPr>
        <xdr:cNvPr id="8585" name="Picture 8584">
          <a:extLst>
            <a:ext uri="{FF2B5EF4-FFF2-40B4-BE49-F238E27FC236}">
              <a16:creationId xmlns:a16="http://schemas.microsoft.com/office/drawing/2014/main" id="{9DDA7913-A7DB-6AE0-5B98-678BD30D7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3510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99</xdr:row>
      <xdr:rowOff>39688</xdr:rowOff>
    </xdr:from>
    <xdr:to>
      <xdr:col>6</xdr:col>
      <xdr:colOff>387570</xdr:colOff>
      <xdr:row>99</xdr:row>
      <xdr:rowOff>293688</xdr:rowOff>
    </xdr:to>
    <xdr:pic>
      <xdr:nvPicPr>
        <xdr:cNvPr id="8588" name="Picture 8587">
          <a:extLst>
            <a:ext uri="{FF2B5EF4-FFF2-40B4-BE49-F238E27FC236}">
              <a16:creationId xmlns:a16="http://schemas.microsoft.com/office/drawing/2014/main" id="{D0D920F6-4E4A-8BE8-F345-6A706AE07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3351053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100</xdr:row>
      <xdr:rowOff>39688</xdr:rowOff>
    </xdr:from>
    <xdr:to>
      <xdr:col>2</xdr:col>
      <xdr:colOff>263069</xdr:colOff>
      <xdr:row>100</xdr:row>
      <xdr:rowOff>293688</xdr:rowOff>
    </xdr:to>
    <xdr:pic>
      <xdr:nvPicPr>
        <xdr:cNvPr id="8591" name="Picture 8590">
          <a:extLst>
            <a:ext uri="{FF2B5EF4-FFF2-40B4-BE49-F238E27FC236}">
              <a16:creationId xmlns:a16="http://schemas.microsoft.com/office/drawing/2014/main" id="{2D6DE4A2-340A-E355-0643-C093D53DB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338439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100</xdr:row>
      <xdr:rowOff>39688</xdr:rowOff>
    </xdr:from>
    <xdr:to>
      <xdr:col>6</xdr:col>
      <xdr:colOff>329729</xdr:colOff>
      <xdr:row>100</xdr:row>
      <xdr:rowOff>293688</xdr:rowOff>
    </xdr:to>
    <xdr:pic>
      <xdr:nvPicPr>
        <xdr:cNvPr id="8594" name="Picture 8593">
          <a:extLst>
            <a:ext uri="{FF2B5EF4-FFF2-40B4-BE49-F238E27FC236}">
              <a16:creationId xmlns:a16="http://schemas.microsoft.com/office/drawing/2014/main" id="{D5F212AE-357C-6A03-C690-5A99DC3A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3384391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101</xdr:row>
      <xdr:rowOff>39688</xdr:rowOff>
    </xdr:from>
    <xdr:to>
      <xdr:col>2</xdr:col>
      <xdr:colOff>276164</xdr:colOff>
      <xdr:row>101</xdr:row>
      <xdr:rowOff>293688</xdr:rowOff>
    </xdr:to>
    <xdr:pic>
      <xdr:nvPicPr>
        <xdr:cNvPr id="8597" name="Picture 8596">
          <a:extLst>
            <a:ext uri="{FF2B5EF4-FFF2-40B4-BE49-F238E27FC236}">
              <a16:creationId xmlns:a16="http://schemas.microsoft.com/office/drawing/2014/main" id="{AE79B62E-7FDD-8E81-D9EB-0ABE943F0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341772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101</xdr:row>
      <xdr:rowOff>39688</xdr:rowOff>
    </xdr:from>
    <xdr:to>
      <xdr:col>6</xdr:col>
      <xdr:colOff>290748</xdr:colOff>
      <xdr:row>101</xdr:row>
      <xdr:rowOff>293688</xdr:rowOff>
    </xdr:to>
    <xdr:pic>
      <xdr:nvPicPr>
        <xdr:cNvPr id="8600" name="Picture 8599">
          <a:extLst>
            <a:ext uri="{FF2B5EF4-FFF2-40B4-BE49-F238E27FC236}">
              <a16:creationId xmlns:a16="http://schemas.microsoft.com/office/drawing/2014/main" id="{9202BCFF-D633-57F8-8EF9-5DEB64A25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3417728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102</xdr:row>
      <xdr:rowOff>39688</xdr:rowOff>
    </xdr:from>
    <xdr:to>
      <xdr:col>2</xdr:col>
      <xdr:colOff>273128</xdr:colOff>
      <xdr:row>102</xdr:row>
      <xdr:rowOff>293688</xdr:rowOff>
    </xdr:to>
    <xdr:pic>
      <xdr:nvPicPr>
        <xdr:cNvPr id="8603" name="Picture 8602">
          <a:extLst>
            <a:ext uri="{FF2B5EF4-FFF2-40B4-BE49-F238E27FC236}">
              <a16:creationId xmlns:a16="http://schemas.microsoft.com/office/drawing/2014/main" id="{FF82AA6F-DD1C-B97B-1DC2-0E9622881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34510663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102</xdr:row>
      <xdr:rowOff>39688</xdr:rowOff>
    </xdr:from>
    <xdr:to>
      <xdr:col>6</xdr:col>
      <xdr:colOff>291377</xdr:colOff>
      <xdr:row>102</xdr:row>
      <xdr:rowOff>293688</xdr:rowOff>
    </xdr:to>
    <xdr:pic>
      <xdr:nvPicPr>
        <xdr:cNvPr id="8606" name="Picture 8605">
          <a:extLst>
            <a:ext uri="{FF2B5EF4-FFF2-40B4-BE49-F238E27FC236}">
              <a16:creationId xmlns:a16="http://schemas.microsoft.com/office/drawing/2014/main" id="{7C90F930-6973-0AAE-F2E3-6CDFDC795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3451066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103</xdr:row>
      <xdr:rowOff>39688</xdr:rowOff>
    </xdr:from>
    <xdr:to>
      <xdr:col>2</xdr:col>
      <xdr:colOff>255525</xdr:colOff>
      <xdr:row>103</xdr:row>
      <xdr:rowOff>293688</xdr:rowOff>
    </xdr:to>
    <xdr:pic>
      <xdr:nvPicPr>
        <xdr:cNvPr id="8609" name="Picture 8608">
          <a:extLst>
            <a:ext uri="{FF2B5EF4-FFF2-40B4-BE49-F238E27FC236}">
              <a16:creationId xmlns:a16="http://schemas.microsoft.com/office/drawing/2014/main" id="{0EEA9B43-B7E4-1E46-E1B6-854EFFC3F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3484403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103</xdr:row>
      <xdr:rowOff>39688</xdr:rowOff>
    </xdr:from>
    <xdr:to>
      <xdr:col>6</xdr:col>
      <xdr:colOff>332243</xdr:colOff>
      <xdr:row>103</xdr:row>
      <xdr:rowOff>293688</xdr:rowOff>
    </xdr:to>
    <xdr:pic>
      <xdr:nvPicPr>
        <xdr:cNvPr id="8612" name="Picture 8611">
          <a:extLst>
            <a:ext uri="{FF2B5EF4-FFF2-40B4-BE49-F238E27FC236}">
              <a16:creationId xmlns:a16="http://schemas.microsoft.com/office/drawing/2014/main" id="{F42497F7-C3D8-E5BD-E8C1-CFFB26FE6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348440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107</xdr:row>
      <xdr:rowOff>39688</xdr:rowOff>
    </xdr:from>
    <xdr:to>
      <xdr:col>2</xdr:col>
      <xdr:colOff>298906</xdr:colOff>
      <xdr:row>107</xdr:row>
      <xdr:rowOff>293688</xdr:rowOff>
    </xdr:to>
    <xdr:pic>
      <xdr:nvPicPr>
        <xdr:cNvPr id="8615" name="Picture 8614">
          <a:extLst>
            <a:ext uri="{FF2B5EF4-FFF2-40B4-BE49-F238E27FC236}">
              <a16:creationId xmlns:a16="http://schemas.microsoft.com/office/drawing/2014/main" id="{3008604D-D519-7D3F-4B8B-47946ADDE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362442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107</xdr:row>
      <xdr:rowOff>39688</xdr:rowOff>
    </xdr:from>
    <xdr:to>
      <xdr:col>6</xdr:col>
      <xdr:colOff>313382</xdr:colOff>
      <xdr:row>107</xdr:row>
      <xdr:rowOff>293688</xdr:rowOff>
    </xdr:to>
    <xdr:pic>
      <xdr:nvPicPr>
        <xdr:cNvPr id="8618" name="Picture 8617">
          <a:extLst>
            <a:ext uri="{FF2B5EF4-FFF2-40B4-BE49-F238E27FC236}">
              <a16:creationId xmlns:a16="http://schemas.microsoft.com/office/drawing/2014/main" id="{9719BCFA-9B08-6059-D3C7-8A720B080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3624421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108</xdr:row>
      <xdr:rowOff>39688</xdr:rowOff>
    </xdr:from>
    <xdr:to>
      <xdr:col>2</xdr:col>
      <xdr:colOff>298906</xdr:colOff>
      <xdr:row>108</xdr:row>
      <xdr:rowOff>293688</xdr:rowOff>
    </xdr:to>
    <xdr:pic>
      <xdr:nvPicPr>
        <xdr:cNvPr id="8621" name="Picture 8620">
          <a:extLst>
            <a:ext uri="{FF2B5EF4-FFF2-40B4-BE49-F238E27FC236}">
              <a16:creationId xmlns:a16="http://schemas.microsoft.com/office/drawing/2014/main" id="{40DC1D92-2415-1426-8D09-CAF7149B5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365775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108</xdr:row>
      <xdr:rowOff>39688</xdr:rowOff>
    </xdr:from>
    <xdr:to>
      <xdr:col>6</xdr:col>
      <xdr:colOff>306466</xdr:colOff>
      <xdr:row>108</xdr:row>
      <xdr:rowOff>293688</xdr:rowOff>
    </xdr:to>
    <xdr:pic>
      <xdr:nvPicPr>
        <xdr:cNvPr id="8624" name="Picture 8623">
          <a:extLst>
            <a:ext uri="{FF2B5EF4-FFF2-40B4-BE49-F238E27FC236}">
              <a16:creationId xmlns:a16="http://schemas.microsoft.com/office/drawing/2014/main" id="{099509E4-7348-3EA2-7AB1-284E56A25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3657758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109</xdr:row>
      <xdr:rowOff>39688</xdr:rowOff>
    </xdr:from>
    <xdr:to>
      <xdr:col>2</xdr:col>
      <xdr:colOff>280348</xdr:colOff>
      <xdr:row>109</xdr:row>
      <xdr:rowOff>293688</xdr:rowOff>
    </xdr:to>
    <xdr:pic>
      <xdr:nvPicPr>
        <xdr:cNvPr id="8627" name="Picture 8626">
          <a:extLst>
            <a:ext uri="{FF2B5EF4-FFF2-40B4-BE49-F238E27FC236}">
              <a16:creationId xmlns:a16="http://schemas.microsoft.com/office/drawing/2014/main" id="{8BF400A8-4A8E-29A9-9632-1DE396475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36910963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109</xdr:row>
      <xdr:rowOff>39688</xdr:rowOff>
    </xdr:from>
    <xdr:to>
      <xdr:col>6</xdr:col>
      <xdr:colOff>288862</xdr:colOff>
      <xdr:row>109</xdr:row>
      <xdr:rowOff>293688</xdr:rowOff>
    </xdr:to>
    <xdr:pic>
      <xdr:nvPicPr>
        <xdr:cNvPr id="8630" name="Picture 8629">
          <a:extLst>
            <a:ext uri="{FF2B5EF4-FFF2-40B4-BE49-F238E27FC236}">
              <a16:creationId xmlns:a16="http://schemas.microsoft.com/office/drawing/2014/main" id="{7E064D16-1155-4843-9277-9CEB083DE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3691096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111</xdr:row>
      <xdr:rowOff>39688</xdr:rowOff>
    </xdr:from>
    <xdr:to>
      <xdr:col>2</xdr:col>
      <xdr:colOff>354232</xdr:colOff>
      <xdr:row>111</xdr:row>
      <xdr:rowOff>293688</xdr:rowOff>
    </xdr:to>
    <xdr:pic>
      <xdr:nvPicPr>
        <xdr:cNvPr id="8633" name="Picture 8632">
          <a:extLst>
            <a:ext uri="{FF2B5EF4-FFF2-40B4-BE49-F238E27FC236}">
              <a16:creationId xmlns:a16="http://schemas.microsoft.com/office/drawing/2014/main" id="{5F9C4C59-98B6-2847-CFA9-CAA31BF7C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3757771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111</xdr:row>
      <xdr:rowOff>39688</xdr:rowOff>
    </xdr:from>
    <xdr:to>
      <xdr:col>6</xdr:col>
      <xdr:colOff>332243</xdr:colOff>
      <xdr:row>111</xdr:row>
      <xdr:rowOff>293688</xdr:rowOff>
    </xdr:to>
    <xdr:pic>
      <xdr:nvPicPr>
        <xdr:cNvPr id="8636" name="Picture 8635">
          <a:extLst>
            <a:ext uri="{FF2B5EF4-FFF2-40B4-BE49-F238E27FC236}">
              <a16:creationId xmlns:a16="http://schemas.microsoft.com/office/drawing/2014/main" id="{A830084F-EC35-5ED3-433F-D956BB41E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375777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112</xdr:row>
      <xdr:rowOff>39688</xdr:rowOff>
    </xdr:from>
    <xdr:to>
      <xdr:col>2</xdr:col>
      <xdr:colOff>291571</xdr:colOff>
      <xdr:row>112</xdr:row>
      <xdr:rowOff>293688</xdr:rowOff>
    </xdr:to>
    <xdr:pic>
      <xdr:nvPicPr>
        <xdr:cNvPr id="8639" name="Picture 8638">
          <a:extLst>
            <a:ext uri="{FF2B5EF4-FFF2-40B4-BE49-F238E27FC236}">
              <a16:creationId xmlns:a16="http://schemas.microsoft.com/office/drawing/2014/main" id="{9AA8D9ED-4A64-A167-7D2B-1287DB5EB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3791108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112</xdr:row>
      <xdr:rowOff>39688</xdr:rowOff>
    </xdr:from>
    <xdr:to>
      <xdr:col>6</xdr:col>
      <xdr:colOff>346075</xdr:colOff>
      <xdr:row>112</xdr:row>
      <xdr:rowOff>293688</xdr:rowOff>
    </xdr:to>
    <xdr:pic>
      <xdr:nvPicPr>
        <xdr:cNvPr id="8642" name="Picture 8641">
          <a:extLst>
            <a:ext uri="{FF2B5EF4-FFF2-40B4-BE49-F238E27FC236}">
              <a16:creationId xmlns:a16="http://schemas.microsoft.com/office/drawing/2014/main" id="{772D6187-8961-6D67-61EB-813E76944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7911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113</xdr:row>
      <xdr:rowOff>39688</xdr:rowOff>
    </xdr:from>
    <xdr:to>
      <xdr:col>2</xdr:col>
      <xdr:colOff>275015</xdr:colOff>
      <xdr:row>113</xdr:row>
      <xdr:rowOff>293688</xdr:rowOff>
    </xdr:to>
    <xdr:pic>
      <xdr:nvPicPr>
        <xdr:cNvPr id="8645" name="Picture 8644">
          <a:extLst>
            <a:ext uri="{FF2B5EF4-FFF2-40B4-BE49-F238E27FC236}">
              <a16:creationId xmlns:a16="http://schemas.microsoft.com/office/drawing/2014/main" id="{F87825E0-42BC-2845-B099-0D78A8B29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38244463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113</xdr:row>
      <xdr:rowOff>39688</xdr:rowOff>
    </xdr:from>
    <xdr:to>
      <xdr:col>6</xdr:col>
      <xdr:colOff>309502</xdr:colOff>
      <xdr:row>113</xdr:row>
      <xdr:rowOff>293688</xdr:rowOff>
    </xdr:to>
    <xdr:pic>
      <xdr:nvPicPr>
        <xdr:cNvPr id="8648" name="Picture 8647">
          <a:extLst>
            <a:ext uri="{FF2B5EF4-FFF2-40B4-BE49-F238E27FC236}">
              <a16:creationId xmlns:a16="http://schemas.microsoft.com/office/drawing/2014/main" id="{0FC1D224-2D1F-4753-855E-23BED1E05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3824446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114</xdr:row>
      <xdr:rowOff>39688</xdr:rowOff>
    </xdr:from>
    <xdr:to>
      <xdr:col>2</xdr:col>
      <xdr:colOff>289475</xdr:colOff>
      <xdr:row>114</xdr:row>
      <xdr:rowOff>293688</xdr:rowOff>
    </xdr:to>
    <xdr:pic>
      <xdr:nvPicPr>
        <xdr:cNvPr id="8651" name="Picture 8650">
          <a:extLst>
            <a:ext uri="{FF2B5EF4-FFF2-40B4-BE49-F238E27FC236}">
              <a16:creationId xmlns:a16="http://schemas.microsoft.com/office/drawing/2014/main" id="{BDB5228A-C792-433E-5FBD-5609AEDF7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38577838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114</xdr:row>
      <xdr:rowOff>39688</xdr:rowOff>
    </xdr:from>
    <xdr:to>
      <xdr:col>6</xdr:col>
      <xdr:colOff>348140</xdr:colOff>
      <xdr:row>114</xdr:row>
      <xdr:rowOff>293688</xdr:rowOff>
    </xdr:to>
    <xdr:pic>
      <xdr:nvPicPr>
        <xdr:cNvPr id="8654" name="Picture 8653">
          <a:extLst>
            <a:ext uri="{FF2B5EF4-FFF2-40B4-BE49-F238E27FC236}">
              <a16:creationId xmlns:a16="http://schemas.microsoft.com/office/drawing/2014/main" id="{C9697454-B1E4-4E80-B425-58D626ABC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3857783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115</xdr:row>
      <xdr:rowOff>39688</xdr:rowOff>
    </xdr:from>
    <xdr:to>
      <xdr:col>2</xdr:col>
      <xdr:colOff>258039</xdr:colOff>
      <xdr:row>115</xdr:row>
      <xdr:rowOff>293688</xdr:rowOff>
    </xdr:to>
    <xdr:pic>
      <xdr:nvPicPr>
        <xdr:cNvPr id="8657" name="Picture 8656">
          <a:extLst>
            <a:ext uri="{FF2B5EF4-FFF2-40B4-BE49-F238E27FC236}">
              <a16:creationId xmlns:a16="http://schemas.microsoft.com/office/drawing/2014/main" id="{B65B0924-19DC-40D8-5F9A-CD1CA3DDD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38911213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115</xdr:row>
      <xdr:rowOff>39688</xdr:rowOff>
    </xdr:from>
    <xdr:to>
      <xdr:col>6</xdr:col>
      <xdr:colOff>296407</xdr:colOff>
      <xdr:row>115</xdr:row>
      <xdr:rowOff>293688</xdr:rowOff>
    </xdr:to>
    <xdr:pic>
      <xdr:nvPicPr>
        <xdr:cNvPr id="8660" name="Picture 8659">
          <a:extLst>
            <a:ext uri="{FF2B5EF4-FFF2-40B4-BE49-F238E27FC236}">
              <a16:creationId xmlns:a16="http://schemas.microsoft.com/office/drawing/2014/main" id="{7A650580-1CE7-754B-96EB-5D725622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3891121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116</xdr:row>
      <xdr:rowOff>39688</xdr:rowOff>
    </xdr:from>
    <xdr:to>
      <xdr:col>2</xdr:col>
      <xdr:colOff>257410</xdr:colOff>
      <xdr:row>116</xdr:row>
      <xdr:rowOff>293688</xdr:rowOff>
    </xdr:to>
    <xdr:pic>
      <xdr:nvPicPr>
        <xdr:cNvPr id="8663" name="Picture 8662">
          <a:extLst>
            <a:ext uri="{FF2B5EF4-FFF2-40B4-BE49-F238E27FC236}">
              <a16:creationId xmlns:a16="http://schemas.microsoft.com/office/drawing/2014/main" id="{31B5B69D-4AA3-3A5E-4237-348639E14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3924458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116</xdr:row>
      <xdr:rowOff>39688</xdr:rowOff>
    </xdr:from>
    <xdr:to>
      <xdr:col>6</xdr:col>
      <xdr:colOff>292634</xdr:colOff>
      <xdr:row>116</xdr:row>
      <xdr:rowOff>293688</xdr:rowOff>
    </xdr:to>
    <xdr:pic>
      <xdr:nvPicPr>
        <xdr:cNvPr id="8666" name="Picture 8665">
          <a:extLst>
            <a:ext uri="{FF2B5EF4-FFF2-40B4-BE49-F238E27FC236}">
              <a16:creationId xmlns:a16="http://schemas.microsoft.com/office/drawing/2014/main" id="{077F7895-91D7-8DBC-8A93-4CB327112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39244588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118</xdr:row>
      <xdr:rowOff>39688</xdr:rowOff>
    </xdr:from>
    <xdr:to>
      <xdr:col>2</xdr:col>
      <xdr:colOff>296391</xdr:colOff>
      <xdr:row>118</xdr:row>
      <xdr:rowOff>293688</xdr:rowOff>
    </xdr:to>
    <xdr:pic>
      <xdr:nvPicPr>
        <xdr:cNvPr id="8669" name="Picture 8668">
          <a:extLst>
            <a:ext uri="{FF2B5EF4-FFF2-40B4-BE49-F238E27FC236}">
              <a16:creationId xmlns:a16="http://schemas.microsoft.com/office/drawing/2014/main" id="{45E7211C-8ADC-8223-799C-F02F4C04C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3991133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118</xdr:row>
      <xdr:rowOff>39688</xdr:rowOff>
    </xdr:from>
    <xdr:to>
      <xdr:col>6</xdr:col>
      <xdr:colOff>332243</xdr:colOff>
      <xdr:row>118</xdr:row>
      <xdr:rowOff>293688</xdr:rowOff>
    </xdr:to>
    <xdr:pic>
      <xdr:nvPicPr>
        <xdr:cNvPr id="8672" name="Picture 8671">
          <a:extLst>
            <a:ext uri="{FF2B5EF4-FFF2-40B4-BE49-F238E27FC236}">
              <a16:creationId xmlns:a16="http://schemas.microsoft.com/office/drawing/2014/main" id="{5ED935DC-75CA-6A2B-B79E-8F628C3E5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399113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122</xdr:row>
      <xdr:rowOff>39688</xdr:rowOff>
    </xdr:from>
    <xdr:to>
      <xdr:col>2</xdr:col>
      <xdr:colOff>289475</xdr:colOff>
      <xdr:row>122</xdr:row>
      <xdr:rowOff>293688</xdr:rowOff>
    </xdr:to>
    <xdr:pic>
      <xdr:nvPicPr>
        <xdr:cNvPr id="8675" name="Picture 8674">
          <a:extLst>
            <a:ext uri="{FF2B5EF4-FFF2-40B4-BE49-F238E27FC236}">
              <a16:creationId xmlns:a16="http://schemas.microsoft.com/office/drawing/2014/main" id="{1022B539-79E6-D358-356F-F7666A1A0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413115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122</xdr:row>
      <xdr:rowOff>39688</xdr:rowOff>
    </xdr:from>
    <xdr:to>
      <xdr:col>6</xdr:col>
      <xdr:colOff>332243</xdr:colOff>
      <xdr:row>122</xdr:row>
      <xdr:rowOff>293688</xdr:rowOff>
    </xdr:to>
    <xdr:pic>
      <xdr:nvPicPr>
        <xdr:cNvPr id="8678" name="Picture 8677">
          <a:extLst>
            <a:ext uri="{FF2B5EF4-FFF2-40B4-BE49-F238E27FC236}">
              <a16:creationId xmlns:a16="http://schemas.microsoft.com/office/drawing/2014/main" id="{6E2936CC-3628-DD8A-0670-D108CC609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413115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123</xdr:row>
      <xdr:rowOff>39688</xdr:rowOff>
    </xdr:from>
    <xdr:to>
      <xdr:col>2</xdr:col>
      <xdr:colOff>255525</xdr:colOff>
      <xdr:row>123</xdr:row>
      <xdr:rowOff>293688</xdr:rowOff>
    </xdr:to>
    <xdr:pic>
      <xdr:nvPicPr>
        <xdr:cNvPr id="8681" name="Picture 8680">
          <a:extLst>
            <a:ext uri="{FF2B5EF4-FFF2-40B4-BE49-F238E27FC236}">
              <a16:creationId xmlns:a16="http://schemas.microsoft.com/office/drawing/2014/main" id="{0E944FBE-9BBA-3B98-572B-E090A064B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4164488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123</xdr:row>
      <xdr:rowOff>39688</xdr:rowOff>
    </xdr:from>
    <xdr:to>
      <xdr:col>6</xdr:col>
      <xdr:colOff>290748</xdr:colOff>
      <xdr:row>123</xdr:row>
      <xdr:rowOff>293688</xdr:rowOff>
    </xdr:to>
    <xdr:pic>
      <xdr:nvPicPr>
        <xdr:cNvPr id="8684" name="Picture 8683">
          <a:extLst>
            <a:ext uri="{FF2B5EF4-FFF2-40B4-BE49-F238E27FC236}">
              <a16:creationId xmlns:a16="http://schemas.microsoft.com/office/drawing/2014/main" id="{D783250F-B1C6-3302-448F-50C5CFF1D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4164488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124</xdr:row>
      <xdr:rowOff>39688</xdr:rowOff>
    </xdr:from>
    <xdr:to>
      <xdr:col>2</xdr:col>
      <xdr:colOff>259296</xdr:colOff>
      <xdr:row>124</xdr:row>
      <xdr:rowOff>293688</xdr:rowOff>
    </xdr:to>
    <xdr:pic>
      <xdr:nvPicPr>
        <xdr:cNvPr id="8687" name="Picture 8686">
          <a:extLst>
            <a:ext uri="{FF2B5EF4-FFF2-40B4-BE49-F238E27FC236}">
              <a16:creationId xmlns:a16="http://schemas.microsoft.com/office/drawing/2014/main" id="{D99408F2-E392-C9C9-F8D0-40BE60CDF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41978263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124</xdr:row>
      <xdr:rowOff>39688</xdr:rowOff>
    </xdr:from>
    <xdr:to>
      <xdr:col>6</xdr:col>
      <xdr:colOff>308353</xdr:colOff>
      <xdr:row>124</xdr:row>
      <xdr:rowOff>293688</xdr:rowOff>
    </xdr:to>
    <xdr:pic>
      <xdr:nvPicPr>
        <xdr:cNvPr id="8690" name="Picture 8689">
          <a:extLst>
            <a:ext uri="{FF2B5EF4-FFF2-40B4-BE49-F238E27FC236}">
              <a16:creationId xmlns:a16="http://schemas.microsoft.com/office/drawing/2014/main" id="{0005F73A-D3E7-E886-7EA8-4115C669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41978263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126</xdr:row>
      <xdr:rowOff>39688</xdr:rowOff>
    </xdr:from>
    <xdr:to>
      <xdr:col>2</xdr:col>
      <xdr:colOff>280044</xdr:colOff>
      <xdr:row>126</xdr:row>
      <xdr:rowOff>293688</xdr:rowOff>
    </xdr:to>
    <xdr:pic>
      <xdr:nvPicPr>
        <xdr:cNvPr id="8693" name="Picture 8692">
          <a:extLst>
            <a:ext uri="{FF2B5EF4-FFF2-40B4-BE49-F238E27FC236}">
              <a16:creationId xmlns:a16="http://schemas.microsoft.com/office/drawing/2014/main" id="{B84CC219-61F5-3291-EB56-E5CF3E74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4264501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126</xdr:row>
      <xdr:rowOff>39688</xdr:rowOff>
    </xdr:from>
    <xdr:to>
      <xdr:col>6</xdr:col>
      <xdr:colOff>313685</xdr:colOff>
      <xdr:row>126</xdr:row>
      <xdr:rowOff>293688</xdr:rowOff>
    </xdr:to>
    <xdr:pic>
      <xdr:nvPicPr>
        <xdr:cNvPr id="8696" name="Picture 8695">
          <a:extLst>
            <a:ext uri="{FF2B5EF4-FFF2-40B4-BE49-F238E27FC236}">
              <a16:creationId xmlns:a16="http://schemas.microsoft.com/office/drawing/2014/main" id="{F6DE4F9F-9B7E-CAF3-1DBE-4F726C3A9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4264501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127</xdr:row>
      <xdr:rowOff>39688</xdr:rowOff>
    </xdr:from>
    <xdr:to>
      <xdr:col>2</xdr:col>
      <xdr:colOff>276164</xdr:colOff>
      <xdr:row>127</xdr:row>
      <xdr:rowOff>293688</xdr:rowOff>
    </xdr:to>
    <xdr:pic>
      <xdr:nvPicPr>
        <xdr:cNvPr id="8699" name="Picture 8698">
          <a:extLst>
            <a:ext uri="{FF2B5EF4-FFF2-40B4-BE49-F238E27FC236}">
              <a16:creationId xmlns:a16="http://schemas.microsoft.com/office/drawing/2014/main" id="{513D097E-6C45-C872-5E49-62D994F4C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429783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127</xdr:row>
      <xdr:rowOff>39688</xdr:rowOff>
    </xdr:from>
    <xdr:to>
      <xdr:col>6</xdr:col>
      <xdr:colOff>332243</xdr:colOff>
      <xdr:row>127</xdr:row>
      <xdr:rowOff>293688</xdr:rowOff>
    </xdr:to>
    <xdr:pic>
      <xdr:nvPicPr>
        <xdr:cNvPr id="8702" name="Picture 8701">
          <a:extLst>
            <a:ext uri="{FF2B5EF4-FFF2-40B4-BE49-F238E27FC236}">
              <a16:creationId xmlns:a16="http://schemas.microsoft.com/office/drawing/2014/main" id="{64C9AE3A-4F83-714F-51A6-35C86D7BF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429783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128</xdr:row>
      <xdr:rowOff>39688</xdr:rowOff>
    </xdr:from>
    <xdr:to>
      <xdr:col>2</xdr:col>
      <xdr:colOff>314803</xdr:colOff>
      <xdr:row>128</xdr:row>
      <xdr:rowOff>293688</xdr:rowOff>
    </xdr:to>
    <xdr:pic>
      <xdr:nvPicPr>
        <xdr:cNvPr id="8705" name="Picture 8704">
          <a:extLst>
            <a:ext uri="{FF2B5EF4-FFF2-40B4-BE49-F238E27FC236}">
              <a16:creationId xmlns:a16="http://schemas.microsoft.com/office/drawing/2014/main" id="{F78D8874-7CB1-0F36-3E7B-35A913C3F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433117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128</xdr:row>
      <xdr:rowOff>39688</xdr:rowOff>
    </xdr:from>
    <xdr:to>
      <xdr:col>6</xdr:col>
      <xdr:colOff>329729</xdr:colOff>
      <xdr:row>128</xdr:row>
      <xdr:rowOff>293688</xdr:rowOff>
    </xdr:to>
    <xdr:pic>
      <xdr:nvPicPr>
        <xdr:cNvPr id="8708" name="Picture 8707">
          <a:extLst>
            <a:ext uri="{FF2B5EF4-FFF2-40B4-BE49-F238E27FC236}">
              <a16:creationId xmlns:a16="http://schemas.microsoft.com/office/drawing/2014/main" id="{724329D1-53BA-BCF6-346E-434A590C6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4331176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129</xdr:row>
      <xdr:rowOff>39688</xdr:rowOff>
    </xdr:from>
    <xdr:to>
      <xdr:col>2</xdr:col>
      <xdr:colOff>298906</xdr:colOff>
      <xdr:row>129</xdr:row>
      <xdr:rowOff>293688</xdr:rowOff>
    </xdr:to>
    <xdr:pic>
      <xdr:nvPicPr>
        <xdr:cNvPr id="8711" name="Picture 8710">
          <a:extLst>
            <a:ext uri="{FF2B5EF4-FFF2-40B4-BE49-F238E27FC236}">
              <a16:creationId xmlns:a16="http://schemas.microsoft.com/office/drawing/2014/main" id="{5933AE24-5E0F-E37A-DE99-D910D5B99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436451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129</xdr:row>
      <xdr:rowOff>39688</xdr:rowOff>
    </xdr:from>
    <xdr:to>
      <xdr:col>6</xdr:col>
      <xdr:colOff>291377</xdr:colOff>
      <xdr:row>129</xdr:row>
      <xdr:rowOff>293688</xdr:rowOff>
    </xdr:to>
    <xdr:pic>
      <xdr:nvPicPr>
        <xdr:cNvPr id="8714" name="Picture 8713">
          <a:extLst>
            <a:ext uri="{FF2B5EF4-FFF2-40B4-BE49-F238E27FC236}">
              <a16:creationId xmlns:a16="http://schemas.microsoft.com/office/drawing/2014/main" id="{EC1EC915-9851-431B-4316-91B2F8E7C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4364513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130</xdr:row>
      <xdr:rowOff>39688</xdr:rowOff>
    </xdr:from>
    <xdr:to>
      <xdr:col>2</xdr:col>
      <xdr:colOff>312738</xdr:colOff>
      <xdr:row>130</xdr:row>
      <xdr:rowOff>293688</xdr:rowOff>
    </xdr:to>
    <xdr:pic>
      <xdr:nvPicPr>
        <xdr:cNvPr id="8717" name="Picture 8716">
          <a:extLst>
            <a:ext uri="{FF2B5EF4-FFF2-40B4-BE49-F238E27FC236}">
              <a16:creationId xmlns:a16="http://schemas.microsoft.com/office/drawing/2014/main" id="{AA9F3176-AACA-0B2E-E712-741C76D8C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3978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130</xdr:row>
      <xdr:rowOff>39688</xdr:rowOff>
    </xdr:from>
    <xdr:to>
      <xdr:col>6</xdr:col>
      <xdr:colOff>332243</xdr:colOff>
      <xdr:row>130</xdr:row>
      <xdr:rowOff>293688</xdr:rowOff>
    </xdr:to>
    <xdr:pic>
      <xdr:nvPicPr>
        <xdr:cNvPr id="8720" name="Picture 8719">
          <a:extLst>
            <a:ext uri="{FF2B5EF4-FFF2-40B4-BE49-F238E27FC236}">
              <a16:creationId xmlns:a16="http://schemas.microsoft.com/office/drawing/2014/main" id="{533E99C5-32FA-0146-06D5-5AE8132B1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439785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131</xdr:row>
      <xdr:rowOff>39688</xdr:rowOff>
    </xdr:from>
    <xdr:to>
      <xdr:col>2</xdr:col>
      <xdr:colOff>273128</xdr:colOff>
      <xdr:row>131</xdr:row>
      <xdr:rowOff>293688</xdr:rowOff>
    </xdr:to>
    <xdr:pic>
      <xdr:nvPicPr>
        <xdr:cNvPr id="8723" name="Picture 8722">
          <a:extLst>
            <a:ext uri="{FF2B5EF4-FFF2-40B4-BE49-F238E27FC236}">
              <a16:creationId xmlns:a16="http://schemas.microsoft.com/office/drawing/2014/main" id="{1A537932-CE59-3328-118C-C4577664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4431188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131</xdr:row>
      <xdr:rowOff>39688</xdr:rowOff>
    </xdr:from>
    <xdr:to>
      <xdr:col>6</xdr:col>
      <xdr:colOff>324909</xdr:colOff>
      <xdr:row>131</xdr:row>
      <xdr:rowOff>293688</xdr:rowOff>
    </xdr:to>
    <xdr:pic>
      <xdr:nvPicPr>
        <xdr:cNvPr id="8726" name="Picture 8725">
          <a:extLst>
            <a:ext uri="{FF2B5EF4-FFF2-40B4-BE49-F238E27FC236}">
              <a16:creationId xmlns:a16="http://schemas.microsoft.com/office/drawing/2014/main" id="{78B7D824-CEC6-19F3-5AC3-CD09B8400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4431188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133</xdr:row>
      <xdr:rowOff>39688</xdr:rowOff>
    </xdr:from>
    <xdr:to>
      <xdr:col>2</xdr:col>
      <xdr:colOff>263069</xdr:colOff>
      <xdr:row>133</xdr:row>
      <xdr:rowOff>293688</xdr:rowOff>
    </xdr:to>
    <xdr:pic>
      <xdr:nvPicPr>
        <xdr:cNvPr id="8729" name="Picture 8728">
          <a:extLst>
            <a:ext uri="{FF2B5EF4-FFF2-40B4-BE49-F238E27FC236}">
              <a16:creationId xmlns:a16="http://schemas.microsoft.com/office/drawing/2014/main" id="{18B39AF6-A878-034C-8A8F-FD034C0EC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44978638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133</xdr:row>
      <xdr:rowOff>39688</xdr:rowOff>
    </xdr:from>
    <xdr:to>
      <xdr:col>6</xdr:col>
      <xdr:colOff>387570</xdr:colOff>
      <xdr:row>133</xdr:row>
      <xdr:rowOff>293688</xdr:rowOff>
    </xdr:to>
    <xdr:pic>
      <xdr:nvPicPr>
        <xdr:cNvPr id="8732" name="Picture 8731">
          <a:extLst>
            <a:ext uri="{FF2B5EF4-FFF2-40B4-BE49-F238E27FC236}">
              <a16:creationId xmlns:a16="http://schemas.microsoft.com/office/drawing/2014/main" id="{A823785A-D980-CB2B-E7E2-A58BAEC20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4497863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137</xdr:row>
      <xdr:rowOff>39688</xdr:rowOff>
    </xdr:from>
    <xdr:to>
      <xdr:col>2</xdr:col>
      <xdr:colOff>280348</xdr:colOff>
      <xdr:row>137</xdr:row>
      <xdr:rowOff>293688</xdr:rowOff>
    </xdr:to>
    <xdr:pic>
      <xdr:nvPicPr>
        <xdr:cNvPr id="8735" name="Picture 8734">
          <a:extLst>
            <a:ext uri="{FF2B5EF4-FFF2-40B4-BE49-F238E27FC236}">
              <a16:creationId xmlns:a16="http://schemas.microsoft.com/office/drawing/2014/main" id="{BA778AFF-51EF-E529-1F2F-0FDE026FB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46378813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137</xdr:row>
      <xdr:rowOff>39688</xdr:rowOff>
    </xdr:from>
    <xdr:to>
      <xdr:col>6</xdr:col>
      <xdr:colOff>309502</xdr:colOff>
      <xdr:row>137</xdr:row>
      <xdr:rowOff>293688</xdr:rowOff>
    </xdr:to>
    <xdr:pic>
      <xdr:nvPicPr>
        <xdr:cNvPr id="8738" name="Picture 8737">
          <a:extLst>
            <a:ext uri="{FF2B5EF4-FFF2-40B4-BE49-F238E27FC236}">
              <a16:creationId xmlns:a16="http://schemas.microsoft.com/office/drawing/2014/main" id="{C29B082E-BD20-905B-A275-6FAAA7FC0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4637881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138</xdr:row>
      <xdr:rowOff>39688</xdr:rowOff>
    </xdr:from>
    <xdr:to>
      <xdr:col>2</xdr:col>
      <xdr:colOff>280044</xdr:colOff>
      <xdr:row>138</xdr:row>
      <xdr:rowOff>293688</xdr:rowOff>
    </xdr:to>
    <xdr:pic>
      <xdr:nvPicPr>
        <xdr:cNvPr id="8741" name="Picture 8740">
          <a:extLst>
            <a:ext uri="{FF2B5EF4-FFF2-40B4-BE49-F238E27FC236}">
              <a16:creationId xmlns:a16="http://schemas.microsoft.com/office/drawing/2014/main" id="{D81F6F18-BC9A-66B4-C86D-40873FE74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4671218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138</xdr:row>
      <xdr:rowOff>39688</xdr:rowOff>
    </xdr:from>
    <xdr:to>
      <xdr:col>6</xdr:col>
      <xdr:colOff>290748</xdr:colOff>
      <xdr:row>138</xdr:row>
      <xdr:rowOff>293688</xdr:rowOff>
    </xdr:to>
    <xdr:pic>
      <xdr:nvPicPr>
        <xdr:cNvPr id="8744" name="Picture 8743">
          <a:extLst>
            <a:ext uri="{FF2B5EF4-FFF2-40B4-BE49-F238E27FC236}">
              <a16:creationId xmlns:a16="http://schemas.microsoft.com/office/drawing/2014/main" id="{6BC236C6-7F01-3515-0D5A-2C2F6DA80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4671218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139</xdr:row>
      <xdr:rowOff>39688</xdr:rowOff>
    </xdr:from>
    <xdr:to>
      <xdr:col>2</xdr:col>
      <xdr:colOff>258039</xdr:colOff>
      <xdr:row>139</xdr:row>
      <xdr:rowOff>293688</xdr:rowOff>
    </xdr:to>
    <xdr:pic>
      <xdr:nvPicPr>
        <xdr:cNvPr id="8747" name="Picture 8746">
          <a:extLst>
            <a:ext uri="{FF2B5EF4-FFF2-40B4-BE49-F238E27FC236}">
              <a16:creationId xmlns:a16="http://schemas.microsoft.com/office/drawing/2014/main" id="{CA7881D5-278B-03BB-012D-FEEA92006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47045563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139</xdr:row>
      <xdr:rowOff>39688</xdr:rowOff>
    </xdr:from>
    <xdr:to>
      <xdr:col>6</xdr:col>
      <xdr:colOff>322813</xdr:colOff>
      <xdr:row>139</xdr:row>
      <xdr:rowOff>293688</xdr:rowOff>
    </xdr:to>
    <xdr:pic>
      <xdr:nvPicPr>
        <xdr:cNvPr id="8750" name="Picture 8749">
          <a:extLst>
            <a:ext uri="{FF2B5EF4-FFF2-40B4-BE49-F238E27FC236}">
              <a16:creationId xmlns:a16="http://schemas.microsoft.com/office/drawing/2014/main" id="{B70499A6-F6AD-26C6-F1FA-4A983F367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4704556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141</xdr:row>
      <xdr:rowOff>39688</xdr:rowOff>
    </xdr:from>
    <xdr:to>
      <xdr:col>2</xdr:col>
      <xdr:colOff>298906</xdr:colOff>
      <xdr:row>141</xdr:row>
      <xdr:rowOff>293688</xdr:rowOff>
    </xdr:to>
    <xdr:pic>
      <xdr:nvPicPr>
        <xdr:cNvPr id="8753" name="Picture 8752">
          <a:extLst>
            <a:ext uri="{FF2B5EF4-FFF2-40B4-BE49-F238E27FC236}">
              <a16:creationId xmlns:a16="http://schemas.microsoft.com/office/drawing/2014/main" id="{162FA0AC-1688-D938-0F3D-AECB31BCA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477123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141</xdr:row>
      <xdr:rowOff>39688</xdr:rowOff>
    </xdr:from>
    <xdr:to>
      <xdr:col>6</xdr:col>
      <xdr:colOff>348140</xdr:colOff>
      <xdr:row>141</xdr:row>
      <xdr:rowOff>293688</xdr:rowOff>
    </xdr:to>
    <xdr:pic>
      <xdr:nvPicPr>
        <xdr:cNvPr id="8756" name="Picture 8755">
          <a:extLst>
            <a:ext uri="{FF2B5EF4-FFF2-40B4-BE49-F238E27FC236}">
              <a16:creationId xmlns:a16="http://schemas.microsoft.com/office/drawing/2014/main" id="{61ECF648-7F5F-F394-421D-E1B5F258C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47712313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142</xdr:row>
      <xdr:rowOff>39688</xdr:rowOff>
    </xdr:from>
    <xdr:to>
      <xdr:col>2</xdr:col>
      <xdr:colOff>354232</xdr:colOff>
      <xdr:row>142</xdr:row>
      <xdr:rowOff>293688</xdr:rowOff>
    </xdr:to>
    <xdr:pic>
      <xdr:nvPicPr>
        <xdr:cNvPr id="8759" name="Picture 8758">
          <a:extLst>
            <a:ext uri="{FF2B5EF4-FFF2-40B4-BE49-F238E27FC236}">
              <a16:creationId xmlns:a16="http://schemas.microsoft.com/office/drawing/2014/main" id="{2FA2BFF5-0B5B-F8F8-B0FF-C127A07C6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48045688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142</xdr:row>
      <xdr:rowOff>39688</xdr:rowOff>
    </xdr:from>
    <xdr:to>
      <xdr:col>6</xdr:col>
      <xdr:colOff>332243</xdr:colOff>
      <xdr:row>142</xdr:row>
      <xdr:rowOff>293688</xdr:rowOff>
    </xdr:to>
    <xdr:pic>
      <xdr:nvPicPr>
        <xdr:cNvPr id="8762" name="Picture 8761">
          <a:extLst>
            <a:ext uri="{FF2B5EF4-FFF2-40B4-BE49-F238E27FC236}">
              <a16:creationId xmlns:a16="http://schemas.microsoft.com/office/drawing/2014/main" id="{E68ADC7D-393E-9DE0-74B8-0ADB1B6FD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480456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143</xdr:row>
      <xdr:rowOff>39688</xdr:rowOff>
    </xdr:from>
    <xdr:to>
      <xdr:col>2</xdr:col>
      <xdr:colOff>298906</xdr:colOff>
      <xdr:row>143</xdr:row>
      <xdr:rowOff>293688</xdr:rowOff>
    </xdr:to>
    <xdr:pic>
      <xdr:nvPicPr>
        <xdr:cNvPr id="8765" name="Picture 8764">
          <a:extLst>
            <a:ext uri="{FF2B5EF4-FFF2-40B4-BE49-F238E27FC236}">
              <a16:creationId xmlns:a16="http://schemas.microsoft.com/office/drawing/2014/main" id="{C57E8F20-DC30-FA2A-BF6A-B1B825A0A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483790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143</xdr:row>
      <xdr:rowOff>39688</xdr:rowOff>
    </xdr:from>
    <xdr:to>
      <xdr:col>6</xdr:col>
      <xdr:colOff>346075</xdr:colOff>
      <xdr:row>143</xdr:row>
      <xdr:rowOff>293688</xdr:rowOff>
    </xdr:to>
    <xdr:pic>
      <xdr:nvPicPr>
        <xdr:cNvPr id="8768" name="Picture 8767">
          <a:extLst>
            <a:ext uri="{FF2B5EF4-FFF2-40B4-BE49-F238E27FC236}">
              <a16:creationId xmlns:a16="http://schemas.microsoft.com/office/drawing/2014/main" id="{C3F55F07-6284-7B21-AF7E-D1F9BE788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8379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144</xdr:row>
      <xdr:rowOff>39688</xdr:rowOff>
    </xdr:from>
    <xdr:to>
      <xdr:col>2</xdr:col>
      <xdr:colOff>298906</xdr:colOff>
      <xdr:row>144</xdr:row>
      <xdr:rowOff>293688</xdr:rowOff>
    </xdr:to>
    <xdr:pic>
      <xdr:nvPicPr>
        <xdr:cNvPr id="8771" name="Picture 8770">
          <a:extLst>
            <a:ext uri="{FF2B5EF4-FFF2-40B4-BE49-F238E27FC236}">
              <a16:creationId xmlns:a16="http://schemas.microsoft.com/office/drawing/2014/main" id="{63F5570F-E69D-7DF0-D437-4B5EDDDFD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487124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144</xdr:row>
      <xdr:rowOff>39688</xdr:rowOff>
    </xdr:from>
    <xdr:to>
      <xdr:col>6</xdr:col>
      <xdr:colOff>292634</xdr:colOff>
      <xdr:row>144</xdr:row>
      <xdr:rowOff>293688</xdr:rowOff>
    </xdr:to>
    <xdr:pic>
      <xdr:nvPicPr>
        <xdr:cNvPr id="8774" name="Picture 8773">
          <a:extLst>
            <a:ext uri="{FF2B5EF4-FFF2-40B4-BE49-F238E27FC236}">
              <a16:creationId xmlns:a16="http://schemas.microsoft.com/office/drawing/2014/main" id="{88C03C96-8654-BFD9-E51E-5734A13A8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48712438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145</xdr:row>
      <xdr:rowOff>39688</xdr:rowOff>
    </xdr:from>
    <xdr:to>
      <xdr:col>2</xdr:col>
      <xdr:colOff>296391</xdr:colOff>
      <xdr:row>145</xdr:row>
      <xdr:rowOff>293688</xdr:rowOff>
    </xdr:to>
    <xdr:pic>
      <xdr:nvPicPr>
        <xdr:cNvPr id="8777" name="Picture 8776">
          <a:extLst>
            <a:ext uri="{FF2B5EF4-FFF2-40B4-BE49-F238E27FC236}">
              <a16:creationId xmlns:a16="http://schemas.microsoft.com/office/drawing/2014/main" id="{82693E4E-D667-92DC-7869-4BA0117D8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49045813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145</xdr:row>
      <xdr:rowOff>39688</xdr:rowOff>
    </xdr:from>
    <xdr:to>
      <xdr:col>6</xdr:col>
      <xdr:colOff>288862</xdr:colOff>
      <xdr:row>145</xdr:row>
      <xdr:rowOff>293688</xdr:rowOff>
    </xdr:to>
    <xdr:pic>
      <xdr:nvPicPr>
        <xdr:cNvPr id="8780" name="Picture 8779">
          <a:extLst>
            <a:ext uri="{FF2B5EF4-FFF2-40B4-BE49-F238E27FC236}">
              <a16:creationId xmlns:a16="http://schemas.microsoft.com/office/drawing/2014/main" id="{5A8CA810-86FF-4129-0025-C960C38E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4904581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147</xdr:row>
      <xdr:rowOff>39688</xdr:rowOff>
    </xdr:from>
    <xdr:to>
      <xdr:col>2</xdr:col>
      <xdr:colOff>275015</xdr:colOff>
      <xdr:row>147</xdr:row>
      <xdr:rowOff>293688</xdr:rowOff>
    </xdr:to>
    <xdr:pic>
      <xdr:nvPicPr>
        <xdr:cNvPr id="8783" name="Picture 8782">
          <a:extLst>
            <a:ext uri="{FF2B5EF4-FFF2-40B4-BE49-F238E27FC236}">
              <a16:creationId xmlns:a16="http://schemas.microsoft.com/office/drawing/2014/main" id="{FE7B37EC-9570-0250-C63D-16434D14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49712563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147</xdr:row>
      <xdr:rowOff>39688</xdr:rowOff>
    </xdr:from>
    <xdr:to>
      <xdr:col>6</xdr:col>
      <xdr:colOff>306466</xdr:colOff>
      <xdr:row>147</xdr:row>
      <xdr:rowOff>293688</xdr:rowOff>
    </xdr:to>
    <xdr:pic>
      <xdr:nvPicPr>
        <xdr:cNvPr id="8786" name="Picture 8785">
          <a:extLst>
            <a:ext uri="{FF2B5EF4-FFF2-40B4-BE49-F238E27FC236}">
              <a16:creationId xmlns:a16="http://schemas.microsoft.com/office/drawing/2014/main" id="{0BC6312A-2AFC-28CC-1F8B-A35B7E686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4971256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148</xdr:row>
      <xdr:rowOff>39688</xdr:rowOff>
    </xdr:from>
    <xdr:to>
      <xdr:col>2</xdr:col>
      <xdr:colOff>291571</xdr:colOff>
      <xdr:row>148</xdr:row>
      <xdr:rowOff>293688</xdr:rowOff>
    </xdr:to>
    <xdr:pic>
      <xdr:nvPicPr>
        <xdr:cNvPr id="8789" name="Picture 8788">
          <a:extLst>
            <a:ext uri="{FF2B5EF4-FFF2-40B4-BE49-F238E27FC236}">
              <a16:creationId xmlns:a16="http://schemas.microsoft.com/office/drawing/2014/main" id="{953A7D08-13F7-84E0-1D5F-3A17A53EB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5004593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148</xdr:row>
      <xdr:rowOff>39688</xdr:rowOff>
    </xdr:from>
    <xdr:to>
      <xdr:col>6</xdr:col>
      <xdr:colOff>296407</xdr:colOff>
      <xdr:row>148</xdr:row>
      <xdr:rowOff>293688</xdr:rowOff>
    </xdr:to>
    <xdr:pic>
      <xdr:nvPicPr>
        <xdr:cNvPr id="8792" name="Picture 8791">
          <a:extLst>
            <a:ext uri="{FF2B5EF4-FFF2-40B4-BE49-F238E27FC236}">
              <a16:creationId xmlns:a16="http://schemas.microsoft.com/office/drawing/2014/main" id="{D68E8713-EA2B-7076-E3C2-FC143EBAC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50045938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152</xdr:row>
      <xdr:rowOff>39688</xdr:rowOff>
    </xdr:from>
    <xdr:to>
      <xdr:col>2</xdr:col>
      <xdr:colOff>257410</xdr:colOff>
      <xdr:row>152</xdr:row>
      <xdr:rowOff>293688</xdr:rowOff>
    </xdr:to>
    <xdr:pic>
      <xdr:nvPicPr>
        <xdr:cNvPr id="8795" name="Picture 8794">
          <a:extLst>
            <a:ext uri="{FF2B5EF4-FFF2-40B4-BE49-F238E27FC236}">
              <a16:creationId xmlns:a16="http://schemas.microsoft.com/office/drawing/2014/main" id="{8086C75D-9D34-047B-64F2-B36B90C1A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51446113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152</xdr:row>
      <xdr:rowOff>39688</xdr:rowOff>
    </xdr:from>
    <xdr:to>
      <xdr:col>6</xdr:col>
      <xdr:colOff>313685</xdr:colOff>
      <xdr:row>152</xdr:row>
      <xdr:rowOff>293688</xdr:rowOff>
    </xdr:to>
    <xdr:pic>
      <xdr:nvPicPr>
        <xdr:cNvPr id="8798" name="Picture 8797">
          <a:extLst>
            <a:ext uri="{FF2B5EF4-FFF2-40B4-BE49-F238E27FC236}">
              <a16:creationId xmlns:a16="http://schemas.microsoft.com/office/drawing/2014/main" id="{B1BA4245-4F9B-7AF4-D596-9D0F66BCF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5144611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154</xdr:row>
      <xdr:rowOff>39688</xdr:rowOff>
    </xdr:from>
    <xdr:to>
      <xdr:col>2</xdr:col>
      <xdr:colOff>314803</xdr:colOff>
      <xdr:row>154</xdr:row>
      <xdr:rowOff>293688</xdr:rowOff>
    </xdr:to>
    <xdr:pic>
      <xdr:nvPicPr>
        <xdr:cNvPr id="8801" name="Picture 8800">
          <a:extLst>
            <a:ext uri="{FF2B5EF4-FFF2-40B4-BE49-F238E27FC236}">
              <a16:creationId xmlns:a16="http://schemas.microsoft.com/office/drawing/2014/main" id="{4C414941-707F-C5BF-F652-871793278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521128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154</xdr:row>
      <xdr:rowOff>39688</xdr:rowOff>
    </xdr:from>
    <xdr:to>
      <xdr:col>6</xdr:col>
      <xdr:colOff>332243</xdr:colOff>
      <xdr:row>154</xdr:row>
      <xdr:rowOff>293688</xdr:rowOff>
    </xdr:to>
    <xdr:pic>
      <xdr:nvPicPr>
        <xdr:cNvPr id="8804" name="Picture 8803">
          <a:extLst>
            <a:ext uri="{FF2B5EF4-FFF2-40B4-BE49-F238E27FC236}">
              <a16:creationId xmlns:a16="http://schemas.microsoft.com/office/drawing/2014/main" id="{CAF8CE28-2F4B-1408-8C67-105D538E8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521128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155</xdr:row>
      <xdr:rowOff>39688</xdr:rowOff>
    </xdr:from>
    <xdr:to>
      <xdr:col>2</xdr:col>
      <xdr:colOff>255525</xdr:colOff>
      <xdr:row>155</xdr:row>
      <xdr:rowOff>293688</xdr:rowOff>
    </xdr:to>
    <xdr:pic>
      <xdr:nvPicPr>
        <xdr:cNvPr id="8807" name="Picture 8806">
          <a:extLst>
            <a:ext uri="{FF2B5EF4-FFF2-40B4-BE49-F238E27FC236}">
              <a16:creationId xmlns:a16="http://schemas.microsoft.com/office/drawing/2014/main" id="{598F2EA9-BA73-C49A-9C1C-14A82BF85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5244623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155</xdr:row>
      <xdr:rowOff>39688</xdr:rowOff>
    </xdr:from>
    <xdr:to>
      <xdr:col>6</xdr:col>
      <xdr:colOff>309502</xdr:colOff>
      <xdr:row>155</xdr:row>
      <xdr:rowOff>293688</xdr:rowOff>
    </xdr:to>
    <xdr:pic>
      <xdr:nvPicPr>
        <xdr:cNvPr id="8810" name="Picture 8809">
          <a:extLst>
            <a:ext uri="{FF2B5EF4-FFF2-40B4-BE49-F238E27FC236}">
              <a16:creationId xmlns:a16="http://schemas.microsoft.com/office/drawing/2014/main" id="{7792125B-9670-2237-FC98-4E7490C01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52446238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156</xdr:row>
      <xdr:rowOff>39688</xdr:rowOff>
    </xdr:from>
    <xdr:to>
      <xdr:col>2</xdr:col>
      <xdr:colOff>263069</xdr:colOff>
      <xdr:row>156</xdr:row>
      <xdr:rowOff>293688</xdr:rowOff>
    </xdr:to>
    <xdr:pic>
      <xdr:nvPicPr>
        <xdr:cNvPr id="8813" name="Picture 8812">
          <a:extLst>
            <a:ext uri="{FF2B5EF4-FFF2-40B4-BE49-F238E27FC236}">
              <a16:creationId xmlns:a16="http://schemas.microsoft.com/office/drawing/2014/main" id="{84FCDA68-0234-FBF8-50E6-2E46B6099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527796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156</xdr:row>
      <xdr:rowOff>39688</xdr:rowOff>
    </xdr:from>
    <xdr:to>
      <xdr:col>6</xdr:col>
      <xdr:colOff>332243</xdr:colOff>
      <xdr:row>156</xdr:row>
      <xdr:rowOff>293688</xdr:rowOff>
    </xdr:to>
    <xdr:pic>
      <xdr:nvPicPr>
        <xdr:cNvPr id="8816" name="Picture 8815">
          <a:extLst>
            <a:ext uri="{FF2B5EF4-FFF2-40B4-BE49-F238E27FC236}">
              <a16:creationId xmlns:a16="http://schemas.microsoft.com/office/drawing/2014/main" id="{6885861A-AE84-1C02-3C87-1AF6A86A9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527796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158</xdr:row>
      <xdr:rowOff>39688</xdr:rowOff>
    </xdr:from>
    <xdr:to>
      <xdr:col>2</xdr:col>
      <xdr:colOff>298906</xdr:colOff>
      <xdr:row>158</xdr:row>
      <xdr:rowOff>293688</xdr:rowOff>
    </xdr:to>
    <xdr:pic>
      <xdr:nvPicPr>
        <xdr:cNvPr id="8819" name="Picture 8818">
          <a:extLst>
            <a:ext uri="{FF2B5EF4-FFF2-40B4-BE49-F238E27FC236}">
              <a16:creationId xmlns:a16="http://schemas.microsoft.com/office/drawing/2014/main" id="{9EFAE994-962D-F1F1-F1CE-C0149E7C8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534463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158</xdr:row>
      <xdr:rowOff>39688</xdr:rowOff>
    </xdr:from>
    <xdr:to>
      <xdr:col>6</xdr:col>
      <xdr:colOff>313382</xdr:colOff>
      <xdr:row>158</xdr:row>
      <xdr:rowOff>293688</xdr:rowOff>
    </xdr:to>
    <xdr:pic>
      <xdr:nvPicPr>
        <xdr:cNvPr id="8822" name="Picture 8821">
          <a:extLst>
            <a:ext uri="{FF2B5EF4-FFF2-40B4-BE49-F238E27FC236}">
              <a16:creationId xmlns:a16="http://schemas.microsoft.com/office/drawing/2014/main" id="{6099509F-64D7-473D-13F9-478E2B886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5344636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159</xdr:row>
      <xdr:rowOff>39688</xdr:rowOff>
    </xdr:from>
    <xdr:to>
      <xdr:col>2</xdr:col>
      <xdr:colOff>259296</xdr:colOff>
      <xdr:row>159</xdr:row>
      <xdr:rowOff>293688</xdr:rowOff>
    </xdr:to>
    <xdr:pic>
      <xdr:nvPicPr>
        <xdr:cNvPr id="8825" name="Picture 8824">
          <a:extLst>
            <a:ext uri="{FF2B5EF4-FFF2-40B4-BE49-F238E27FC236}">
              <a16:creationId xmlns:a16="http://schemas.microsoft.com/office/drawing/2014/main" id="{7F7DADE7-1489-A10D-8A1F-506FD96B5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5377973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159</xdr:row>
      <xdr:rowOff>39688</xdr:rowOff>
    </xdr:from>
    <xdr:to>
      <xdr:col>6</xdr:col>
      <xdr:colOff>324909</xdr:colOff>
      <xdr:row>159</xdr:row>
      <xdr:rowOff>293688</xdr:rowOff>
    </xdr:to>
    <xdr:pic>
      <xdr:nvPicPr>
        <xdr:cNvPr id="8828" name="Picture 8827">
          <a:extLst>
            <a:ext uri="{FF2B5EF4-FFF2-40B4-BE49-F238E27FC236}">
              <a16:creationId xmlns:a16="http://schemas.microsoft.com/office/drawing/2014/main" id="{C6E20D0B-FCA8-2AB1-522B-5BB15B862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5377973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160</xdr:row>
      <xdr:rowOff>39688</xdr:rowOff>
    </xdr:from>
    <xdr:to>
      <xdr:col>2</xdr:col>
      <xdr:colOff>258039</xdr:colOff>
      <xdr:row>160</xdr:row>
      <xdr:rowOff>293688</xdr:rowOff>
    </xdr:to>
    <xdr:pic>
      <xdr:nvPicPr>
        <xdr:cNvPr id="8831" name="Picture 8830">
          <a:extLst>
            <a:ext uri="{FF2B5EF4-FFF2-40B4-BE49-F238E27FC236}">
              <a16:creationId xmlns:a16="http://schemas.microsoft.com/office/drawing/2014/main" id="{38FAFFD0-798E-EBB7-A8D6-E6C1B420C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54113113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160</xdr:row>
      <xdr:rowOff>39688</xdr:rowOff>
    </xdr:from>
    <xdr:to>
      <xdr:col>6</xdr:col>
      <xdr:colOff>387570</xdr:colOff>
      <xdr:row>160</xdr:row>
      <xdr:rowOff>293688</xdr:rowOff>
    </xdr:to>
    <xdr:pic>
      <xdr:nvPicPr>
        <xdr:cNvPr id="8834" name="Picture 8833">
          <a:extLst>
            <a:ext uri="{FF2B5EF4-FFF2-40B4-BE49-F238E27FC236}">
              <a16:creationId xmlns:a16="http://schemas.microsoft.com/office/drawing/2014/main" id="{5F95184B-57FC-1558-380D-3501B1272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54113113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161</xdr:row>
      <xdr:rowOff>39688</xdr:rowOff>
    </xdr:from>
    <xdr:to>
      <xdr:col>2</xdr:col>
      <xdr:colOff>273128</xdr:colOff>
      <xdr:row>161</xdr:row>
      <xdr:rowOff>293688</xdr:rowOff>
    </xdr:to>
    <xdr:pic>
      <xdr:nvPicPr>
        <xdr:cNvPr id="8837" name="Picture 8836">
          <a:extLst>
            <a:ext uri="{FF2B5EF4-FFF2-40B4-BE49-F238E27FC236}">
              <a16:creationId xmlns:a16="http://schemas.microsoft.com/office/drawing/2014/main" id="{684F018A-58C6-882D-20EC-A99113AB1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5444648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161</xdr:row>
      <xdr:rowOff>39688</xdr:rowOff>
    </xdr:from>
    <xdr:to>
      <xdr:col>6</xdr:col>
      <xdr:colOff>332243</xdr:colOff>
      <xdr:row>161</xdr:row>
      <xdr:rowOff>293688</xdr:rowOff>
    </xdr:to>
    <xdr:pic>
      <xdr:nvPicPr>
        <xdr:cNvPr id="8840" name="Picture 8839">
          <a:extLst>
            <a:ext uri="{FF2B5EF4-FFF2-40B4-BE49-F238E27FC236}">
              <a16:creationId xmlns:a16="http://schemas.microsoft.com/office/drawing/2014/main" id="{7EA48E6F-4E28-A0A0-BF40-98EC5231F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544464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163</xdr:row>
      <xdr:rowOff>39688</xdr:rowOff>
    </xdr:from>
    <xdr:to>
      <xdr:col>2</xdr:col>
      <xdr:colOff>312738</xdr:colOff>
      <xdr:row>163</xdr:row>
      <xdr:rowOff>293688</xdr:rowOff>
    </xdr:to>
    <xdr:pic>
      <xdr:nvPicPr>
        <xdr:cNvPr id="8843" name="Picture 8842">
          <a:extLst>
            <a:ext uri="{FF2B5EF4-FFF2-40B4-BE49-F238E27FC236}">
              <a16:creationId xmlns:a16="http://schemas.microsoft.com/office/drawing/2014/main" id="{51F3F553-DB2B-5F56-F293-7C763480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5113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163</xdr:row>
      <xdr:rowOff>39688</xdr:rowOff>
    </xdr:from>
    <xdr:to>
      <xdr:col>6</xdr:col>
      <xdr:colOff>308353</xdr:colOff>
      <xdr:row>163</xdr:row>
      <xdr:rowOff>293688</xdr:rowOff>
    </xdr:to>
    <xdr:pic>
      <xdr:nvPicPr>
        <xdr:cNvPr id="8846" name="Picture 8845">
          <a:extLst>
            <a:ext uri="{FF2B5EF4-FFF2-40B4-BE49-F238E27FC236}">
              <a16:creationId xmlns:a16="http://schemas.microsoft.com/office/drawing/2014/main" id="{7EA4EA9C-1B6C-8463-91F4-239617CA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5511323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164</xdr:row>
      <xdr:rowOff>39688</xdr:rowOff>
    </xdr:from>
    <xdr:to>
      <xdr:col>2</xdr:col>
      <xdr:colOff>289475</xdr:colOff>
      <xdr:row>164</xdr:row>
      <xdr:rowOff>293688</xdr:rowOff>
    </xdr:to>
    <xdr:pic>
      <xdr:nvPicPr>
        <xdr:cNvPr id="8849" name="Picture 8848">
          <a:extLst>
            <a:ext uri="{FF2B5EF4-FFF2-40B4-BE49-F238E27FC236}">
              <a16:creationId xmlns:a16="http://schemas.microsoft.com/office/drawing/2014/main" id="{D09D6027-0B45-65ED-3ECC-0F0DE7117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554466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164</xdr:row>
      <xdr:rowOff>39688</xdr:rowOff>
    </xdr:from>
    <xdr:to>
      <xdr:col>6</xdr:col>
      <xdr:colOff>329729</xdr:colOff>
      <xdr:row>164</xdr:row>
      <xdr:rowOff>293688</xdr:rowOff>
    </xdr:to>
    <xdr:pic>
      <xdr:nvPicPr>
        <xdr:cNvPr id="8852" name="Picture 8851">
          <a:extLst>
            <a:ext uri="{FF2B5EF4-FFF2-40B4-BE49-F238E27FC236}">
              <a16:creationId xmlns:a16="http://schemas.microsoft.com/office/drawing/2014/main" id="{B4E19BBC-AA69-F1F5-668D-2AE3C7E40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5544661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168</xdr:row>
      <xdr:rowOff>39688</xdr:rowOff>
    </xdr:from>
    <xdr:to>
      <xdr:col>2</xdr:col>
      <xdr:colOff>298906</xdr:colOff>
      <xdr:row>168</xdr:row>
      <xdr:rowOff>293688</xdr:rowOff>
    </xdr:to>
    <xdr:pic>
      <xdr:nvPicPr>
        <xdr:cNvPr id="8855" name="Picture 8854">
          <a:extLst>
            <a:ext uri="{FF2B5EF4-FFF2-40B4-BE49-F238E27FC236}">
              <a16:creationId xmlns:a16="http://schemas.microsoft.com/office/drawing/2014/main" id="{C695CA28-A2C6-4CBE-6F53-DB7BC1C71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568467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168</xdr:row>
      <xdr:rowOff>39688</xdr:rowOff>
    </xdr:from>
    <xdr:to>
      <xdr:col>6</xdr:col>
      <xdr:colOff>322813</xdr:colOff>
      <xdr:row>168</xdr:row>
      <xdr:rowOff>293688</xdr:rowOff>
    </xdr:to>
    <xdr:pic>
      <xdr:nvPicPr>
        <xdr:cNvPr id="8858" name="Picture 8857">
          <a:extLst>
            <a:ext uri="{FF2B5EF4-FFF2-40B4-BE49-F238E27FC236}">
              <a16:creationId xmlns:a16="http://schemas.microsoft.com/office/drawing/2014/main" id="{8FEE213C-D2F1-B1C5-9C7F-943DBA42B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5684678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169</xdr:row>
      <xdr:rowOff>39688</xdr:rowOff>
    </xdr:from>
    <xdr:to>
      <xdr:col>2</xdr:col>
      <xdr:colOff>291571</xdr:colOff>
      <xdr:row>169</xdr:row>
      <xdr:rowOff>293688</xdr:rowOff>
    </xdr:to>
    <xdr:pic>
      <xdr:nvPicPr>
        <xdr:cNvPr id="8861" name="Picture 8860">
          <a:extLst>
            <a:ext uri="{FF2B5EF4-FFF2-40B4-BE49-F238E27FC236}">
              <a16:creationId xmlns:a16="http://schemas.microsoft.com/office/drawing/2014/main" id="{3458139F-F942-C561-315A-1304211CF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57180163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169</xdr:row>
      <xdr:rowOff>39688</xdr:rowOff>
    </xdr:from>
    <xdr:to>
      <xdr:col>6</xdr:col>
      <xdr:colOff>290748</xdr:colOff>
      <xdr:row>169</xdr:row>
      <xdr:rowOff>293688</xdr:rowOff>
    </xdr:to>
    <xdr:pic>
      <xdr:nvPicPr>
        <xdr:cNvPr id="8864" name="Picture 8863">
          <a:extLst>
            <a:ext uri="{FF2B5EF4-FFF2-40B4-BE49-F238E27FC236}">
              <a16:creationId xmlns:a16="http://schemas.microsoft.com/office/drawing/2014/main" id="{E7D207EA-D154-A7AE-29E0-5E80B4801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57180163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170</xdr:row>
      <xdr:rowOff>39688</xdr:rowOff>
    </xdr:from>
    <xdr:to>
      <xdr:col>2</xdr:col>
      <xdr:colOff>298906</xdr:colOff>
      <xdr:row>170</xdr:row>
      <xdr:rowOff>293688</xdr:rowOff>
    </xdr:to>
    <xdr:pic>
      <xdr:nvPicPr>
        <xdr:cNvPr id="8867" name="Picture 8866">
          <a:extLst>
            <a:ext uri="{FF2B5EF4-FFF2-40B4-BE49-F238E27FC236}">
              <a16:creationId xmlns:a16="http://schemas.microsoft.com/office/drawing/2014/main" id="{C72F435E-13ED-5A26-E712-8B3FCAF41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575135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170</xdr:row>
      <xdr:rowOff>39688</xdr:rowOff>
    </xdr:from>
    <xdr:to>
      <xdr:col>6</xdr:col>
      <xdr:colOff>308353</xdr:colOff>
      <xdr:row>170</xdr:row>
      <xdr:rowOff>293688</xdr:rowOff>
    </xdr:to>
    <xdr:pic>
      <xdr:nvPicPr>
        <xdr:cNvPr id="8870" name="Picture 8869">
          <a:extLst>
            <a:ext uri="{FF2B5EF4-FFF2-40B4-BE49-F238E27FC236}">
              <a16:creationId xmlns:a16="http://schemas.microsoft.com/office/drawing/2014/main" id="{625AB5C8-2AC4-6267-38EE-28AD273AC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5751353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172</xdr:row>
      <xdr:rowOff>39688</xdr:rowOff>
    </xdr:from>
    <xdr:to>
      <xdr:col>2</xdr:col>
      <xdr:colOff>280348</xdr:colOff>
      <xdr:row>172</xdr:row>
      <xdr:rowOff>293688</xdr:rowOff>
    </xdr:to>
    <xdr:pic>
      <xdr:nvPicPr>
        <xdr:cNvPr id="8873" name="Picture 8872">
          <a:extLst>
            <a:ext uri="{FF2B5EF4-FFF2-40B4-BE49-F238E27FC236}">
              <a16:creationId xmlns:a16="http://schemas.microsoft.com/office/drawing/2014/main" id="{84279587-95CF-A876-B54E-975910CF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5818028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172</xdr:row>
      <xdr:rowOff>39688</xdr:rowOff>
    </xdr:from>
    <xdr:to>
      <xdr:col>6</xdr:col>
      <xdr:colOff>291377</xdr:colOff>
      <xdr:row>172</xdr:row>
      <xdr:rowOff>293688</xdr:rowOff>
    </xdr:to>
    <xdr:pic>
      <xdr:nvPicPr>
        <xdr:cNvPr id="8876" name="Picture 8875">
          <a:extLst>
            <a:ext uri="{FF2B5EF4-FFF2-40B4-BE49-F238E27FC236}">
              <a16:creationId xmlns:a16="http://schemas.microsoft.com/office/drawing/2014/main" id="{E6C4E64A-2FEA-382E-00C4-D261BF9A4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5818028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173</xdr:row>
      <xdr:rowOff>39688</xdr:rowOff>
    </xdr:from>
    <xdr:to>
      <xdr:col>2</xdr:col>
      <xdr:colOff>312738</xdr:colOff>
      <xdr:row>173</xdr:row>
      <xdr:rowOff>293688</xdr:rowOff>
    </xdr:to>
    <xdr:pic>
      <xdr:nvPicPr>
        <xdr:cNvPr id="8879" name="Picture 8878">
          <a:extLst>
            <a:ext uri="{FF2B5EF4-FFF2-40B4-BE49-F238E27FC236}">
              <a16:creationId xmlns:a16="http://schemas.microsoft.com/office/drawing/2014/main" id="{4A6D77B0-1599-C692-FABF-12D7E1819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8513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173</xdr:row>
      <xdr:rowOff>39688</xdr:rowOff>
    </xdr:from>
    <xdr:to>
      <xdr:col>6</xdr:col>
      <xdr:colOff>332243</xdr:colOff>
      <xdr:row>173</xdr:row>
      <xdr:rowOff>293688</xdr:rowOff>
    </xdr:to>
    <xdr:pic>
      <xdr:nvPicPr>
        <xdr:cNvPr id="8882" name="Picture 8881">
          <a:extLst>
            <a:ext uri="{FF2B5EF4-FFF2-40B4-BE49-F238E27FC236}">
              <a16:creationId xmlns:a16="http://schemas.microsoft.com/office/drawing/2014/main" id="{6E25A1D2-CE0E-2AA5-7D23-BEF8EF045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585136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174</xdr:row>
      <xdr:rowOff>39688</xdr:rowOff>
    </xdr:from>
    <xdr:to>
      <xdr:col>2</xdr:col>
      <xdr:colOff>298906</xdr:colOff>
      <xdr:row>174</xdr:row>
      <xdr:rowOff>293688</xdr:rowOff>
    </xdr:to>
    <xdr:pic>
      <xdr:nvPicPr>
        <xdr:cNvPr id="8885" name="Picture 8884">
          <a:extLst>
            <a:ext uri="{FF2B5EF4-FFF2-40B4-BE49-F238E27FC236}">
              <a16:creationId xmlns:a16="http://schemas.microsoft.com/office/drawing/2014/main" id="{880260AD-E964-02F9-99FE-3ABC82D61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588470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174</xdr:row>
      <xdr:rowOff>39688</xdr:rowOff>
    </xdr:from>
    <xdr:to>
      <xdr:col>6</xdr:col>
      <xdr:colOff>296407</xdr:colOff>
      <xdr:row>174</xdr:row>
      <xdr:rowOff>293688</xdr:rowOff>
    </xdr:to>
    <xdr:pic>
      <xdr:nvPicPr>
        <xdr:cNvPr id="8888" name="Picture 8887">
          <a:extLst>
            <a:ext uri="{FF2B5EF4-FFF2-40B4-BE49-F238E27FC236}">
              <a16:creationId xmlns:a16="http://schemas.microsoft.com/office/drawing/2014/main" id="{AC22ABED-DF0E-E5AE-4D4A-A2EDBBC8E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58847038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175</xdr:row>
      <xdr:rowOff>39688</xdr:rowOff>
    </xdr:from>
    <xdr:to>
      <xdr:col>2</xdr:col>
      <xdr:colOff>354232</xdr:colOff>
      <xdr:row>175</xdr:row>
      <xdr:rowOff>293688</xdr:rowOff>
    </xdr:to>
    <xdr:pic>
      <xdr:nvPicPr>
        <xdr:cNvPr id="8891" name="Picture 8890">
          <a:extLst>
            <a:ext uri="{FF2B5EF4-FFF2-40B4-BE49-F238E27FC236}">
              <a16:creationId xmlns:a16="http://schemas.microsoft.com/office/drawing/2014/main" id="{17A929DC-9CFF-C7DA-B2C1-59ECD695E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5918041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175</xdr:row>
      <xdr:rowOff>39688</xdr:rowOff>
    </xdr:from>
    <xdr:to>
      <xdr:col>6</xdr:col>
      <xdr:colOff>348140</xdr:colOff>
      <xdr:row>175</xdr:row>
      <xdr:rowOff>293688</xdr:rowOff>
    </xdr:to>
    <xdr:pic>
      <xdr:nvPicPr>
        <xdr:cNvPr id="8894" name="Picture 8893">
          <a:extLst>
            <a:ext uri="{FF2B5EF4-FFF2-40B4-BE49-F238E27FC236}">
              <a16:creationId xmlns:a16="http://schemas.microsoft.com/office/drawing/2014/main" id="{C761FD68-2B8C-400B-BE6C-B3E545E5E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59180413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176</xdr:row>
      <xdr:rowOff>39688</xdr:rowOff>
    </xdr:from>
    <xdr:to>
      <xdr:col>2</xdr:col>
      <xdr:colOff>280044</xdr:colOff>
      <xdr:row>176</xdr:row>
      <xdr:rowOff>293688</xdr:rowOff>
    </xdr:to>
    <xdr:pic>
      <xdr:nvPicPr>
        <xdr:cNvPr id="6146" name="Picture 6145">
          <a:extLst>
            <a:ext uri="{FF2B5EF4-FFF2-40B4-BE49-F238E27FC236}">
              <a16:creationId xmlns:a16="http://schemas.microsoft.com/office/drawing/2014/main" id="{95C31698-D6FA-9191-05FA-DE8FD7EED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5951378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176</xdr:row>
      <xdr:rowOff>39688</xdr:rowOff>
    </xdr:from>
    <xdr:to>
      <xdr:col>6</xdr:col>
      <xdr:colOff>288862</xdr:colOff>
      <xdr:row>176</xdr:row>
      <xdr:rowOff>293688</xdr:rowOff>
    </xdr:to>
    <xdr:pic>
      <xdr:nvPicPr>
        <xdr:cNvPr id="6149" name="Picture 6148">
          <a:extLst>
            <a:ext uri="{FF2B5EF4-FFF2-40B4-BE49-F238E27FC236}">
              <a16:creationId xmlns:a16="http://schemas.microsoft.com/office/drawing/2014/main" id="{CF85E225-108A-67A9-2281-8985861F4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5951378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178</xdr:row>
      <xdr:rowOff>39688</xdr:rowOff>
    </xdr:from>
    <xdr:to>
      <xdr:col>2</xdr:col>
      <xdr:colOff>296391</xdr:colOff>
      <xdr:row>178</xdr:row>
      <xdr:rowOff>293688</xdr:rowOff>
    </xdr:to>
    <xdr:pic>
      <xdr:nvPicPr>
        <xdr:cNvPr id="6152" name="Picture 6151">
          <a:extLst>
            <a:ext uri="{FF2B5EF4-FFF2-40B4-BE49-F238E27FC236}">
              <a16:creationId xmlns:a16="http://schemas.microsoft.com/office/drawing/2014/main" id="{C3832635-AB24-1120-011C-0A321E7EE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6018053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178</xdr:row>
      <xdr:rowOff>39688</xdr:rowOff>
    </xdr:from>
    <xdr:to>
      <xdr:col>6</xdr:col>
      <xdr:colOff>306466</xdr:colOff>
      <xdr:row>178</xdr:row>
      <xdr:rowOff>293688</xdr:rowOff>
    </xdr:to>
    <xdr:pic>
      <xdr:nvPicPr>
        <xdr:cNvPr id="6155" name="Picture 6154">
          <a:extLst>
            <a:ext uri="{FF2B5EF4-FFF2-40B4-BE49-F238E27FC236}">
              <a16:creationId xmlns:a16="http://schemas.microsoft.com/office/drawing/2014/main" id="{04FF942F-2544-94D0-6F7F-E32374039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6018053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179</xdr:row>
      <xdr:rowOff>39688</xdr:rowOff>
    </xdr:from>
    <xdr:to>
      <xdr:col>2</xdr:col>
      <xdr:colOff>276164</xdr:colOff>
      <xdr:row>179</xdr:row>
      <xdr:rowOff>293688</xdr:rowOff>
    </xdr:to>
    <xdr:pic>
      <xdr:nvPicPr>
        <xdr:cNvPr id="6158" name="Picture 6157">
          <a:extLst>
            <a:ext uri="{FF2B5EF4-FFF2-40B4-BE49-F238E27FC236}">
              <a16:creationId xmlns:a16="http://schemas.microsoft.com/office/drawing/2014/main" id="{3C6766F2-9B1F-CDEE-68EA-D23609890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60513913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179</xdr:row>
      <xdr:rowOff>39688</xdr:rowOff>
    </xdr:from>
    <xdr:to>
      <xdr:col>6</xdr:col>
      <xdr:colOff>292634</xdr:colOff>
      <xdr:row>179</xdr:row>
      <xdr:rowOff>293688</xdr:rowOff>
    </xdr:to>
    <xdr:pic>
      <xdr:nvPicPr>
        <xdr:cNvPr id="6161" name="Picture 6160">
          <a:extLst>
            <a:ext uri="{FF2B5EF4-FFF2-40B4-BE49-F238E27FC236}">
              <a16:creationId xmlns:a16="http://schemas.microsoft.com/office/drawing/2014/main" id="{2CB47BEC-BA91-224F-0641-21FB50A2A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6051391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183</xdr:row>
      <xdr:rowOff>39688</xdr:rowOff>
    </xdr:from>
    <xdr:to>
      <xdr:col>2</xdr:col>
      <xdr:colOff>298906</xdr:colOff>
      <xdr:row>183</xdr:row>
      <xdr:rowOff>293688</xdr:rowOff>
    </xdr:to>
    <xdr:pic>
      <xdr:nvPicPr>
        <xdr:cNvPr id="6164" name="Picture 6163">
          <a:extLst>
            <a:ext uri="{FF2B5EF4-FFF2-40B4-BE49-F238E27FC236}">
              <a16:creationId xmlns:a16="http://schemas.microsoft.com/office/drawing/2014/main" id="{86BC3A62-05AA-3426-46DC-3D1FFD72E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619140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183</xdr:row>
      <xdr:rowOff>39688</xdr:rowOff>
    </xdr:from>
    <xdr:to>
      <xdr:col>6</xdr:col>
      <xdr:colOff>324909</xdr:colOff>
      <xdr:row>183</xdr:row>
      <xdr:rowOff>293688</xdr:rowOff>
    </xdr:to>
    <xdr:pic>
      <xdr:nvPicPr>
        <xdr:cNvPr id="6167" name="Picture 6166">
          <a:extLst>
            <a:ext uri="{FF2B5EF4-FFF2-40B4-BE49-F238E27FC236}">
              <a16:creationId xmlns:a16="http://schemas.microsoft.com/office/drawing/2014/main" id="{53C2F2F9-9FB9-4252-8CBD-F0F41C3B5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6191408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185</xdr:row>
      <xdr:rowOff>39688</xdr:rowOff>
    </xdr:from>
    <xdr:to>
      <xdr:col>2</xdr:col>
      <xdr:colOff>280348</xdr:colOff>
      <xdr:row>185</xdr:row>
      <xdr:rowOff>293688</xdr:rowOff>
    </xdr:to>
    <xdr:pic>
      <xdr:nvPicPr>
        <xdr:cNvPr id="6170" name="Picture 6169">
          <a:extLst>
            <a:ext uri="{FF2B5EF4-FFF2-40B4-BE49-F238E27FC236}">
              <a16:creationId xmlns:a16="http://schemas.microsoft.com/office/drawing/2014/main" id="{F5B3EE0A-BD11-4EDF-2713-43D1AF2E5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625808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185</xdr:row>
      <xdr:rowOff>39688</xdr:rowOff>
    </xdr:from>
    <xdr:to>
      <xdr:col>6</xdr:col>
      <xdr:colOff>322813</xdr:colOff>
      <xdr:row>185</xdr:row>
      <xdr:rowOff>293688</xdr:rowOff>
    </xdr:to>
    <xdr:pic>
      <xdr:nvPicPr>
        <xdr:cNvPr id="6173" name="Picture 6172">
          <a:extLst>
            <a:ext uri="{FF2B5EF4-FFF2-40B4-BE49-F238E27FC236}">
              <a16:creationId xmlns:a16="http://schemas.microsoft.com/office/drawing/2014/main" id="{CE1B42B7-B0A0-5060-6119-9C2F79133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6258083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186</xdr:row>
      <xdr:rowOff>39688</xdr:rowOff>
    </xdr:from>
    <xdr:to>
      <xdr:col>2</xdr:col>
      <xdr:colOff>314803</xdr:colOff>
      <xdr:row>186</xdr:row>
      <xdr:rowOff>293688</xdr:rowOff>
    </xdr:to>
    <xdr:pic>
      <xdr:nvPicPr>
        <xdr:cNvPr id="6176" name="Picture 6175">
          <a:extLst>
            <a:ext uri="{FF2B5EF4-FFF2-40B4-BE49-F238E27FC236}">
              <a16:creationId xmlns:a16="http://schemas.microsoft.com/office/drawing/2014/main" id="{2AB7A8FE-3984-01B8-8635-6D07D4E9E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6291421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186</xdr:row>
      <xdr:rowOff>39688</xdr:rowOff>
    </xdr:from>
    <xdr:to>
      <xdr:col>6</xdr:col>
      <xdr:colOff>346075</xdr:colOff>
      <xdr:row>186</xdr:row>
      <xdr:rowOff>293688</xdr:rowOff>
    </xdr:to>
    <xdr:pic>
      <xdr:nvPicPr>
        <xdr:cNvPr id="6179" name="Picture 6178">
          <a:extLst>
            <a:ext uri="{FF2B5EF4-FFF2-40B4-BE49-F238E27FC236}">
              <a16:creationId xmlns:a16="http://schemas.microsoft.com/office/drawing/2014/main" id="{C33DB2A3-9735-0CB3-DEB2-6BA7A87E4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2914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187</xdr:row>
      <xdr:rowOff>39688</xdr:rowOff>
    </xdr:from>
    <xdr:to>
      <xdr:col>2</xdr:col>
      <xdr:colOff>258039</xdr:colOff>
      <xdr:row>187</xdr:row>
      <xdr:rowOff>293688</xdr:rowOff>
    </xdr:to>
    <xdr:pic>
      <xdr:nvPicPr>
        <xdr:cNvPr id="6182" name="Picture 6181">
          <a:extLst>
            <a:ext uri="{FF2B5EF4-FFF2-40B4-BE49-F238E27FC236}">
              <a16:creationId xmlns:a16="http://schemas.microsoft.com/office/drawing/2014/main" id="{F145E55C-EEAC-F23D-A23C-0B8BC1AEB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6324758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187</xdr:row>
      <xdr:rowOff>39688</xdr:rowOff>
    </xdr:from>
    <xdr:to>
      <xdr:col>6</xdr:col>
      <xdr:colOff>332243</xdr:colOff>
      <xdr:row>187</xdr:row>
      <xdr:rowOff>293688</xdr:rowOff>
    </xdr:to>
    <xdr:pic>
      <xdr:nvPicPr>
        <xdr:cNvPr id="6185" name="Picture 6184">
          <a:extLst>
            <a:ext uri="{FF2B5EF4-FFF2-40B4-BE49-F238E27FC236}">
              <a16:creationId xmlns:a16="http://schemas.microsoft.com/office/drawing/2014/main" id="{2C902860-4C66-350E-67AC-DBC2C8E40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632475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188</xdr:row>
      <xdr:rowOff>39688</xdr:rowOff>
    </xdr:from>
    <xdr:to>
      <xdr:col>2</xdr:col>
      <xdr:colOff>255525</xdr:colOff>
      <xdr:row>188</xdr:row>
      <xdr:rowOff>293688</xdr:rowOff>
    </xdr:to>
    <xdr:pic>
      <xdr:nvPicPr>
        <xdr:cNvPr id="6188" name="Picture 6187">
          <a:extLst>
            <a:ext uri="{FF2B5EF4-FFF2-40B4-BE49-F238E27FC236}">
              <a16:creationId xmlns:a16="http://schemas.microsoft.com/office/drawing/2014/main" id="{7899D8A1-8624-F0BF-9E9C-2719EDAEC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63580963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188</xdr:row>
      <xdr:rowOff>39688</xdr:rowOff>
    </xdr:from>
    <xdr:to>
      <xdr:col>6</xdr:col>
      <xdr:colOff>332243</xdr:colOff>
      <xdr:row>188</xdr:row>
      <xdr:rowOff>293688</xdr:rowOff>
    </xdr:to>
    <xdr:pic>
      <xdr:nvPicPr>
        <xdr:cNvPr id="6191" name="Picture 6190">
          <a:extLst>
            <a:ext uri="{FF2B5EF4-FFF2-40B4-BE49-F238E27FC236}">
              <a16:creationId xmlns:a16="http://schemas.microsoft.com/office/drawing/2014/main" id="{A6AA3F93-1898-A636-3C2F-5B72B200C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635809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190</xdr:row>
      <xdr:rowOff>39688</xdr:rowOff>
    </xdr:from>
    <xdr:to>
      <xdr:col>2</xdr:col>
      <xdr:colOff>259296</xdr:colOff>
      <xdr:row>190</xdr:row>
      <xdr:rowOff>293688</xdr:rowOff>
    </xdr:to>
    <xdr:pic>
      <xdr:nvPicPr>
        <xdr:cNvPr id="6194" name="Picture 6193">
          <a:extLst>
            <a:ext uri="{FF2B5EF4-FFF2-40B4-BE49-F238E27FC236}">
              <a16:creationId xmlns:a16="http://schemas.microsoft.com/office/drawing/2014/main" id="{88B6FF26-6E07-B9A7-D1E2-9A51F522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64247713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190</xdr:row>
      <xdr:rowOff>39688</xdr:rowOff>
    </xdr:from>
    <xdr:to>
      <xdr:col>6</xdr:col>
      <xdr:colOff>313382</xdr:colOff>
      <xdr:row>190</xdr:row>
      <xdr:rowOff>293688</xdr:rowOff>
    </xdr:to>
    <xdr:pic>
      <xdr:nvPicPr>
        <xdr:cNvPr id="6197" name="Picture 6196">
          <a:extLst>
            <a:ext uri="{FF2B5EF4-FFF2-40B4-BE49-F238E27FC236}">
              <a16:creationId xmlns:a16="http://schemas.microsoft.com/office/drawing/2014/main" id="{590F6B8F-8890-26AB-F6F7-C351467A1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6424771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191</xdr:row>
      <xdr:rowOff>39688</xdr:rowOff>
    </xdr:from>
    <xdr:to>
      <xdr:col>2</xdr:col>
      <xdr:colOff>276164</xdr:colOff>
      <xdr:row>191</xdr:row>
      <xdr:rowOff>293688</xdr:rowOff>
    </xdr:to>
    <xdr:pic>
      <xdr:nvPicPr>
        <xdr:cNvPr id="6200" name="Picture 6199">
          <a:extLst>
            <a:ext uri="{FF2B5EF4-FFF2-40B4-BE49-F238E27FC236}">
              <a16:creationId xmlns:a16="http://schemas.microsoft.com/office/drawing/2014/main" id="{83D6D901-52D1-70C3-CE11-81FB4464C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645810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191</xdr:row>
      <xdr:rowOff>39688</xdr:rowOff>
    </xdr:from>
    <xdr:to>
      <xdr:col>6</xdr:col>
      <xdr:colOff>329729</xdr:colOff>
      <xdr:row>191</xdr:row>
      <xdr:rowOff>293688</xdr:rowOff>
    </xdr:to>
    <xdr:pic>
      <xdr:nvPicPr>
        <xdr:cNvPr id="6203" name="Picture 6202">
          <a:extLst>
            <a:ext uri="{FF2B5EF4-FFF2-40B4-BE49-F238E27FC236}">
              <a16:creationId xmlns:a16="http://schemas.microsoft.com/office/drawing/2014/main" id="{DFB18611-7188-06D8-B31D-24DE92FD8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64581088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192</xdr:row>
      <xdr:rowOff>39688</xdr:rowOff>
    </xdr:from>
    <xdr:to>
      <xdr:col>2</xdr:col>
      <xdr:colOff>275015</xdr:colOff>
      <xdr:row>192</xdr:row>
      <xdr:rowOff>293688</xdr:rowOff>
    </xdr:to>
    <xdr:pic>
      <xdr:nvPicPr>
        <xdr:cNvPr id="6206" name="Picture 6205">
          <a:extLst>
            <a:ext uri="{FF2B5EF4-FFF2-40B4-BE49-F238E27FC236}">
              <a16:creationId xmlns:a16="http://schemas.microsoft.com/office/drawing/2014/main" id="{C5D6F6D6-CAFB-FCB0-9AAA-B5A498B9E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64914463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192</xdr:row>
      <xdr:rowOff>39688</xdr:rowOff>
    </xdr:from>
    <xdr:to>
      <xdr:col>6</xdr:col>
      <xdr:colOff>296407</xdr:colOff>
      <xdr:row>192</xdr:row>
      <xdr:rowOff>293688</xdr:rowOff>
    </xdr:to>
    <xdr:pic>
      <xdr:nvPicPr>
        <xdr:cNvPr id="8897" name="Picture 8896">
          <a:extLst>
            <a:ext uri="{FF2B5EF4-FFF2-40B4-BE49-F238E27FC236}">
              <a16:creationId xmlns:a16="http://schemas.microsoft.com/office/drawing/2014/main" id="{06919F62-EE76-1697-5B2D-FCF527AF4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6491446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193</xdr:row>
      <xdr:rowOff>39688</xdr:rowOff>
    </xdr:from>
    <xdr:to>
      <xdr:col>2</xdr:col>
      <xdr:colOff>273128</xdr:colOff>
      <xdr:row>193</xdr:row>
      <xdr:rowOff>293688</xdr:rowOff>
    </xdr:to>
    <xdr:pic>
      <xdr:nvPicPr>
        <xdr:cNvPr id="8900" name="Picture 8899">
          <a:extLst>
            <a:ext uri="{FF2B5EF4-FFF2-40B4-BE49-F238E27FC236}">
              <a16:creationId xmlns:a16="http://schemas.microsoft.com/office/drawing/2014/main" id="{A1116B22-D6F0-83E8-8B48-0DEC01709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6524783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193</xdr:row>
      <xdr:rowOff>39688</xdr:rowOff>
    </xdr:from>
    <xdr:to>
      <xdr:col>6</xdr:col>
      <xdr:colOff>387570</xdr:colOff>
      <xdr:row>193</xdr:row>
      <xdr:rowOff>293688</xdr:rowOff>
    </xdr:to>
    <xdr:pic>
      <xdr:nvPicPr>
        <xdr:cNvPr id="8903" name="Picture 8902">
          <a:extLst>
            <a:ext uri="{FF2B5EF4-FFF2-40B4-BE49-F238E27FC236}">
              <a16:creationId xmlns:a16="http://schemas.microsoft.com/office/drawing/2014/main" id="{9B6DD79A-DD7A-16C4-84F7-403DA072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6524783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194</xdr:row>
      <xdr:rowOff>39688</xdr:rowOff>
    </xdr:from>
    <xdr:to>
      <xdr:col>2</xdr:col>
      <xdr:colOff>257410</xdr:colOff>
      <xdr:row>194</xdr:row>
      <xdr:rowOff>293688</xdr:rowOff>
    </xdr:to>
    <xdr:pic>
      <xdr:nvPicPr>
        <xdr:cNvPr id="8906" name="Picture 8905">
          <a:extLst>
            <a:ext uri="{FF2B5EF4-FFF2-40B4-BE49-F238E27FC236}">
              <a16:creationId xmlns:a16="http://schemas.microsoft.com/office/drawing/2014/main" id="{6F99E0D0-9B1E-6695-21BD-1B8049F8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65581213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194</xdr:row>
      <xdr:rowOff>39688</xdr:rowOff>
    </xdr:from>
    <xdr:to>
      <xdr:col>6</xdr:col>
      <xdr:colOff>332243</xdr:colOff>
      <xdr:row>194</xdr:row>
      <xdr:rowOff>293688</xdr:rowOff>
    </xdr:to>
    <xdr:pic>
      <xdr:nvPicPr>
        <xdr:cNvPr id="8909" name="Picture 8908">
          <a:extLst>
            <a:ext uri="{FF2B5EF4-FFF2-40B4-BE49-F238E27FC236}">
              <a16:creationId xmlns:a16="http://schemas.microsoft.com/office/drawing/2014/main" id="{47BB153C-1161-3341-E10C-AFC0D269E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655812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198</xdr:row>
      <xdr:rowOff>39688</xdr:rowOff>
    </xdr:from>
    <xdr:to>
      <xdr:col>2</xdr:col>
      <xdr:colOff>298906</xdr:colOff>
      <xdr:row>198</xdr:row>
      <xdr:rowOff>293688</xdr:rowOff>
    </xdr:to>
    <xdr:pic>
      <xdr:nvPicPr>
        <xdr:cNvPr id="8912" name="Picture 8911">
          <a:extLst>
            <a:ext uri="{FF2B5EF4-FFF2-40B4-BE49-F238E27FC236}">
              <a16:creationId xmlns:a16="http://schemas.microsoft.com/office/drawing/2014/main" id="{FCDB91AE-869B-3BF6-E4BE-EDA5278FF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669813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198</xdr:row>
      <xdr:rowOff>39688</xdr:rowOff>
    </xdr:from>
    <xdr:to>
      <xdr:col>6</xdr:col>
      <xdr:colOff>313685</xdr:colOff>
      <xdr:row>198</xdr:row>
      <xdr:rowOff>293688</xdr:rowOff>
    </xdr:to>
    <xdr:pic>
      <xdr:nvPicPr>
        <xdr:cNvPr id="8915" name="Picture 8914">
          <a:extLst>
            <a:ext uri="{FF2B5EF4-FFF2-40B4-BE49-F238E27FC236}">
              <a16:creationId xmlns:a16="http://schemas.microsoft.com/office/drawing/2014/main" id="{DBB5F302-3D13-026C-9D0D-533321E4E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66981388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199</xdr:row>
      <xdr:rowOff>39688</xdr:rowOff>
    </xdr:from>
    <xdr:to>
      <xdr:col>2</xdr:col>
      <xdr:colOff>298906</xdr:colOff>
      <xdr:row>199</xdr:row>
      <xdr:rowOff>293688</xdr:rowOff>
    </xdr:to>
    <xdr:pic>
      <xdr:nvPicPr>
        <xdr:cNvPr id="8918" name="Picture 8917">
          <a:extLst>
            <a:ext uri="{FF2B5EF4-FFF2-40B4-BE49-F238E27FC236}">
              <a16:creationId xmlns:a16="http://schemas.microsoft.com/office/drawing/2014/main" id="{7D26B813-D309-B89C-971A-C5E9020C0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673147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199</xdr:row>
      <xdr:rowOff>39688</xdr:rowOff>
    </xdr:from>
    <xdr:to>
      <xdr:col>6</xdr:col>
      <xdr:colOff>332243</xdr:colOff>
      <xdr:row>199</xdr:row>
      <xdr:rowOff>293688</xdr:rowOff>
    </xdr:to>
    <xdr:pic>
      <xdr:nvPicPr>
        <xdr:cNvPr id="8921" name="Picture 8920">
          <a:extLst>
            <a:ext uri="{FF2B5EF4-FFF2-40B4-BE49-F238E27FC236}">
              <a16:creationId xmlns:a16="http://schemas.microsoft.com/office/drawing/2014/main" id="{9E5315FC-C99B-6609-788A-C4FF89788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673147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200</xdr:row>
      <xdr:rowOff>39688</xdr:rowOff>
    </xdr:from>
    <xdr:to>
      <xdr:col>2</xdr:col>
      <xdr:colOff>312738</xdr:colOff>
      <xdr:row>200</xdr:row>
      <xdr:rowOff>293688</xdr:rowOff>
    </xdr:to>
    <xdr:pic>
      <xdr:nvPicPr>
        <xdr:cNvPr id="8924" name="Picture 8923">
          <a:extLst>
            <a:ext uri="{FF2B5EF4-FFF2-40B4-BE49-F238E27FC236}">
              <a16:creationId xmlns:a16="http://schemas.microsoft.com/office/drawing/2014/main" id="{2322BC77-1F11-A8CE-188D-69B003CBB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7648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200</xdr:row>
      <xdr:rowOff>39688</xdr:rowOff>
    </xdr:from>
    <xdr:to>
      <xdr:col>6</xdr:col>
      <xdr:colOff>288862</xdr:colOff>
      <xdr:row>200</xdr:row>
      <xdr:rowOff>293688</xdr:rowOff>
    </xdr:to>
    <xdr:pic>
      <xdr:nvPicPr>
        <xdr:cNvPr id="8927" name="Picture 8926">
          <a:extLst>
            <a:ext uri="{FF2B5EF4-FFF2-40B4-BE49-F238E27FC236}">
              <a16:creationId xmlns:a16="http://schemas.microsoft.com/office/drawing/2014/main" id="{148D0FF3-CFC8-745C-7D63-8B155763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6764813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202</xdr:row>
      <xdr:rowOff>39688</xdr:rowOff>
    </xdr:from>
    <xdr:to>
      <xdr:col>2</xdr:col>
      <xdr:colOff>291571</xdr:colOff>
      <xdr:row>202</xdr:row>
      <xdr:rowOff>293688</xdr:rowOff>
    </xdr:to>
    <xdr:pic>
      <xdr:nvPicPr>
        <xdr:cNvPr id="8930" name="Picture 8929">
          <a:extLst>
            <a:ext uri="{FF2B5EF4-FFF2-40B4-BE49-F238E27FC236}">
              <a16:creationId xmlns:a16="http://schemas.microsoft.com/office/drawing/2014/main" id="{C5A9E26F-F850-B4A2-53B8-C20772AF6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6831488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202</xdr:row>
      <xdr:rowOff>39688</xdr:rowOff>
    </xdr:from>
    <xdr:to>
      <xdr:col>6</xdr:col>
      <xdr:colOff>291377</xdr:colOff>
      <xdr:row>202</xdr:row>
      <xdr:rowOff>293688</xdr:rowOff>
    </xdr:to>
    <xdr:pic>
      <xdr:nvPicPr>
        <xdr:cNvPr id="8933" name="Picture 8932">
          <a:extLst>
            <a:ext uri="{FF2B5EF4-FFF2-40B4-BE49-F238E27FC236}">
              <a16:creationId xmlns:a16="http://schemas.microsoft.com/office/drawing/2014/main" id="{69490BE5-8A23-40B1-9D14-BE06AA28A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6831488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203</xdr:row>
      <xdr:rowOff>39688</xdr:rowOff>
    </xdr:from>
    <xdr:to>
      <xdr:col>2</xdr:col>
      <xdr:colOff>289475</xdr:colOff>
      <xdr:row>203</xdr:row>
      <xdr:rowOff>293688</xdr:rowOff>
    </xdr:to>
    <xdr:pic>
      <xdr:nvPicPr>
        <xdr:cNvPr id="8936" name="Picture 8935">
          <a:extLst>
            <a:ext uri="{FF2B5EF4-FFF2-40B4-BE49-F238E27FC236}">
              <a16:creationId xmlns:a16="http://schemas.microsoft.com/office/drawing/2014/main" id="{42831F50-1125-3C00-E59E-CAE4F2618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6864826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203</xdr:row>
      <xdr:rowOff>39688</xdr:rowOff>
    </xdr:from>
    <xdr:to>
      <xdr:col>6</xdr:col>
      <xdr:colOff>306466</xdr:colOff>
      <xdr:row>203</xdr:row>
      <xdr:rowOff>293688</xdr:rowOff>
    </xdr:to>
    <xdr:pic>
      <xdr:nvPicPr>
        <xdr:cNvPr id="8939" name="Picture 8938">
          <a:extLst>
            <a:ext uri="{FF2B5EF4-FFF2-40B4-BE49-F238E27FC236}">
              <a16:creationId xmlns:a16="http://schemas.microsoft.com/office/drawing/2014/main" id="{5C49255F-9014-6A47-6BDC-99F5A9620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6864826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204</xdr:row>
      <xdr:rowOff>39688</xdr:rowOff>
    </xdr:from>
    <xdr:to>
      <xdr:col>2</xdr:col>
      <xdr:colOff>263069</xdr:colOff>
      <xdr:row>204</xdr:row>
      <xdr:rowOff>293688</xdr:rowOff>
    </xdr:to>
    <xdr:pic>
      <xdr:nvPicPr>
        <xdr:cNvPr id="8942" name="Picture 8941">
          <a:extLst>
            <a:ext uri="{FF2B5EF4-FFF2-40B4-BE49-F238E27FC236}">
              <a16:creationId xmlns:a16="http://schemas.microsoft.com/office/drawing/2014/main" id="{A80BD36A-A70F-E4D5-08BB-D623BCB58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68981638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204</xdr:row>
      <xdr:rowOff>39688</xdr:rowOff>
    </xdr:from>
    <xdr:to>
      <xdr:col>6</xdr:col>
      <xdr:colOff>348140</xdr:colOff>
      <xdr:row>204</xdr:row>
      <xdr:rowOff>293688</xdr:rowOff>
    </xdr:to>
    <xdr:pic>
      <xdr:nvPicPr>
        <xdr:cNvPr id="8945" name="Picture 8944">
          <a:extLst>
            <a:ext uri="{FF2B5EF4-FFF2-40B4-BE49-F238E27FC236}">
              <a16:creationId xmlns:a16="http://schemas.microsoft.com/office/drawing/2014/main" id="{5A9132F1-8B50-1060-A5D3-C6C6E000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6898163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205</xdr:row>
      <xdr:rowOff>39688</xdr:rowOff>
    </xdr:from>
    <xdr:to>
      <xdr:col>2</xdr:col>
      <xdr:colOff>298906</xdr:colOff>
      <xdr:row>205</xdr:row>
      <xdr:rowOff>293688</xdr:rowOff>
    </xdr:to>
    <xdr:pic>
      <xdr:nvPicPr>
        <xdr:cNvPr id="8948" name="Picture 8947">
          <a:extLst>
            <a:ext uri="{FF2B5EF4-FFF2-40B4-BE49-F238E27FC236}">
              <a16:creationId xmlns:a16="http://schemas.microsoft.com/office/drawing/2014/main" id="{4E3464D5-A749-F5E6-3228-5A43752DC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693150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205</xdr:row>
      <xdr:rowOff>39688</xdr:rowOff>
    </xdr:from>
    <xdr:to>
      <xdr:col>6</xdr:col>
      <xdr:colOff>292634</xdr:colOff>
      <xdr:row>205</xdr:row>
      <xdr:rowOff>293688</xdr:rowOff>
    </xdr:to>
    <xdr:pic>
      <xdr:nvPicPr>
        <xdr:cNvPr id="8951" name="Picture 8950">
          <a:extLst>
            <a:ext uri="{FF2B5EF4-FFF2-40B4-BE49-F238E27FC236}">
              <a16:creationId xmlns:a16="http://schemas.microsoft.com/office/drawing/2014/main" id="{2EBF1EA9-CF5F-AB08-8FAF-6295FFE99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6931501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206</xdr:row>
      <xdr:rowOff>39688</xdr:rowOff>
    </xdr:from>
    <xdr:to>
      <xdr:col>2</xdr:col>
      <xdr:colOff>280044</xdr:colOff>
      <xdr:row>206</xdr:row>
      <xdr:rowOff>293688</xdr:rowOff>
    </xdr:to>
    <xdr:pic>
      <xdr:nvPicPr>
        <xdr:cNvPr id="8954" name="Picture 8953">
          <a:extLst>
            <a:ext uri="{FF2B5EF4-FFF2-40B4-BE49-F238E27FC236}">
              <a16:creationId xmlns:a16="http://schemas.microsoft.com/office/drawing/2014/main" id="{35E00786-276B-8E26-3979-65D3CDC9F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6964838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206</xdr:row>
      <xdr:rowOff>39688</xdr:rowOff>
    </xdr:from>
    <xdr:to>
      <xdr:col>6</xdr:col>
      <xdr:colOff>308353</xdr:colOff>
      <xdr:row>206</xdr:row>
      <xdr:rowOff>293688</xdr:rowOff>
    </xdr:to>
    <xdr:pic>
      <xdr:nvPicPr>
        <xdr:cNvPr id="8957" name="Picture 8956">
          <a:extLst>
            <a:ext uri="{FF2B5EF4-FFF2-40B4-BE49-F238E27FC236}">
              <a16:creationId xmlns:a16="http://schemas.microsoft.com/office/drawing/2014/main" id="{E4000550-80C8-9CBC-753F-FB582326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6964838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208</xdr:row>
      <xdr:rowOff>39688</xdr:rowOff>
    </xdr:from>
    <xdr:to>
      <xdr:col>2</xdr:col>
      <xdr:colOff>296391</xdr:colOff>
      <xdr:row>208</xdr:row>
      <xdr:rowOff>293688</xdr:rowOff>
    </xdr:to>
    <xdr:pic>
      <xdr:nvPicPr>
        <xdr:cNvPr id="8960" name="Picture 8959">
          <a:extLst>
            <a:ext uri="{FF2B5EF4-FFF2-40B4-BE49-F238E27FC236}">
              <a16:creationId xmlns:a16="http://schemas.microsoft.com/office/drawing/2014/main" id="{559B444F-2196-C4F0-DFAA-CC1AEFD45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7031513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208</xdr:row>
      <xdr:rowOff>39688</xdr:rowOff>
    </xdr:from>
    <xdr:to>
      <xdr:col>6</xdr:col>
      <xdr:colOff>290748</xdr:colOff>
      <xdr:row>208</xdr:row>
      <xdr:rowOff>293688</xdr:rowOff>
    </xdr:to>
    <xdr:pic>
      <xdr:nvPicPr>
        <xdr:cNvPr id="8963" name="Picture 8962">
          <a:extLst>
            <a:ext uri="{FF2B5EF4-FFF2-40B4-BE49-F238E27FC236}">
              <a16:creationId xmlns:a16="http://schemas.microsoft.com/office/drawing/2014/main" id="{BE28B42D-E4D0-C6F6-1B85-8CEB56BAC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7031513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209</xdr:row>
      <xdr:rowOff>39688</xdr:rowOff>
    </xdr:from>
    <xdr:to>
      <xdr:col>2</xdr:col>
      <xdr:colOff>354232</xdr:colOff>
      <xdr:row>209</xdr:row>
      <xdr:rowOff>293688</xdr:rowOff>
    </xdr:to>
    <xdr:pic>
      <xdr:nvPicPr>
        <xdr:cNvPr id="8966" name="Picture 8965">
          <a:extLst>
            <a:ext uri="{FF2B5EF4-FFF2-40B4-BE49-F238E27FC236}">
              <a16:creationId xmlns:a16="http://schemas.microsoft.com/office/drawing/2014/main" id="{9D03574E-679B-0CBE-71D0-82A1230EE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7064851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209</xdr:row>
      <xdr:rowOff>39688</xdr:rowOff>
    </xdr:from>
    <xdr:to>
      <xdr:col>6</xdr:col>
      <xdr:colOff>309502</xdr:colOff>
      <xdr:row>209</xdr:row>
      <xdr:rowOff>293688</xdr:rowOff>
    </xdr:to>
    <xdr:pic>
      <xdr:nvPicPr>
        <xdr:cNvPr id="8969" name="Picture 8968">
          <a:extLst>
            <a:ext uri="{FF2B5EF4-FFF2-40B4-BE49-F238E27FC236}">
              <a16:creationId xmlns:a16="http://schemas.microsoft.com/office/drawing/2014/main" id="{2A89246D-A887-77AC-6083-3F9A0884C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7064851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213</xdr:row>
      <xdr:rowOff>39688</xdr:rowOff>
    </xdr:from>
    <xdr:to>
      <xdr:col>2</xdr:col>
      <xdr:colOff>280348</xdr:colOff>
      <xdr:row>213</xdr:row>
      <xdr:rowOff>293688</xdr:rowOff>
    </xdr:to>
    <xdr:pic>
      <xdr:nvPicPr>
        <xdr:cNvPr id="8972" name="Picture 8971">
          <a:extLst>
            <a:ext uri="{FF2B5EF4-FFF2-40B4-BE49-F238E27FC236}">
              <a16:creationId xmlns:a16="http://schemas.microsoft.com/office/drawing/2014/main" id="{9EBBCF2E-5B1D-8545-E4DE-41E56744B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7204868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213</xdr:row>
      <xdr:rowOff>39688</xdr:rowOff>
    </xdr:from>
    <xdr:to>
      <xdr:col>6</xdr:col>
      <xdr:colOff>346075</xdr:colOff>
      <xdr:row>213</xdr:row>
      <xdr:rowOff>293688</xdr:rowOff>
    </xdr:to>
    <xdr:pic>
      <xdr:nvPicPr>
        <xdr:cNvPr id="8975" name="Picture 8974">
          <a:extLst>
            <a:ext uri="{FF2B5EF4-FFF2-40B4-BE49-F238E27FC236}">
              <a16:creationId xmlns:a16="http://schemas.microsoft.com/office/drawing/2014/main" id="{1635E3BD-1B5B-3DF2-6001-7DDD6EA6A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2048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215</xdr:row>
      <xdr:rowOff>39688</xdr:rowOff>
    </xdr:from>
    <xdr:to>
      <xdr:col>2</xdr:col>
      <xdr:colOff>298906</xdr:colOff>
      <xdr:row>215</xdr:row>
      <xdr:rowOff>293688</xdr:rowOff>
    </xdr:to>
    <xdr:pic>
      <xdr:nvPicPr>
        <xdr:cNvPr id="8978" name="Picture 8977">
          <a:extLst>
            <a:ext uri="{FF2B5EF4-FFF2-40B4-BE49-F238E27FC236}">
              <a16:creationId xmlns:a16="http://schemas.microsoft.com/office/drawing/2014/main" id="{3ACA17D8-5BB2-3478-FB7A-14DC69CE8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727154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215</xdr:row>
      <xdr:rowOff>39688</xdr:rowOff>
    </xdr:from>
    <xdr:to>
      <xdr:col>6</xdr:col>
      <xdr:colOff>332243</xdr:colOff>
      <xdr:row>215</xdr:row>
      <xdr:rowOff>293688</xdr:rowOff>
    </xdr:to>
    <xdr:pic>
      <xdr:nvPicPr>
        <xdr:cNvPr id="8981" name="Picture 8980">
          <a:extLst>
            <a:ext uri="{FF2B5EF4-FFF2-40B4-BE49-F238E27FC236}">
              <a16:creationId xmlns:a16="http://schemas.microsoft.com/office/drawing/2014/main" id="{8A9EFC29-A2D3-BEB3-9A94-4CCEAC635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727154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216</xdr:row>
      <xdr:rowOff>39688</xdr:rowOff>
    </xdr:from>
    <xdr:to>
      <xdr:col>2</xdr:col>
      <xdr:colOff>275015</xdr:colOff>
      <xdr:row>216</xdr:row>
      <xdr:rowOff>293688</xdr:rowOff>
    </xdr:to>
    <xdr:pic>
      <xdr:nvPicPr>
        <xdr:cNvPr id="8984" name="Picture 8983">
          <a:extLst>
            <a:ext uri="{FF2B5EF4-FFF2-40B4-BE49-F238E27FC236}">
              <a16:creationId xmlns:a16="http://schemas.microsoft.com/office/drawing/2014/main" id="{7282016F-D768-C898-8B1E-B8226D389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73048813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216</xdr:row>
      <xdr:rowOff>39688</xdr:rowOff>
    </xdr:from>
    <xdr:to>
      <xdr:col>6</xdr:col>
      <xdr:colOff>324909</xdr:colOff>
      <xdr:row>216</xdr:row>
      <xdr:rowOff>293688</xdr:rowOff>
    </xdr:to>
    <xdr:pic>
      <xdr:nvPicPr>
        <xdr:cNvPr id="8987" name="Picture 8986">
          <a:extLst>
            <a:ext uri="{FF2B5EF4-FFF2-40B4-BE49-F238E27FC236}">
              <a16:creationId xmlns:a16="http://schemas.microsoft.com/office/drawing/2014/main" id="{E5D08E72-EED6-DB9B-2A86-73F91E292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73048813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217</xdr:row>
      <xdr:rowOff>39688</xdr:rowOff>
    </xdr:from>
    <xdr:to>
      <xdr:col>2</xdr:col>
      <xdr:colOff>259296</xdr:colOff>
      <xdr:row>217</xdr:row>
      <xdr:rowOff>293688</xdr:rowOff>
    </xdr:to>
    <xdr:pic>
      <xdr:nvPicPr>
        <xdr:cNvPr id="8990" name="Picture 8989">
          <a:extLst>
            <a:ext uri="{FF2B5EF4-FFF2-40B4-BE49-F238E27FC236}">
              <a16:creationId xmlns:a16="http://schemas.microsoft.com/office/drawing/2014/main" id="{67B1023B-DCA6-6BEB-E3D5-734E7090E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7338218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217</xdr:row>
      <xdr:rowOff>39688</xdr:rowOff>
    </xdr:from>
    <xdr:to>
      <xdr:col>6</xdr:col>
      <xdr:colOff>322813</xdr:colOff>
      <xdr:row>217</xdr:row>
      <xdr:rowOff>293688</xdr:rowOff>
    </xdr:to>
    <xdr:pic>
      <xdr:nvPicPr>
        <xdr:cNvPr id="8993" name="Picture 8992">
          <a:extLst>
            <a:ext uri="{FF2B5EF4-FFF2-40B4-BE49-F238E27FC236}">
              <a16:creationId xmlns:a16="http://schemas.microsoft.com/office/drawing/2014/main" id="{CB01E6C3-8C7B-8CC4-D98F-D7EFD23B9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7338218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219</xdr:row>
      <xdr:rowOff>39688</xdr:rowOff>
    </xdr:from>
    <xdr:to>
      <xdr:col>2</xdr:col>
      <xdr:colOff>258039</xdr:colOff>
      <xdr:row>219</xdr:row>
      <xdr:rowOff>293688</xdr:rowOff>
    </xdr:to>
    <xdr:pic>
      <xdr:nvPicPr>
        <xdr:cNvPr id="8996" name="Picture 8995">
          <a:extLst>
            <a:ext uri="{FF2B5EF4-FFF2-40B4-BE49-F238E27FC236}">
              <a16:creationId xmlns:a16="http://schemas.microsoft.com/office/drawing/2014/main" id="{E5451425-74EC-57F5-8A74-E233FFA5B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7404893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219</xdr:row>
      <xdr:rowOff>39688</xdr:rowOff>
    </xdr:from>
    <xdr:to>
      <xdr:col>6</xdr:col>
      <xdr:colOff>332243</xdr:colOff>
      <xdr:row>219</xdr:row>
      <xdr:rowOff>293688</xdr:rowOff>
    </xdr:to>
    <xdr:pic>
      <xdr:nvPicPr>
        <xdr:cNvPr id="8999" name="Picture 8998">
          <a:extLst>
            <a:ext uri="{FF2B5EF4-FFF2-40B4-BE49-F238E27FC236}">
              <a16:creationId xmlns:a16="http://schemas.microsoft.com/office/drawing/2014/main" id="{566802F0-BAC5-63E1-0798-F2BE8E745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740489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220</xdr:row>
      <xdr:rowOff>39688</xdr:rowOff>
    </xdr:from>
    <xdr:to>
      <xdr:col>2</xdr:col>
      <xdr:colOff>296391</xdr:colOff>
      <xdr:row>220</xdr:row>
      <xdr:rowOff>293688</xdr:rowOff>
    </xdr:to>
    <xdr:pic>
      <xdr:nvPicPr>
        <xdr:cNvPr id="9002" name="Picture 9001">
          <a:extLst>
            <a:ext uri="{FF2B5EF4-FFF2-40B4-BE49-F238E27FC236}">
              <a16:creationId xmlns:a16="http://schemas.microsoft.com/office/drawing/2014/main" id="{4D149F31-1EEC-553E-DC5D-4BFF0C1F1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74382313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220</xdr:row>
      <xdr:rowOff>39688</xdr:rowOff>
    </xdr:from>
    <xdr:to>
      <xdr:col>6</xdr:col>
      <xdr:colOff>332243</xdr:colOff>
      <xdr:row>220</xdr:row>
      <xdr:rowOff>293688</xdr:rowOff>
    </xdr:to>
    <xdr:pic>
      <xdr:nvPicPr>
        <xdr:cNvPr id="9005" name="Picture 9004">
          <a:extLst>
            <a:ext uri="{FF2B5EF4-FFF2-40B4-BE49-F238E27FC236}">
              <a16:creationId xmlns:a16="http://schemas.microsoft.com/office/drawing/2014/main" id="{E3CC0DAC-0416-9A83-7183-391A81BC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743823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221</xdr:row>
      <xdr:rowOff>39688</xdr:rowOff>
    </xdr:from>
    <xdr:to>
      <xdr:col>2</xdr:col>
      <xdr:colOff>276164</xdr:colOff>
      <xdr:row>221</xdr:row>
      <xdr:rowOff>293688</xdr:rowOff>
    </xdr:to>
    <xdr:pic>
      <xdr:nvPicPr>
        <xdr:cNvPr id="9008" name="Picture 9007">
          <a:extLst>
            <a:ext uri="{FF2B5EF4-FFF2-40B4-BE49-F238E27FC236}">
              <a16:creationId xmlns:a16="http://schemas.microsoft.com/office/drawing/2014/main" id="{D391B438-E871-2F7F-6974-6244CE3CC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747156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221</xdr:row>
      <xdr:rowOff>39688</xdr:rowOff>
    </xdr:from>
    <xdr:to>
      <xdr:col>6</xdr:col>
      <xdr:colOff>348140</xdr:colOff>
      <xdr:row>221</xdr:row>
      <xdr:rowOff>293688</xdr:rowOff>
    </xdr:to>
    <xdr:pic>
      <xdr:nvPicPr>
        <xdr:cNvPr id="9011" name="Picture 9010">
          <a:extLst>
            <a:ext uri="{FF2B5EF4-FFF2-40B4-BE49-F238E27FC236}">
              <a16:creationId xmlns:a16="http://schemas.microsoft.com/office/drawing/2014/main" id="{322DBA76-6578-F13E-8DF5-CCA590E58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7471568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222</xdr:row>
      <xdr:rowOff>39688</xdr:rowOff>
    </xdr:from>
    <xdr:to>
      <xdr:col>2</xdr:col>
      <xdr:colOff>273128</xdr:colOff>
      <xdr:row>222</xdr:row>
      <xdr:rowOff>293688</xdr:rowOff>
    </xdr:to>
    <xdr:pic>
      <xdr:nvPicPr>
        <xdr:cNvPr id="9014" name="Picture 9013">
          <a:extLst>
            <a:ext uri="{FF2B5EF4-FFF2-40B4-BE49-F238E27FC236}">
              <a16:creationId xmlns:a16="http://schemas.microsoft.com/office/drawing/2014/main" id="{E738BC46-7735-1617-01D2-D30992637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75049063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222</xdr:row>
      <xdr:rowOff>39688</xdr:rowOff>
    </xdr:from>
    <xdr:to>
      <xdr:col>6</xdr:col>
      <xdr:colOff>313382</xdr:colOff>
      <xdr:row>222</xdr:row>
      <xdr:rowOff>293688</xdr:rowOff>
    </xdr:to>
    <xdr:pic>
      <xdr:nvPicPr>
        <xdr:cNvPr id="9017" name="Picture 9016">
          <a:extLst>
            <a:ext uri="{FF2B5EF4-FFF2-40B4-BE49-F238E27FC236}">
              <a16:creationId xmlns:a16="http://schemas.microsoft.com/office/drawing/2014/main" id="{63469026-CD01-40F9-94E0-F1682FBAF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7504906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223</xdr:row>
      <xdr:rowOff>39688</xdr:rowOff>
    </xdr:from>
    <xdr:to>
      <xdr:col>2</xdr:col>
      <xdr:colOff>255525</xdr:colOff>
      <xdr:row>223</xdr:row>
      <xdr:rowOff>293688</xdr:rowOff>
    </xdr:to>
    <xdr:pic>
      <xdr:nvPicPr>
        <xdr:cNvPr id="9020" name="Picture 9019">
          <a:extLst>
            <a:ext uri="{FF2B5EF4-FFF2-40B4-BE49-F238E27FC236}">
              <a16:creationId xmlns:a16="http://schemas.microsoft.com/office/drawing/2014/main" id="{016F3DF1-41FA-071C-1854-DBBF0B050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7538243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223</xdr:row>
      <xdr:rowOff>39688</xdr:rowOff>
    </xdr:from>
    <xdr:to>
      <xdr:col>6</xdr:col>
      <xdr:colOff>296407</xdr:colOff>
      <xdr:row>223</xdr:row>
      <xdr:rowOff>293688</xdr:rowOff>
    </xdr:to>
    <xdr:pic>
      <xdr:nvPicPr>
        <xdr:cNvPr id="9023" name="Picture 9022">
          <a:extLst>
            <a:ext uri="{FF2B5EF4-FFF2-40B4-BE49-F238E27FC236}">
              <a16:creationId xmlns:a16="http://schemas.microsoft.com/office/drawing/2014/main" id="{22ACDAB1-1605-40BB-8FC6-E3FA90B41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75382438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224</xdr:row>
      <xdr:rowOff>39688</xdr:rowOff>
    </xdr:from>
    <xdr:to>
      <xdr:col>2</xdr:col>
      <xdr:colOff>257410</xdr:colOff>
      <xdr:row>224</xdr:row>
      <xdr:rowOff>293688</xdr:rowOff>
    </xdr:to>
    <xdr:pic>
      <xdr:nvPicPr>
        <xdr:cNvPr id="9026" name="Picture 9025">
          <a:extLst>
            <a:ext uri="{FF2B5EF4-FFF2-40B4-BE49-F238E27FC236}">
              <a16:creationId xmlns:a16="http://schemas.microsoft.com/office/drawing/2014/main" id="{47BAB6BD-76E8-3DAD-81A4-F4C74B955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75715813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224</xdr:row>
      <xdr:rowOff>39688</xdr:rowOff>
    </xdr:from>
    <xdr:to>
      <xdr:col>6</xdr:col>
      <xdr:colOff>387570</xdr:colOff>
      <xdr:row>224</xdr:row>
      <xdr:rowOff>293688</xdr:rowOff>
    </xdr:to>
    <xdr:pic>
      <xdr:nvPicPr>
        <xdr:cNvPr id="9029" name="Picture 9028">
          <a:extLst>
            <a:ext uri="{FF2B5EF4-FFF2-40B4-BE49-F238E27FC236}">
              <a16:creationId xmlns:a16="http://schemas.microsoft.com/office/drawing/2014/main" id="{40E6CC5B-9A56-3F82-F978-4E3B03F94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75715813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228</xdr:row>
      <xdr:rowOff>39688</xdr:rowOff>
    </xdr:from>
    <xdr:to>
      <xdr:col>2</xdr:col>
      <xdr:colOff>314803</xdr:colOff>
      <xdr:row>228</xdr:row>
      <xdr:rowOff>293688</xdr:rowOff>
    </xdr:to>
    <xdr:pic>
      <xdr:nvPicPr>
        <xdr:cNvPr id="9032" name="Picture 9031">
          <a:extLst>
            <a:ext uri="{FF2B5EF4-FFF2-40B4-BE49-F238E27FC236}">
              <a16:creationId xmlns:a16="http://schemas.microsoft.com/office/drawing/2014/main" id="{FD8C899D-70B8-01FE-9C19-1B086493E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77115988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228</xdr:row>
      <xdr:rowOff>39688</xdr:rowOff>
    </xdr:from>
    <xdr:to>
      <xdr:col>6</xdr:col>
      <xdr:colOff>288862</xdr:colOff>
      <xdr:row>228</xdr:row>
      <xdr:rowOff>293688</xdr:rowOff>
    </xdr:to>
    <xdr:pic>
      <xdr:nvPicPr>
        <xdr:cNvPr id="9035" name="Picture 9034">
          <a:extLst>
            <a:ext uri="{FF2B5EF4-FFF2-40B4-BE49-F238E27FC236}">
              <a16:creationId xmlns:a16="http://schemas.microsoft.com/office/drawing/2014/main" id="{4C6515D9-28C7-49F5-4EBE-EF40EB442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7711598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229</xdr:row>
      <xdr:rowOff>39688</xdr:rowOff>
    </xdr:from>
    <xdr:to>
      <xdr:col>2</xdr:col>
      <xdr:colOff>289475</xdr:colOff>
      <xdr:row>229</xdr:row>
      <xdr:rowOff>293688</xdr:rowOff>
    </xdr:to>
    <xdr:pic>
      <xdr:nvPicPr>
        <xdr:cNvPr id="9038" name="Picture 9037">
          <a:extLst>
            <a:ext uri="{FF2B5EF4-FFF2-40B4-BE49-F238E27FC236}">
              <a16:creationId xmlns:a16="http://schemas.microsoft.com/office/drawing/2014/main" id="{93DFDCA1-0C9A-C716-F344-1AAA8520D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7744936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229</xdr:row>
      <xdr:rowOff>39688</xdr:rowOff>
    </xdr:from>
    <xdr:to>
      <xdr:col>6</xdr:col>
      <xdr:colOff>308353</xdr:colOff>
      <xdr:row>229</xdr:row>
      <xdr:rowOff>293688</xdr:rowOff>
    </xdr:to>
    <xdr:pic>
      <xdr:nvPicPr>
        <xdr:cNvPr id="9041" name="Picture 9040">
          <a:extLst>
            <a:ext uri="{FF2B5EF4-FFF2-40B4-BE49-F238E27FC236}">
              <a16:creationId xmlns:a16="http://schemas.microsoft.com/office/drawing/2014/main" id="{218B7976-7D3B-9F51-CE3A-F32883AC6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77449363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230</xdr:row>
      <xdr:rowOff>39688</xdr:rowOff>
    </xdr:from>
    <xdr:to>
      <xdr:col>2</xdr:col>
      <xdr:colOff>298906</xdr:colOff>
      <xdr:row>230</xdr:row>
      <xdr:rowOff>293688</xdr:rowOff>
    </xdr:to>
    <xdr:pic>
      <xdr:nvPicPr>
        <xdr:cNvPr id="9044" name="Picture 9043">
          <a:extLst>
            <a:ext uri="{FF2B5EF4-FFF2-40B4-BE49-F238E27FC236}">
              <a16:creationId xmlns:a16="http://schemas.microsoft.com/office/drawing/2014/main" id="{C80DB1DC-728B-D245-DB97-D68BA22BF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777827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230</xdr:row>
      <xdr:rowOff>39688</xdr:rowOff>
    </xdr:from>
    <xdr:to>
      <xdr:col>6</xdr:col>
      <xdr:colOff>291377</xdr:colOff>
      <xdr:row>230</xdr:row>
      <xdr:rowOff>293688</xdr:rowOff>
    </xdr:to>
    <xdr:pic>
      <xdr:nvPicPr>
        <xdr:cNvPr id="9047" name="Picture 9046">
          <a:extLst>
            <a:ext uri="{FF2B5EF4-FFF2-40B4-BE49-F238E27FC236}">
              <a16:creationId xmlns:a16="http://schemas.microsoft.com/office/drawing/2014/main" id="{AD9A24B6-390F-C13F-F02C-2B1DEA877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7778273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231</xdr:row>
      <xdr:rowOff>39688</xdr:rowOff>
    </xdr:from>
    <xdr:to>
      <xdr:col>2</xdr:col>
      <xdr:colOff>280044</xdr:colOff>
      <xdr:row>231</xdr:row>
      <xdr:rowOff>293688</xdr:rowOff>
    </xdr:to>
    <xdr:pic>
      <xdr:nvPicPr>
        <xdr:cNvPr id="9050" name="Picture 9049">
          <a:extLst>
            <a:ext uri="{FF2B5EF4-FFF2-40B4-BE49-F238E27FC236}">
              <a16:creationId xmlns:a16="http://schemas.microsoft.com/office/drawing/2014/main" id="{0613AAA9-2FA4-3BBC-B4E2-479C1FB92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7811611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231</xdr:row>
      <xdr:rowOff>39688</xdr:rowOff>
    </xdr:from>
    <xdr:to>
      <xdr:col>6</xdr:col>
      <xdr:colOff>329729</xdr:colOff>
      <xdr:row>231</xdr:row>
      <xdr:rowOff>293688</xdr:rowOff>
    </xdr:to>
    <xdr:pic>
      <xdr:nvPicPr>
        <xdr:cNvPr id="9053" name="Picture 9052">
          <a:extLst>
            <a:ext uri="{FF2B5EF4-FFF2-40B4-BE49-F238E27FC236}">
              <a16:creationId xmlns:a16="http://schemas.microsoft.com/office/drawing/2014/main" id="{73A8D6ED-B98B-B1DC-2615-CD3D3737B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7811611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232</xdr:row>
      <xdr:rowOff>39688</xdr:rowOff>
    </xdr:from>
    <xdr:to>
      <xdr:col>2</xdr:col>
      <xdr:colOff>291571</xdr:colOff>
      <xdr:row>232</xdr:row>
      <xdr:rowOff>293688</xdr:rowOff>
    </xdr:to>
    <xdr:pic>
      <xdr:nvPicPr>
        <xdr:cNvPr id="9056" name="Picture 9055">
          <a:extLst>
            <a:ext uri="{FF2B5EF4-FFF2-40B4-BE49-F238E27FC236}">
              <a16:creationId xmlns:a16="http://schemas.microsoft.com/office/drawing/2014/main" id="{EEA75EAA-CA19-EBF5-8B49-7DCE52558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7844948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232</xdr:row>
      <xdr:rowOff>39688</xdr:rowOff>
    </xdr:from>
    <xdr:to>
      <xdr:col>6</xdr:col>
      <xdr:colOff>387570</xdr:colOff>
      <xdr:row>232</xdr:row>
      <xdr:rowOff>293688</xdr:rowOff>
    </xdr:to>
    <xdr:pic>
      <xdr:nvPicPr>
        <xdr:cNvPr id="9059" name="Picture 9058">
          <a:extLst>
            <a:ext uri="{FF2B5EF4-FFF2-40B4-BE49-F238E27FC236}">
              <a16:creationId xmlns:a16="http://schemas.microsoft.com/office/drawing/2014/main" id="{F34034A7-D699-D1BE-FAE3-FA1B4798B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7844948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233</xdr:row>
      <xdr:rowOff>39688</xdr:rowOff>
    </xdr:from>
    <xdr:to>
      <xdr:col>2</xdr:col>
      <xdr:colOff>273128</xdr:colOff>
      <xdr:row>233</xdr:row>
      <xdr:rowOff>293688</xdr:rowOff>
    </xdr:to>
    <xdr:pic>
      <xdr:nvPicPr>
        <xdr:cNvPr id="9062" name="Picture 9061">
          <a:extLst>
            <a:ext uri="{FF2B5EF4-FFF2-40B4-BE49-F238E27FC236}">
              <a16:creationId xmlns:a16="http://schemas.microsoft.com/office/drawing/2014/main" id="{6CE8513B-3671-4CFE-8E0F-5AC640188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78782863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233</xdr:row>
      <xdr:rowOff>39688</xdr:rowOff>
    </xdr:from>
    <xdr:to>
      <xdr:col>6</xdr:col>
      <xdr:colOff>292634</xdr:colOff>
      <xdr:row>233</xdr:row>
      <xdr:rowOff>293688</xdr:rowOff>
    </xdr:to>
    <xdr:pic>
      <xdr:nvPicPr>
        <xdr:cNvPr id="9065" name="Picture 9064">
          <a:extLst>
            <a:ext uri="{FF2B5EF4-FFF2-40B4-BE49-F238E27FC236}">
              <a16:creationId xmlns:a16="http://schemas.microsoft.com/office/drawing/2014/main" id="{7163CDB9-E91F-43EB-D081-02B37F221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7878286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234</xdr:row>
      <xdr:rowOff>39688</xdr:rowOff>
    </xdr:from>
    <xdr:to>
      <xdr:col>2</xdr:col>
      <xdr:colOff>312738</xdr:colOff>
      <xdr:row>234</xdr:row>
      <xdr:rowOff>293688</xdr:rowOff>
    </xdr:to>
    <xdr:pic>
      <xdr:nvPicPr>
        <xdr:cNvPr id="9068" name="Picture 9067">
          <a:extLst>
            <a:ext uri="{FF2B5EF4-FFF2-40B4-BE49-F238E27FC236}">
              <a16:creationId xmlns:a16="http://schemas.microsoft.com/office/drawing/2014/main" id="{B6D202DC-89C2-AC8E-19E3-C94B620FB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9116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234</xdr:row>
      <xdr:rowOff>39688</xdr:rowOff>
    </xdr:from>
    <xdr:to>
      <xdr:col>6</xdr:col>
      <xdr:colOff>290748</xdr:colOff>
      <xdr:row>234</xdr:row>
      <xdr:rowOff>293688</xdr:rowOff>
    </xdr:to>
    <xdr:pic>
      <xdr:nvPicPr>
        <xdr:cNvPr id="9071" name="Picture 9070">
          <a:extLst>
            <a:ext uri="{FF2B5EF4-FFF2-40B4-BE49-F238E27FC236}">
              <a16:creationId xmlns:a16="http://schemas.microsoft.com/office/drawing/2014/main" id="{4DC8EF90-7050-68E1-10B0-E44860EF2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7911623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235</xdr:row>
      <xdr:rowOff>39688</xdr:rowOff>
    </xdr:from>
    <xdr:to>
      <xdr:col>2</xdr:col>
      <xdr:colOff>263069</xdr:colOff>
      <xdr:row>235</xdr:row>
      <xdr:rowOff>293688</xdr:rowOff>
    </xdr:to>
    <xdr:pic>
      <xdr:nvPicPr>
        <xdr:cNvPr id="9074" name="Picture 9073">
          <a:extLst>
            <a:ext uri="{FF2B5EF4-FFF2-40B4-BE49-F238E27FC236}">
              <a16:creationId xmlns:a16="http://schemas.microsoft.com/office/drawing/2014/main" id="{71205064-37A1-E2A0-2C2C-183342DCD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794496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235</xdr:row>
      <xdr:rowOff>39688</xdr:rowOff>
    </xdr:from>
    <xdr:to>
      <xdr:col>6</xdr:col>
      <xdr:colOff>309502</xdr:colOff>
      <xdr:row>235</xdr:row>
      <xdr:rowOff>293688</xdr:rowOff>
    </xdr:to>
    <xdr:pic>
      <xdr:nvPicPr>
        <xdr:cNvPr id="9077" name="Picture 9076">
          <a:extLst>
            <a:ext uri="{FF2B5EF4-FFF2-40B4-BE49-F238E27FC236}">
              <a16:creationId xmlns:a16="http://schemas.microsoft.com/office/drawing/2014/main" id="{C90BB6B4-0FC2-D1A4-959C-D65E8D6B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7944961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236</xdr:row>
      <xdr:rowOff>39688</xdr:rowOff>
    </xdr:from>
    <xdr:to>
      <xdr:col>2</xdr:col>
      <xdr:colOff>298906</xdr:colOff>
      <xdr:row>236</xdr:row>
      <xdr:rowOff>293688</xdr:rowOff>
    </xdr:to>
    <xdr:pic>
      <xdr:nvPicPr>
        <xdr:cNvPr id="9080" name="Picture 9079">
          <a:extLst>
            <a:ext uri="{FF2B5EF4-FFF2-40B4-BE49-F238E27FC236}">
              <a16:creationId xmlns:a16="http://schemas.microsoft.com/office/drawing/2014/main" id="{B61DBEA1-9BFD-A51D-504E-1087484B6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797829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236</xdr:row>
      <xdr:rowOff>39688</xdr:rowOff>
    </xdr:from>
    <xdr:to>
      <xdr:col>6</xdr:col>
      <xdr:colOff>332243</xdr:colOff>
      <xdr:row>236</xdr:row>
      <xdr:rowOff>293688</xdr:rowOff>
    </xdr:to>
    <xdr:pic>
      <xdr:nvPicPr>
        <xdr:cNvPr id="9083" name="Picture 9082">
          <a:extLst>
            <a:ext uri="{FF2B5EF4-FFF2-40B4-BE49-F238E27FC236}">
              <a16:creationId xmlns:a16="http://schemas.microsoft.com/office/drawing/2014/main" id="{7B5267B0-16F2-7367-C0BB-2BDA806B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797829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237</xdr:row>
      <xdr:rowOff>39688</xdr:rowOff>
    </xdr:from>
    <xdr:to>
      <xdr:col>2</xdr:col>
      <xdr:colOff>298906</xdr:colOff>
      <xdr:row>237</xdr:row>
      <xdr:rowOff>293688</xdr:rowOff>
    </xdr:to>
    <xdr:pic>
      <xdr:nvPicPr>
        <xdr:cNvPr id="9086" name="Picture 9085">
          <a:extLst>
            <a:ext uri="{FF2B5EF4-FFF2-40B4-BE49-F238E27FC236}">
              <a16:creationId xmlns:a16="http://schemas.microsoft.com/office/drawing/2014/main" id="{87A6AF9E-9687-ED6A-1A0A-ABD24B938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801163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237</xdr:row>
      <xdr:rowOff>39688</xdr:rowOff>
    </xdr:from>
    <xdr:to>
      <xdr:col>6</xdr:col>
      <xdr:colOff>313685</xdr:colOff>
      <xdr:row>237</xdr:row>
      <xdr:rowOff>293688</xdr:rowOff>
    </xdr:to>
    <xdr:pic>
      <xdr:nvPicPr>
        <xdr:cNvPr id="9089" name="Picture 9088">
          <a:extLst>
            <a:ext uri="{FF2B5EF4-FFF2-40B4-BE49-F238E27FC236}">
              <a16:creationId xmlns:a16="http://schemas.microsoft.com/office/drawing/2014/main" id="{1CAD259C-7473-F183-B391-3C2796771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8011636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241</xdr:row>
      <xdr:rowOff>39688</xdr:rowOff>
    </xdr:from>
    <xdr:to>
      <xdr:col>2</xdr:col>
      <xdr:colOff>259296</xdr:colOff>
      <xdr:row>241</xdr:row>
      <xdr:rowOff>293688</xdr:rowOff>
    </xdr:to>
    <xdr:pic>
      <xdr:nvPicPr>
        <xdr:cNvPr id="9092" name="Picture 9091">
          <a:extLst>
            <a:ext uri="{FF2B5EF4-FFF2-40B4-BE49-F238E27FC236}">
              <a16:creationId xmlns:a16="http://schemas.microsoft.com/office/drawing/2014/main" id="{1F612990-DE15-5783-158F-B534223D9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8151653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241</xdr:row>
      <xdr:rowOff>39688</xdr:rowOff>
    </xdr:from>
    <xdr:to>
      <xdr:col>6</xdr:col>
      <xdr:colOff>291377</xdr:colOff>
      <xdr:row>241</xdr:row>
      <xdr:rowOff>293688</xdr:rowOff>
    </xdr:to>
    <xdr:pic>
      <xdr:nvPicPr>
        <xdr:cNvPr id="9095" name="Picture 9094">
          <a:extLst>
            <a:ext uri="{FF2B5EF4-FFF2-40B4-BE49-F238E27FC236}">
              <a16:creationId xmlns:a16="http://schemas.microsoft.com/office/drawing/2014/main" id="{210FDD19-2F47-8B40-00A1-0A91E768F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8151653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242</xdr:row>
      <xdr:rowOff>39688</xdr:rowOff>
    </xdr:from>
    <xdr:to>
      <xdr:col>2</xdr:col>
      <xdr:colOff>263069</xdr:colOff>
      <xdr:row>242</xdr:row>
      <xdr:rowOff>293688</xdr:rowOff>
    </xdr:to>
    <xdr:pic>
      <xdr:nvPicPr>
        <xdr:cNvPr id="9098" name="Picture 9097">
          <a:extLst>
            <a:ext uri="{FF2B5EF4-FFF2-40B4-BE49-F238E27FC236}">
              <a16:creationId xmlns:a16="http://schemas.microsoft.com/office/drawing/2014/main" id="{88F3ADE2-C837-E1DE-20B7-7DB335D70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818499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242</xdr:row>
      <xdr:rowOff>39688</xdr:rowOff>
    </xdr:from>
    <xdr:to>
      <xdr:col>6</xdr:col>
      <xdr:colOff>322813</xdr:colOff>
      <xdr:row>242</xdr:row>
      <xdr:rowOff>293688</xdr:rowOff>
    </xdr:to>
    <xdr:pic>
      <xdr:nvPicPr>
        <xdr:cNvPr id="9101" name="Picture 9100">
          <a:extLst>
            <a:ext uri="{FF2B5EF4-FFF2-40B4-BE49-F238E27FC236}">
              <a16:creationId xmlns:a16="http://schemas.microsoft.com/office/drawing/2014/main" id="{B89D1E8D-1076-AEF7-9107-536C8C307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8184991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243</xdr:row>
      <xdr:rowOff>39688</xdr:rowOff>
    </xdr:from>
    <xdr:to>
      <xdr:col>2</xdr:col>
      <xdr:colOff>296391</xdr:colOff>
      <xdr:row>243</xdr:row>
      <xdr:rowOff>293688</xdr:rowOff>
    </xdr:to>
    <xdr:pic>
      <xdr:nvPicPr>
        <xdr:cNvPr id="9104" name="Picture 9103">
          <a:extLst>
            <a:ext uri="{FF2B5EF4-FFF2-40B4-BE49-F238E27FC236}">
              <a16:creationId xmlns:a16="http://schemas.microsoft.com/office/drawing/2014/main" id="{D062E305-9B93-2623-20A6-EB6149D7F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8218328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243</xdr:row>
      <xdr:rowOff>39688</xdr:rowOff>
    </xdr:from>
    <xdr:to>
      <xdr:col>6</xdr:col>
      <xdr:colOff>346075</xdr:colOff>
      <xdr:row>243</xdr:row>
      <xdr:rowOff>293688</xdr:rowOff>
    </xdr:to>
    <xdr:pic>
      <xdr:nvPicPr>
        <xdr:cNvPr id="9107" name="Picture 9106">
          <a:extLst>
            <a:ext uri="{FF2B5EF4-FFF2-40B4-BE49-F238E27FC236}">
              <a16:creationId xmlns:a16="http://schemas.microsoft.com/office/drawing/2014/main" id="{592ABE10-FD91-329D-C022-95623777B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2183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244</xdr:row>
      <xdr:rowOff>39688</xdr:rowOff>
    </xdr:from>
    <xdr:to>
      <xdr:col>2</xdr:col>
      <xdr:colOff>257410</xdr:colOff>
      <xdr:row>244</xdr:row>
      <xdr:rowOff>293688</xdr:rowOff>
    </xdr:to>
    <xdr:pic>
      <xdr:nvPicPr>
        <xdr:cNvPr id="9110" name="Picture 9109">
          <a:extLst>
            <a:ext uri="{FF2B5EF4-FFF2-40B4-BE49-F238E27FC236}">
              <a16:creationId xmlns:a16="http://schemas.microsoft.com/office/drawing/2014/main" id="{5559CD36-B3AF-1D07-E4E1-73776CC95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82516663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244</xdr:row>
      <xdr:rowOff>39688</xdr:rowOff>
    </xdr:from>
    <xdr:to>
      <xdr:col>6</xdr:col>
      <xdr:colOff>332243</xdr:colOff>
      <xdr:row>244</xdr:row>
      <xdr:rowOff>293688</xdr:rowOff>
    </xdr:to>
    <xdr:pic>
      <xdr:nvPicPr>
        <xdr:cNvPr id="9113" name="Picture 9112">
          <a:extLst>
            <a:ext uri="{FF2B5EF4-FFF2-40B4-BE49-F238E27FC236}">
              <a16:creationId xmlns:a16="http://schemas.microsoft.com/office/drawing/2014/main" id="{0FAAD9A2-ECFA-4F49-1E76-FF9649DAC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825166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245</xdr:row>
      <xdr:rowOff>39688</xdr:rowOff>
    </xdr:from>
    <xdr:to>
      <xdr:col>2</xdr:col>
      <xdr:colOff>354232</xdr:colOff>
      <xdr:row>245</xdr:row>
      <xdr:rowOff>293688</xdr:rowOff>
    </xdr:to>
    <xdr:pic>
      <xdr:nvPicPr>
        <xdr:cNvPr id="9116" name="Picture 9115">
          <a:extLst>
            <a:ext uri="{FF2B5EF4-FFF2-40B4-BE49-F238E27FC236}">
              <a16:creationId xmlns:a16="http://schemas.microsoft.com/office/drawing/2014/main" id="{0D17A4D3-856E-5EC9-3AA2-15A68FF48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82850038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245</xdr:row>
      <xdr:rowOff>39688</xdr:rowOff>
    </xdr:from>
    <xdr:to>
      <xdr:col>6</xdr:col>
      <xdr:colOff>313685</xdr:colOff>
      <xdr:row>245</xdr:row>
      <xdr:rowOff>293688</xdr:rowOff>
    </xdr:to>
    <xdr:pic>
      <xdr:nvPicPr>
        <xdr:cNvPr id="9119" name="Picture 9118">
          <a:extLst>
            <a:ext uri="{FF2B5EF4-FFF2-40B4-BE49-F238E27FC236}">
              <a16:creationId xmlns:a16="http://schemas.microsoft.com/office/drawing/2014/main" id="{5510A2CC-C5CD-7AE9-7027-86E19970D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82850038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246</xdr:row>
      <xdr:rowOff>39688</xdr:rowOff>
    </xdr:from>
    <xdr:to>
      <xdr:col>2</xdr:col>
      <xdr:colOff>255525</xdr:colOff>
      <xdr:row>246</xdr:row>
      <xdr:rowOff>293688</xdr:rowOff>
    </xdr:to>
    <xdr:pic>
      <xdr:nvPicPr>
        <xdr:cNvPr id="9122" name="Picture 9121">
          <a:extLst>
            <a:ext uri="{FF2B5EF4-FFF2-40B4-BE49-F238E27FC236}">
              <a16:creationId xmlns:a16="http://schemas.microsoft.com/office/drawing/2014/main" id="{D0363993-7A64-4612-956A-C3F9CDE7D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83183413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246</xdr:row>
      <xdr:rowOff>39688</xdr:rowOff>
    </xdr:from>
    <xdr:to>
      <xdr:col>6</xdr:col>
      <xdr:colOff>306466</xdr:colOff>
      <xdr:row>246</xdr:row>
      <xdr:rowOff>293688</xdr:rowOff>
    </xdr:to>
    <xdr:pic>
      <xdr:nvPicPr>
        <xdr:cNvPr id="9125" name="Picture 9124">
          <a:extLst>
            <a:ext uri="{FF2B5EF4-FFF2-40B4-BE49-F238E27FC236}">
              <a16:creationId xmlns:a16="http://schemas.microsoft.com/office/drawing/2014/main" id="{D8851B92-5E26-3D21-7EE5-94F81D316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8318341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247</xdr:row>
      <xdr:rowOff>39688</xdr:rowOff>
    </xdr:from>
    <xdr:to>
      <xdr:col>2</xdr:col>
      <xdr:colOff>276164</xdr:colOff>
      <xdr:row>247</xdr:row>
      <xdr:rowOff>293688</xdr:rowOff>
    </xdr:to>
    <xdr:pic>
      <xdr:nvPicPr>
        <xdr:cNvPr id="9128" name="Picture 9127">
          <a:extLst>
            <a:ext uri="{FF2B5EF4-FFF2-40B4-BE49-F238E27FC236}">
              <a16:creationId xmlns:a16="http://schemas.microsoft.com/office/drawing/2014/main" id="{7B3F31E7-1040-8081-737A-DEB0A2C9E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835167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247</xdr:row>
      <xdr:rowOff>39688</xdr:rowOff>
    </xdr:from>
    <xdr:to>
      <xdr:col>6</xdr:col>
      <xdr:colOff>332243</xdr:colOff>
      <xdr:row>247</xdr:row>
      <xdr:rowOff>293688</xdr:rowOff>
    </xdr:to>
    <xdr:pic>
      <xdr:nvPicPr>
        <xdr:cNvPr id="9131" name="Picture 9130">
          <a:extLst>
            <a:ext uri="{FF2B5EF4-FFF2-40B4-BE49-F238E27FC236}">
              <a16:creationId xmlns:a16="http://schemas.microsoft.com/office/drawing/2014/main" id="{801CE0D3-F093-1B1C-0941-3BC95A4A2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835167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248</xdr:row>
      <xdr:rowOff>39688</xdr:rowOff>
    </xdr:from>
    <xdr:to>
      <xdr:col>2</xdr:col>
      <xdr:colOff>314803</xdr:colOff>
      <xdr:row>248</xdr:row>
      <xdr:rowOff>293688</xdr:rowOff>
    </xdr:to>
    <xdr:pic>
      <xdr:nvPicPr>
        <xdr:cNvPr id="9134" name="Picture 9133">
          <a:extLst>
            <a:ext uri="{FF2B5EF4-FFF2-40B4-BE49-F238E27FC236}">
              <a16:creationId xmlns:a16="http://schemas.microsoft.com/office/drawing/2014/main" id="{DDB65631-A47F-E797-49B7-E2A21624F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838501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248</xdr:row>
      <xdr:rowOff>39688</xdr:rowOff>
    </xdr:from>
    <xdr:to>
      <xdr:col>6</xdr:col>
      <xdr:colOff>313382</xdr:colOff>
      <xdr:row>248</xdr:row>
      <xdr:rowOff>293688</xdr:rowOff>
    </xdr:to>
    <xdr:pic>
      <xdr:nvPicPr>
        <xdr:cNvPr id="9137" name="Picture 9136">
          <a:extLst>
            <a:ext uri="{FF2B5EF4-FFF2-40B4-BE49-F238E27FC236}">
              <a16:creationId xmlns:a16="http://schemas.microsoft.com/office/drawing/2014/main" id="{C7E844FC-257C-CC0E-BA26-8EC23774F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8385016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249</xdr:row>
      <xdr:rowOff>39688</xdr:rowOff>
    </xdr:from>
    <xdr:to>
      <xdr:col>2</xdr:col>
      <xdr:colOff>275015</xdr:colOff>
      <xdr:row>249</xdr:row>
      <xdr:rowOff>293688</xdr:rowOff>
    </xdr:to>
    <xdr:pic>
      <xdr:nvPicPr>
        <xdr:cNvPr id="9140" name="Picture 9139">
          <a:extLst>
            <a:ext uri="{FF2B5EF4-FFF2-40B4-BE49-F238E27FC236}">
              <a16:creationId xmlns:a16="http://schemas.microsoft.com/office/drawing/2014/main" id="{4C980CD7-39F0-5D99-FFFB-DE56CFB8C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8418353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249</xdr:row>
      <xdr:rowOff>39688</xdr:rowOff>
    </xdr:from>
    <xdr:to>
      <xdr:col>6</xdr:col>
      <xdr:colOff>332243</xdr:colOff>
      <xdr:row>249</xdr:row>
      <xdr:rowOff>293688</xdr:rowOff>
    </xdr:to>
    <xdr:pic>
      <xdr:nvPicPr>
        <xdr:cNvPr id="9143" name="Picture 9142">
          <a:extLst>
            <a:ext uri="{FF2B5EF4-FFF2-40B4-BE49-F238E27FC236}">
              <a16:creationId xmlns:a16="http://schemas.microsoft.com/office/drawing/2014/main" id="{9554DF84-C3C4-9188-2E49-F2E9D44EA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841835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250</xdr:row>
      <xdr:rowOff>39688</xdr:rowOff>
    </xdr:from>
    <xdr:to>
      <xdr:col>2</xdr:col>
      <xdr:colOff>298906</xdr:colOff>
      <xdr:row>250</xdr:row>
      <xdr:rowOff>293688</xdr:rowOff>
    </xdr:to>
    <xdr:pic>
      <xdr:nvPicPr>
        <xdr:cNvPr id="9146" name="Picture 9145">
          <a:extLst>
            <a:ext uri="{FF2B5EF4-FFF2-40B4-BE49-F238E27FC236}">
              <a16:creationId xmlns:a16="http://schemas.microsoft.com/office/drawing/2014/main" id="{7DDAE7A9-B8F0-13DE-7B63-9D26A9FB2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845169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250</xdr:row>
      <xdr:rowOff>39688</xdr:rowOff>
    </xdr:from>
    <xdr:to>
      <xdr:col>6</xdr:col>
      <xdr:colOff>324909</xdr:colOff>
      <xdr:row>250</xdr:row>
      <xdr:rowOff>293688</xdr:rowOff>
    </xdr:to>
    <xdr:pic>
      <xdr:nvPicPr>
        <xdr:cNvPr id="9149" name="Picture 9148">
          <a:extLst>
            <a:ext uri="{FF2B5EF4-FFF2-40B4-BE49-F238E27FC236}">
              <a16:creationId xmlns:a16="http://schemas.microsoft.com/office/drawing/2014/main" id="{38BEC661-14F7-05BB-A9ED-9E6097F7B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84516913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254</xdr:row>
      <xdr:rowOff>39688</xdr:rowOff>
    </xdr:from>
    <xdr:to>
      <xdr:col>2</xdr:col>
      <xdr:colOff>258039</xdr:colOff>
      <xdr:row>254</xdr:row>
      <xdr:rowOff>293688</xdr:rowOff>
    </xdr:to>
    <xdr:pic>
      <xdr:nvPicPr>
        <xdr:cNvPr id="9152" name="Picture 9151">
          <a:extLst>
            <a:ext uri="{FF2B5EF4-FFF2-40B4-BE49-F238E27FC236}">
              <a16:creationId xmlns:a16="http://schemas.microsoft.com/office/drawing/2014/main" id="{501BF707-9742-12C3-2FDF-7E7638513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8591708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254</xdr:row>
      <xdr:rowOff>39688</xdr:rowOff>
    </xdr:from>
    <xdr:to>
      <xdr:col>6</xdr:col>
      <xdr:colOff>348140</xdr:colOff>
      <xdr:row>254</xdr:row>
      <xdr:rowOff>293688</xdr:rowOff>
    </xdr:to>
    <xdr:pic>
      <xdr:nvPicPr>
        <xdr:cNvPr id="9155" name="Picture 9154">
          <a:extLst>
            <a:ext uri="{FF2B5EF4-FFF2-40B4-BE49-F238E27FC236}">
              <a16:creationId xmlns:a16="http://schemas.microsoft.com/office/drawing/2014/main" id="{5D54E1FC-5BAF-03AB-C2E2-2141B98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8591708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255</xdr:row>
      <xdr:rowOff>39688</xdr:rowOff>
    </xdr:from>
    <xdr:to>
      <xdr:col>2</xdr:col>
      <xdr:colOff>312738</xdr:colOff>
      <xdr:row>255</xdr:row>
      <xdr:rowOff>293688</xdr:rowOff>
    </xdr:to>
    <xdr:pic>
      <xdr:nvPicPr>
        <xdr:cNvPr id="9158" name="Picture 9157">
          <a:extLst>
            <a:ext uri="{FF2B5EF4-FFF2-40B4-BE49-F238E27FC236}">
              <a16:creationId xmlns:a16="http://schemas.microsoft.com/office/drawing/2014/main" id="{3E1C6842-D6F2-060A-5129-D4FF98EF2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6250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255</xdr:row>
      <xdr:rowOff>39688</xdr:rowOff>
    </xdr:from>
    <xdr:to>
      <xdr:col>6</xdr:col>
      <xdr:colOff>309502</xdr:colOff>
      <xdr:row>255</xdr:row>
      <xdr:rowOff>293688</xdr:rowOff>
    </xdr:to>
    <xdr:pic>
      <xdr:nvPicPr>
        <xdr:cNvPr id="9161" name="Picture 9160">
          <a:extLst>
            <a:ext uri="{FF2B5EF4-FFF2-40B4-BE49-F238E27FC236}">
              <a16:creationId xmlns:a16="http://schemas.microsoft.com/office/drawing/2014/main" id="{13B8BD73-1889-9AD8-3D7B-9F1595368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8625046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256</xdr:row>
      <xdr:rowOff>39688</xdr:rowOff>
    </xdr:from>
    <xdr:to>
      <xdr:col>2</xdr:col>
      <xdr:colOff>280348</xdr:colOff>
      <xdr:row>256</xdr:row>
      <xdr:rowOff>293688</xdr:rowOff>
    </xdr:to>
    <xdr:pic>
      <xdr:nvPicPr>
        <xdr:cNvPr id="9164" name="Picture 9163">
          <a:extLst>
            <a:ext uri="{FF2B5EF4-FFF2-40B4-BE49-F238E27FC236}">
              <a16:creationId xmlns:a16="http://schemas.microsoft.com/office/drawing/2014/main" id="{C89D42B2-B19C-03D2-BD3F-B3A42F681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865838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256</xdr:row>
      <xdr:rowOff>39688</xdr:rowOff>
    </xdr:from>
    <xdr:to>
      <xdr:col>6</xdr:col>
      <xdr:colOff>308353</xdr:colOff>
      <xdr:row>256</xdr:row>
      <xdr:rowOff>293688</xdr:rowOff>
    </xdr:to>
    <xdr:pic>
      <xdr:nvPicPr>
        <xdr:cNvPr id="9167" name="Picture 9166">
          <a:extLst>
            <a:ext uri="{FF2B5EF4-FFF2-40B4-BE49-F238E27FC236}">
              <a16:creationId xmlns:a16="http://schemas.microsoft.com/office/drawing/2014/main" id="{1006F93E-BCF3-6C6F-2B8F-CBBAEBF2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8658383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257</xdr:row>
      <xdr:rowOff>39688</xdr:rowOff>
    </xdr:from>
    <xdr:to>
      <xdr:col>2</xdr:col>
      <xdr:colOff>298906</xdr:colOff>
      <xdr:row>257</xdr:row>
      <xdr:rowOff>293688</xdr:rowOff>
    </xdr:to>
    <xdr:pic>
      <xdr:nvPicPr>
        <xdr:cNvPr id="9170" name="Picture 9169">
          <a:extLst>
            <a:ext uri="{FF2B5EF4-FFF2-40B4-BE49-F238E27FC236}">
              <a16:creationId xmlns:a16="http://schemas.microsoft.com/office/drawing/2014/main" id="{F4C227C8-A9A4-BE0B-DFC0-FBDA1FDF2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869172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257</xdr:row>
      <xdr:rowOff>39688</xdr:rowOff>
    </xdr:from>
    <xdr:to>
      <xdr:col>6</xdr:col>
      <xdr:colOff>329729</xdr:colOff>
      <xdr:row>257</xdr:row>
      <xdr:rowOff>293688</xdr:rowOff>
    </xdr:to>
    <xdr:pic>
      <xdr:nvPicPr>
        <xdr:cNvPr id="9173" name="Picture 9172">
          <a:extLst>
            <a:ext uri="{FF2B5EF4-FFF2-40B4-BE49-F238E27FC236}">
              <a16:creationId xmlns:a16="http://schemas.microsoft.com/office/drawing/2014/main" id="{39B6A68D-9B21-847E-7BCE-EE3A7051A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8691721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258</xdr:row>
      <xdr:rowOff>39688</xdr:rowOff>
    </xdr:from>
    <xdr:to>
      <xdr:col>2</xdr:col>
      <xdr:colOff>291571</xdr:colOff>
      <xdr:row>258</xdr:row>
      <xdr:rowOff>293688</xdr:rowOff>
    </xdr:to>
    <xdr:pic>
      <xdr:nvPicPr>
        <xdr:cNvPr id="9176" name="Picture 9175">
          <a:extLst>
            <a:ext uri="{FF2B5EF4-FFF2-40B4-BE49-F238E27FC236}">
              <a16:creationId xmlns:a16="http://schemas.microsoft.com/office/drawing/2014/main" id="{C46945A0-1DD6-BF70-F178-C3A9A8A88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8725058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258</xdr:row>
      <xdr:rowOff>39688</xdr:rowOff>
    </xdr:from>
    <xdr:to>
      <xdr:col>6</xdr:col>
      <xdr:colOff>288862</xdr:colOff>
      <xdr:row>258</xdr:row>
      <xdr:rowOff>293688</xdr:rowOff>
    </xdr:to>
    <xdr:pic>
      <xdr:nvPicPr>
        <xdr:cNvPr id="9179" name="Picture 9178">
          <a:extLst>
            <a:ext uri="{FF2B5EF4-FFF2-40B4-BE49-F238E27FC236}">
              <a16:creationId xmlns:a16="http://schemas.microsoft.com/office/drawing/2014/main" id="{27819B85-48DE-36EE-1652-2E07EBDA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8725058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259</xdr:row>
      <xdr:rowOff>39688</xdr:rowOff>
    </xdr:from>
    <xdr:to>
      <xdr:col>2</xdr:col>
      <xdr:colOff>298906</xdr:colOff>
      <xdr:row>259</xdr:row>
      <xdr:rowOff>293688</xdr:rowOff>
    </xdr:to>
    <xdr:pic>
      <xdr:nvPicPr>
        <xdr:cNvPr id="9182" name="Picture 9181">
          <a:extLst>
            <a:ext uri="{FF2B5EF4-FFF2-40B4-BE49-F238E27FC236}">
              <a16:creationId xmlns:a16="http://schemas.microsoft.com/office/drawing/2014/main" id="{B1C58A80-BE3F-B3E2-B770-9DF78A705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875839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259</xdr:row>
      <xdr:rowOff>39688</xdr:rowOff>
    </xdr:from>
    <xdr:to>
      <xdr:col>6</xdr:col>
      <xdr:colOff>290748</xdr:colOff>
      <xdr:row>259</xdr:row>
      <xdr:rowOff>293688</xdr:rowOff>
    </xdr:to>
    <xdr:pic>
      <xdr:nvPicPr>
        <xdr:cNvPr id="9185" name="Picture 9184">
          <a:extLst>
            <a:ext uri="{FF2B5EF4-FFF2-40B4-BE49-F238E27FC236}">
              <a16:creationId xmlns:a16="http://schemas.microsoft.com/office/drawing/2014/main" id="{2C2F2322-C409-024E-FF96-D3C875A26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87583963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260</xdr:row>
      <xdr:rowOff>39688</xdr:rowOff>
    </xdr:from>
    <xdr:to>
      <xdr:col>2</xdr:col>
      <xdr:colOff>273128</xdr:colOff>
      <xdr:row>260</xdr:row>
      <xdr:rowOff>293688</xdr:rowOff>
    </xdr:to>
    <xdr:pic>
      <xdr:nvPicPr>
        <xdr:cNvPr id="9188" name="Picture 9187">
          <a:extLst>
            <a:ext uri="{FF2B5EF4-FFF2-40B4-BE49-F238E27FC236}">
              <a16:creationId xmlns:a16="http://schemas.microsoft.com/office/drawing/2014/main" id="{68C4C77A-A8C7-1701-57C9-77969A173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8791733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260</xdr:row>
      <xdr:rowOff>39688</xdr:rowOff>
    </xdr:from>
    <xdr:to>
      <xdr:col>6</xdr:col>
      <xdr:colOff>296407</xdr:colOff>
      <xdr:row>260</xdr:row>
      <xdr:rowOff>293688</xdr:rowOff>
    </xdr:to>
    <xdr:pic>
      <xdr:nvPicPr>
        <xdr:cNvPr id="9191" name="Picture 9190">
          <a:extLst>
            <a:ext uri="{FF2B5EF4-FFF2-40B4-BE49-F238E27FC236}">
              <a16:creationId xmlns:a16="http://schemas.microsoft.com/office/drawing/2014/main" id="{AB8E1C56-18F8-2907-8B81-F2877F711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87917338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261</xdr:row>
      <xdr:rowOff>39688</xdr:rowOff>
    </xdr:from>
    <xdr:to>
      <xdr:col>2</xdr:col>
      <xdr:colOff>289475</xdr:colOff>
      <xdr:row>261</xdr:row>
      <xdr:rowOff>293688</xdr:rowOff>
    </xdr:to>
    <xdr:pic>
      <xdr:nvPicPr>
        <xdr:cNvPr id="9194" name="Picture 9193">
          <a:extLst>
            <a:ext uri="{FF2B5EF4-FFF2-40B4-BE49-F238E27FC236}">
              <a16:creationId xmlns:a16="http://schemas.microsoft.com/office/drawing/2014/main" id="{74A71016-0DC9-F11A-D71A-A7A5BB1A3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882507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261</xdr:row>
      <xdr:rowOff>39688</xdr:rowOff>
    </xdr:from>
    <xdr:to>
      <xdr:col>6</xdr:col>
      <xdr:colOff>387570</xdr:colOff>
      <xdr:row>261</xdr:row>
      <xdr:rowOff>293688</xdr:rowOff>
    </xdr:to>
    <xdr:pic>
      <xdr:nvPicPr>
        <xdr:cNvPr id="9197" name="Picture 9196">
          <a:extLst>
            <a:ext uri="{FF2B5EF4-FFF2-40B4-BE49-F238E27FC236}">
              <a16:creationId xmlns:a16="http://schemas.microsoft.com/office/drawing/2014/main" id="{CFFDAA34-1393-4729-A63B-EB295477F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88250713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262</xdr:row>
      <xdr:rowOff>39688</xdr:rowOff>
    </xdr:from>
    <xdr:to>
      <xdr:col>2</xdr:col>
      <xdr:colOff>280044</xdr:colOff>
      <xdr:row>262</xdr:row>
      <xdr:rowOff>293688</xdr:rowOff>
    </xdr:to>
    <xdr:pic>
      <xdr:nvPicPr>
        <xdr:cNvPr id="9200" name="Picture 9199">
          <a:extLst>
            <a:ext uri="{FF2B5EF4-FFF2-40B4-BE49-F238E27FC236}">
              <a16:creationId xmlns:a16="http://schemas.microsoft.com/office/drawing/2014/main" id="{413FA538-296B-4392-E722-F254384C9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8858408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262</xdr:row>
      <xdr:rowOff>39688</xdr:rowOff>
    </xdr:from>
    <xdr:to>
      <xdr:col>6</xdr:col>
      <xdr:colOff>332243</xdr:colOff>
      <xdr:row>262</xdr:row>
      <xdr:rowOff>293688</xdr:rowOff>
    </xdr:to>
    <xdr:pic>
      <xdr:nvPicPr>
        <xdr:cNvPr id="9203" name="Picture 9202">
          <a:extLst>
            <a:ext uri="{FF2B5EF4-FFF2-40B4-BE49-F238E27FC236}">
              <a16:creationId xmlns:a16="http://schemas.microsoft.com/office/drawing/2014/main" id="{A51378BB-AFB5-47CF-C1C5-277A65CB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885840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263</xdr:row>
      <xdr:rowOff>39688</xdr:rowOff>
    </xdr:from>
    <xdr:to>
      <xdr:col>2</xdr:col>
      <xdr:colOff>298906</xdr:colOff>
      <xdr:row>263</xdr:row>
      <xdr:rowOff>293688</xdr:rowOff>
    </xdr:to>
    <xdr:pic>
      <xdr:nvPicPr>
        <xdr:cNvPr id="9206" name="Picture 9205">
          <a:extLst>
            <a:ext uri="{FF2B5EF4-FFF2-40B4-BE49-F238E27FC236}">
              <a16:creationId xmlns:a16="http://schemas.microsoft.com/office/drawing/2014/main" id="{74361A11-FB1C-9296-34D2-41BEE5A50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889174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263</xdr:row>
      <xdr:rowOff>39688</xdr:rowOff>
    </xdr:from>
    <xdr:to>
      <xdr:col>6</xdr:col>
      <xdr:colOff>292634</xdr:colOff>
      <xdr:row>263</xdr:row>
      <xdr:rowOff>293688</xdr:rowOff>
    </xdr:to>
    <xdr:pic>
      <xdr:nvPicPr>
        <xdr:cNvPr id="9209" name="Picture 9208">
          <a:extLst>
            <a:ext uri="{FF2B5EF4-FFF2-40B4-BE49-F238E27FC236}">
              <a16:creationId xmlns:a16="http://schemas.microsoft.com/office/drawing/2014/main" id="{3B3E9297-6217-5A0C-841D-1EAB1E7B9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8891746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267</xdr:row>
      <xdr:rowOff>39688</xdr:rowOff>
    </xdr:from>
    <xdr:to>
      <xdr:col>2</xdr:col>
      <xdr:colOff>259296</xdr:colOff>
      <xdr:row>267</xdr:row>
      <xdr:rowOff>293688</xdr:rowOff>
    </xdr:to>
    <xdr:pic>
      <xdr:nvPicPr>
        <xdr:cNvPr id="9212" name="Picture 9211">
          <a:extLst>
            <a:ext uri="{FF2B5EF4-FFF2-40B4-BE49-F238E27FC236}">
              <a16:creationId xmlns:a16="http://schemas.microsoft.com/office/drawing/2014/main" id="{214944E0-8EE4-48AB-B10A-6CF416426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9031763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267</xdr:row>
      <xdr:rowOff>39688</xdr:rowOff>
    </xdr:from>
    <xdr:to>
      <xdr:col>6</xdr:col>
      <xdr:colOff>346075</xdr:colOff>
      <xdr:row>267</xdr:row>
      <xdr:rowOff>293688</xdr:rowOff>
    </xdr:to>
    <xdr:pic>
      <xdr:nvPicPr>
        <xdr:cNvPr id="9215" name="Picture 9214">
          <a:extLst>
            <a:ext uri="{FF2B5EF4-FFF2-40B4-BE49-F238E27FC236}">
              <a16:creationId xmlns:a16="http://schemas.microsoft.com/office/drawing/2014/main" id="{89FE6D99-B296-9128-766E-EA75A8BC4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0317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268</xdr:row>
      <xdr:rowOff>39688</xdr:rowOff>
    </xdr:from>
    <xdr:to>
      <xdr:col>2</xdr:col>
      <xdr:colOff>263069</xdr:colOff>
      <xdr:row>268</xdr:row>
      <xdr:rowOff>293688</xdr:rowOff>
    </xdr:to>
    <xdr:pic>
      <xdr:nvPicPr>
        <xdr:cNvPr id="9218" name="Picture 9217">
          <a:extLst>
            <a:ext uri="{FF2B5EF4-FFF2-40B4-BE49-F238E27FC236}">
              <a16:creationId xmlns:a16="http://schemas.microsoft.com/office/drawing/2014/main" id="{6A85F037-734C-62D1-6763-43A629D78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906510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268</xdr:row>
      <xdr:rowOff>39688</xdr:rowOff>
    </xdr:from>
    <xdr:to>
      <xdr:col>6</xdr:col>
      <xdr:colOff>313382</xdr:colOff>
      <xdr:row>268</xdr:row>
      <xdr:rowOff>293688</xdr:rowOff>
    </xdr:to>
    <xdr:pic>
      <xdr:nvPicPr>
        <xdr:cNvPr id="9221" name="Picture 9220">
          <a:extLst>
            <a:ext uri="{FF2B5EF4-FFF2-40B4-BE49-F238E27FC236}">
              <a16:creationId xmlns:a16="http://schemas.microsoft.com/office/drawing/2014/main" id="{C71ADBA2-7FEC-3F48-AD57-276F871DB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9065101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269</xdr:row>
      <xdr:rowOff>39688</xdr:rowOff>
    </xdr:from>
    <xdr:to>
      <xdr:col>2</xdr:col>
      <xdr:colOff>296391</xdr:colOff>
      <xdr:row>269</xdr:row>
      <xdr:rowOff>293688</xdr:rowOff>
    </xdr:to>
    <xdr:pic>
      <xdr:nvPicPr>
        <xdr:cNvPr id="9224" name="Picture 9223">
          <a:extLst>
            <a:ext uri="{FF2B5EF4-FFF2-40B4-BE49-F238E27FC236}">
              <a16:creationId xmlns:a16="http://schemas.microsoft.com/office/drawing/2014/main" id="{B1127E26-9F70-2752-2354-B608AA2ED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9098438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269</xdr:row>
      <xdr:rowOff>39688</xdr:rowOff>
    </xdr:from>
    <xdr:to>
      <xdr:col>6</xdr:col>
      <xdr:colOff>324909</xdr:colOff>
      <xdr:row>269</xdr:row>
      <xdr:rowOff>293688</xdr:rowOff>
    </xdr:to>
    <xdr:pic>
      <xdr:nvPicPr>
        <xdr:cNvPr id="9227" name="Picture 9226">
          <a:extLst>
            <a:ext uri="{FF2B5EF4-FFF2-40B4-BE49-F238E27FC236}">
              <a16:creationId xmlns:a16="http://schemas.microsoft.com/office/drawing/2014/main" id="{009FA826-59F2-E89C-10F8-185DE29AC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9098438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270</xdr:row>
      <xdr:rowOff>39688</xdr:rowOff>
    </xdr:from>
    <xdr:to>
      <xdr:col>2</xdr:col>
      <xdr:colOff>298906</xdr:colOff>
      <xdr:row>270</xdr:row>
      <xdr:rowOff>293688</xdr:rowOff>
    </xdr:to>
    <xdr:pic>
      <xdr:nvPicPr>
        <xdr:cNvPr id="9230" name="Picture 9229">
          <a:extLst>
            <a:ext uri="{FF2B5EF4-FFF2-40B4-BE49-F238E27FC236}">
              <a16:creationId xmlns:a16="http://schemas.microsoft.com/office/drawing/2014/main" id="{2978841C-E10C-7A30-BB82-F9CFB490A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913177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270</xdr:row>
      <xdr:rowOff>39688</xdr:rowOff>
    </xdr:from>
    <xdr:to>
      <xdr:col>6</xdr:col>
      <xdr:colOff>313685</xdr:colOff>
      <xdr:row>270</xdr:row>
      <xdr:rowOff>293688</xdr:rowOff>
    </xdr:to>
    <xdr:pic>
      <xdr:nvPicPr>
        <xdr:cNvPr id="9233" name="Picture 9232">
          <a:extLst>
            <a:ext uri="{FF2B5EF4-FFF2-40B4-BE49-F238E27FC236}">
              <a16:creationId xmlns:a16="http://schemas.microsoft.com/office/drawing/2014/main" id="{27005389-0023-AF55-DB51-9F2B5380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9131776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271</xdr:row>
      <xdr:rowOff>39688</xdr:rowOff>
    </xdr:from>
    <xdr:to>
      <xdr:col>2</xdr:col>
      <xdr:colOff>257410</xdr:colOff>
      <xdr:row>271</xdr:row>
      <xdr:rowOff>293688</xdr:rowOff>
    </xdr:to>
    <xdr:pic>
      <xdr:nvPicPr>
        <xdr:cNvPr id="9236" name="Picture 9235">
          <a:extLst>
            <a:ext uri="{FF2B5EF4-FFF2-40B4-BE49-F238E27FC236}">
              <a16:creationId xmlns:a16="http://schemas.microsoft.com/office/drawing/2014/main" id="{2A50E30E-52F6-5C94-4A20-987E44E61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9165113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271</xdr:row>
      <xdr:rowOff>39688</xdr:rowOff>
    </xdr:from>
    <xdr:to>
      <xdr:col>6</xdr:col>
      <xdr:colOff>291377</xdr:colOff>
      <xdr:row>271</xdr:row>
      <xdr:rowOff>293688</xdr:rowOff>
    </xdr:to>
    <xdr:pic>
      <xdr:nvPicPr>
        <xdr:cNvPr id="9239" name="Picture 9238">
          <a:extLst>
            <a:ext uri="{FF2B5EF4-FFF2-40B4-BE49-F238E27FC236}">
              <a16:creationId xmlns:a16="http://schemas.microsoft.com/office/drawing/2014/main" id="{3E158CF4-C31E-FEAA-80B3-8FEAA65C0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9165113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272</xdr:row>
      <xdr:rowOff>39688</xdr:rowOff>
    </xdr:from>
    <xdr:to>
      <xdr:col>2</xdr:col>
      <xdr:colOff>354232</xdr:colOff>
      <xdr:row>272</xdr:row>
      <xdr:rowOff>293688</xdr:rowOff>
    </xdr:to>
    <xdr:pic>
      <xdr:nvPicPr>
        <xdr:cNvPr id="9242" name="Picture 9241">
          <a:extLst>
            <a:ext uri="{FF2B5EF4-FFF2-40B4-BE49-F238E27FC236}">
              <a16:creationId xmlns:a16="http://schemas.microsoft.com/office/drawing/2014/main" id="{41A41FA4-13E0-C0C8-3C61-4645CAC01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9198451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272</xdr:row>
      <xdr:rowOff>39688</xdr:rowOff>
    </xdr:from>
    <xdr:to>
      <xdr:col>6</xdr:col>
      <xdr:colOff>288862</xdr:colOff>
      <xdr:row>272</xdr:row>
      <xdr:rowOff>293688</xdr:rowOff>
    </xdr:to>
    <xdr:pic>
      <xdr:nvPicPr>
        <xdr:cNvPr id="9245" name="Picture 9244">
          <a:extLst>
            <a:ext uri="{FF2B5EF4-FFF2-40B4-BE49-F238E27FC236}">
              <a16:creationId xmlns:a16="http://schemas.microsoft.com/office/drawing/2014/main" id="{3893B633-3850-174C-671E-7E4FB6641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9198451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273</xdr:row>
      <xdr:rowOff>39688</xdr:rowOff>
    </xdr:from>
    <xdr:to>
      <xdr:col>2</xdr:col>
      <xdr:colOff>276164</xdr:colOff>
      <xdr:row>273</xdr:row>
      <xdr:rowOff>293688</xdr:rowOff>
    </xdr:to>
    <xdr:pic>
      <xdr:nvPicPr>
        <xdr:cNvPr id="9248" name="Picture 9247">
          <a:extLst>
            <a:ext uri="{FF2B5EF4-FFF2-40B4-BE49-F238E27FC236}">
              <a16:creationId xmlns:a16="http://schemas.microsoft.com/office/drawing/2014/main" id="{1119EDFC-E282-8464-7C55-C4062D06C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923178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273</xdr:row>
      <xdr:rowOff>39688</xdr:rowOff>
    </xdr:from>
    <xdr:to>
      <xdr:col>6</xdr:col>
      <xdr:colOff>322813</xdr:colOff>
      <xdr:row>273</xdr:row>
      <xdr:rowOff>293688</xdr:rowOff>
    </xdr:to>
    <xdr:pic>
      <xdr:nvPicPr>
        <xdr:cNvPr id="9251" name="Picture 9250">
          <a:extLst>
            <a:ext uri="{FF2B5EF4-FFF2-40B4-BE49-F238E27FC236}">
              <a16:creationId xmlns:a16="http://schemas.microsoft.com/office/drawing/2014/main" id="{7A360DEC-7643-C50B-CEB0-468D7A1B6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9231788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274</xdr:row>
      <xdr:rowOff>39688</xdr:rowOff>
    </xdr:from>
    <xdr:to>
      <xdr:col>2</xdr:col>
      <xdr:colOff>314803</xdr:colOff>
      <xdr:row>274</xdr:row>
      <xdr:rowOff>293688</xdr:rowOff>
    </xdr:to>
    <xdr:pic>
      <xdr:nvPicPr>
        <xdr:cNvPr id="9254" name="Picture 9253">
          <a:extLst>
            <a:ext uri="{FF2B5EF4-FFF2-40B4-BE49-F238E27FC236}">
              <a16:creationId xmlns:a16="http://schemas.microsoft.com/office/drawing/2014/main" id="{30C52C49-9065-0DA5-4971-6D22FB83F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926512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274</xdr:row>
      <xdr:rowOff>39688</xdr:rowOff>
    </xdr:from>
    <xdr:to>
      <xdr:col>6</xdr:col>
      <xdr:colOff>332243</xdr:colOff>
      <xdr:row>274</xdr:row>
      <xdr:rowOff>293688</xdr:rowOff>
    </xdr:to>
    <xdr:pic>
      <xdr:nvPicPr>
        <xdr:cNvPr id="9257" name="Picture 9256">
          <a:extLst>
            <a:ext uri="{FF2B5EF4-FFF2-40B4-BE49-F238E27FC236}">
              <a16:creationId xmlns:a16="http://schemas.microsoft.com/office/drawing/2014/main" id="{FA65D511-A4EC-C616-5211-2BB2981E9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926512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275</xdr:row>
      <xdr:rowOff>39688</xdr:rowOff>
    </xdr:from>
    <xdr:to>
      <xdr:col>2</xdr:col>
      <xdr:colOff>275015</xdr:colOff>
      <xdr:row>275</xdr:row>
      <xdr:rowOff>293688</xdr:rowOff>
    </xdr:to>
    <xdr:pic>
      <xdr:nvPicPr>
        <xdr:cNvPr id="9260" name="Picture 9259">
          <a:extLst>
            <a:ext uri="{FF2B5EF4-FFF2-40B4-BE49-F238E27FC236}">
              <a16:creationId xmlns:a16="http://schemas.microsoft.com/office/drawing/2014/main" id="{795D2780-8189-9695-0B07-0CE70FC59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9298463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275</xdr:row>
      <xdr:rowOff>39688</xdr:rowOff>
    </xdr:from>
    <xdr:to>
      <xdr:col>6</xdr:col>
      <xdr:colOff>332243</xdr:colOff>
      <xdr:row>275</xdr:row>
      <xdr:rowOff>293688</xdr:rowOff>
    </xdr:to>
    <xdr:pic>
      <xdr:nvPicPr>
        <xdr:cNvPr id="9263" name="Picture 9262">
          <a:extLst>
            <a:ext uri="{FF2B5EF4-FFF2-40B4-BE49-F238E27FC236}">
              <a16:creationId xmlns:a16="http://schemas.microsoft.com/office/drawing/2014/main" id="{60CD0B1D-6365-425A-A064-2EF02C5AB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929846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276</xdr:row>
      <xdr:rowOff>39688</xdr:rowOff>
    </xdr:from>
    <xdr:to>
      <xdr:col>2</xdr:col>
      <xdr:colOff>298906</xdr:colOff>
      <xdr:row>276</xdr:row>
      <xdr:rowOff>293688</xdr:rowOff>
    </xdr:to>
    <xdr:pic>
      <xdr:nvPicPr>
        <xdr:cNvPr id="9266" name="Picture 9265">
          <a:extLst>
            <a:ext uri="{FF2B5EF4-FFF2-40B4-BE49-F238E27FC236}">
              <a16:creationId xmlns:a16="http://schemas.microsoft.com/office/drawing/2014/main" id="{4665172E-C5B0-5E20-1A34-9D6A7C4B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933180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276</xdr:row>
      <xdr:rowOff>39688</xdr:rowOff>
    </xdr:from>
    <xdr:to>
      <xdr:col>6</xdr:col>
      <xdr:colOff>306466</xdr:colOff>
      <xdr:row>276</xdr:row>
      <xdr:rowOff>293688</xdr:rowOff>
    </xdr:to>
    <xdr:pic>
      <xdr:nvPicPr>
        <xdr:cNvPr id="9269" name="Picture 9268">
          <a:extLst>
            <a:ext uri="{FF2B5EF4-FFF2-40B4-BE49-F238E27FC236}">
              <a16:creationId xmlns:a16="http://schemas.microsoft.com/office/drawing/2014/main" id="{80FBFFB2-8D47-FA30-A7C4-438B65B3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9331801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280</xdr:row>
      <xdr:rowOff>39688</xdr:rowOff>
    </xdr:from>
    <xdr:to>
      <xdr:col>2</xdr:col>
      <xdr:colOff>258039</xdr:colOff>
      <xdr:row>280</xdr:row>
      <xdr:rowOff>293688</xdr:rowOff>
    </xdr:to>
    <xdr:pic>
      <xdr:nvPicPr>
        <xdr:cNvPr id="9272" name="Picture 9271">
          <a:extLst>
            <a:ext uri="{FF2B5EF4-FFF2-40B4-BE49-F238E27FC236}">
              <a16:creationId xmlns:a16="http://schemas.microsoft.com/office/drawing/2014/main" id="{9953DCCB-7296-835C-055B-B69DE3DAB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9471818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280</xdr:row>
      <xdr:rowOff>39688</xdr:rowOff>
    </xdr:from>
    <xdr:to>
      <xdr:col>6</xdr:col>
      <xdr:colOff>308353</xdr:colOff>
      <xdr:row>280</xdr:row>
      <xdr:rowOff>293688</xdr:rowOff>
    </xdr:to>
    <xdr:pic>
      <xdr:nvPicPr>
        <xdr:cNvPr id="9275" name="Picture 9274">
          <a:extLst>
            <a:ext uri="{FF2B5EF4-FFF2-40B4-BE49-F238E27FC236}">
              <a16:creationId xmlns:a16="http://schemas.microsoft.com/office/drawing/2014/main" id="{07161DEE-26F1-38F7-537C-6719B612C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9471818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281</xdr:row>
      <xdr:rowOff>39688</xdr:rowOff>
    </xdr:from>
    <xdr:to>
      <xdr:col>2</xdr:col>
      <xdr:colOff>259296</xdr:colOff>
      <xdr:row>281</xdr:row>
      <xdr:rowOff>293688</xdr:rowOff>
    </xdr:to>
    <xdr:pic>
      <xdr:nvPicPr>
        <xdr:cNvPr id="9278" name="Picture 9277">
          <a:extLst>
            <a:ext uri="{FF2B5EF4-FFF2-40B4-BE49-F238E27FC236}">
              <a16:creationId xmlns:a16="http://schemas.microsoft.com/office/drawing/2014/main" id="{952D1AE7-A026-200D-38BB-11CD50C0E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95051563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281</xdr:row>
      <xdr:rowOff>39688</xdr:rowOff>
    </xdr:from>
    <xdr:to>
      <xdr:col>6</xdr:col>
      <xdr:colOff>332243</xdr:colOff>
      <xdr:row>281</xdr:row>
      <xdr:rowOff>293688</xdr:rowOff>
    </xdr:to>
    <xdr:pic>
      <xdr:nvPicPr>
        <xdr:cNvPr id="9281" name="Picture 9280">
          <a:extLst>
            <a:ext uri="{FF2B5EF4-FFF2-40B4-BE49-F238E27FC236}">
              <a16:creationId xmlns:a16="http://schemas.microsoft.com/office/drawing/2014/main" id="{91BE31E5-1F66-5505-62AC-550C01CF3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950515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282</xdr:row>
      <xdr:rowOff>39688</xdr:rowOff>
    </xdr:from>
    <xdr:to>
      <xdr:col>2</xdr:col>
      <xdr:colOff>312738</xdr:colOff>
      <xdr:row>282</xdr:row>
      <xdr:rowOff>293688</xdr:rowOff>
    </xdr:to>
    <xdr:pic>
      <xdr:nvPicPr>
        <xdr:cNvPr id="9284" name="Picture 9283">
          <a:extLst>
            <a:ext uri="{FF2B5EF4-FFF2-40B4-BE49-F238E27FC236}">
              <a16:creationId xmlns:a16="http://schemas.microsoft.com/office/drawing/2014/main" id="{ED8CCF9E-A5FF-C33F-2725-130D6C784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5384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282</xdr:row>
      <xdr:rowOff>39688</xdr:rowOff>
    </xdr:from>
    <xdr:to>
      <xdr:col>6</xdr:col>
      <xdr:colOff>332243</xdr:colOff>
      <xdr:row>282</xdr:row>
      <xdr:rowOff>293688</xdr:rowOff>
    </xdr:to>
    <xdr:pic>
      <xdr:nvPicPr>
        <xdr:cNvPr id="9287" name="Picture 9286">
          <a:extLst>
            <a:ext uri="{FF2B5EF4-FFF2-40B4-BE49-F238E27FC236}">
              <a16:creationId xmlns:a16="http://schemas.microsoft.com/office/drawing/2014/main" id="{FE8DBF65-D530-2D2D-6F21-AF25F4CE0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953849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283</xdr:row>
      <xdr:rowOff>39688</xdr:rowOff>
    </xdr:from>
    <xdr:to>
      <xdr:col>2</xdr:col>
      <xdr:colOff>280348</xdr:colOff>
      <xdr:row>283</xdr:row>
      <xdr:rowOff>293688</xdr:rowOff>
    </xdr:to>
    <xdr:pic>
      <xdr:nvPicPr>
        <xdr:cNvPr id="9290" name="Picture 9289">
          <a:extLst>
            <a:ext uri="{FF2B5EF4-FFF2-40B4-BE49-F238E27FC236}">
              <a16:creationId xmlns:a16="http://schemas.microsoft.com/office/drawing/2014/main" id="{5F38C565-9F83-B963-7AC1-C54F08D34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95718313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283</xdr:row>
      <xdr:rowOff>39688</xdr:rowOff>
    </xdr:from>
    <xdr:to>
      <xdr:col>6</xdr:col>
      <xdr:colOff>313382</xdr:colOff>
      <xdr:row>283</xdr:row>
      <xdr:rowOff>293688</xdr:rowOff>
    </xdr:to>
    <xdr:pic>
      <xdr:nvPicPr>
        <xdr:cNvPr id="9293" name="Picture 9292">
          <a:extLst>
            <a:ext uri="{FF2B5EF4-FFF2-40B4-BE49-F238E27FC236}">
              <a16:creationId xmlns:a16="http://schemas.microsoft.com/office/drawing/2014/main" id="{476D525B-F367-9D4C-538D-631A3A3E9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9571831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284</xdr:row>
      <xdr:rowOff>39688</xdr:rowOff>
    </xdr:from>
    <xdr:to>
      <xdr:col>2</xdr:col>
      <xdr:colOff>257410</xdr:colOff>
      <xdr:row>284</xdr:row>
      <xdr:rowOff>293688</xdr:rowOff>
    </xdr:to>
    <xdr:pic>
      <xdr:nvPicPr>
        <xdr:cNvPr id="9296" name="Picture 9295">
          <a:extLst>
            <a:ext uri="{FF2B5EF4-FFF2-40B4-BE49-F238E27FC236}">
              <a16:creationId xmlns:a16="http://schemas.microsoft.com/office/drawing/2014/main" id="{9AFAD6F0-C362-3977-4340-CC87ADB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9605168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284</xdr:row>
      <xdr:rowOff>39688</xdr:rowOff>
    </xdr:from>
    <xdr:to>
      <xdr:col>6</xdr:col>
      <xdr:colOff>309502</xdr:colOff>
      <xdr:row>284</xdr:row>
      <xdr:rowOff>293688</xdr:rowOff>
    </xdr:to>
    <xdr:pic>
      <xdr:nvPicPr>
        <xdr:cNvPr id="9299" name="Picture 9298">
          <a:extLst>
            <a:ext uri="{FF2B5EF4-FFF2-40B4-BE49-F238E27FC236}">
              <a16:creationId xmlns:a16="http://schemas.microsoft.com/office/drawing/2014/main" id="{DA014D19-ED4E-E36E-B7FF-3A7663BD6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96051688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285</xdr:row>
      <xdr:rowOff>39688</xdr:rowOff>
    </xdr:from>
    <xdr:to>
      <xdr:col>2</xdr:col>
      <xdr:colOff>354232</xdr:colOff>
      <xdr:row>285</xdr:row>
      <xdr:rowOff>293688</xdr:rowOff>
    </xdr:to>
    <xdr:pic>
      <xdr:nvPicPr>
        <xdr:cNvPr id="9302" name="Picture 9301">
          <a:extLst>
            <a:ext uri="{FF2B5EF4-FFF2-40B4-BE49-F238E27FC236}">
              <a16:creationId xmlns:a16="http://schemas.microsoft.com/office/drawing/2014/main" id="{02B778F2-C1B7-6249-C7F6-A6C6DBD1A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9638506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285</xdr:row>
      <xdr:rowOff>39688</xdr:rowOff>
    </xdr:from>
    <xdr:to>
      <xdr:col>6</xdr:col>
      <xdr:colOff>296407</xdr:colOff>
      <xdr:row>285</xdr:row>
      <xdr:rowOff>293688</xdr:rowOff>
    </xdr:to>
    <xdr:pic>
      <xdr:nvPicPr>
        <xdr:cNvPr id="9305" name="Picture 9304">
          <a:extLst>
            <a:ext uri="{FF2B5EF4-FFF2-40B4-BE49-F238E27FC236}">
              <a16:creationId xmlns:a16="http://schemas.microsoft.com/office/drawing/2014/main" id="{46568EAC-5BFC-B4B1-3EAF-C5E36C128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9638506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286</xdr:row>
      <xdr:rowOff>39688</xdr:rowOff>
    </xdr:from>
    <xdr:to>
      <xdr:col>2</xdr:col>
      <xdr:colOff>291571</xdr:colOff>
      <xdr:row>286</xdr:row>
      <xdr:rowOff>293688</xdr:rowOff>
    </xdr:to>
    <xdr:pic>
      <xdr:nvPicPr>
        <xdr:cNvPr id="9308" name="Picture 9307">
          <a:extLst>
            <a:ext uri="{FF2B5EF4-FFF2-40B4-BE49-F238E27FC236}">
              <a16:creationId xmlns:a16="http://schemas.microsoft.com/office/drawing/2014/main" id="{902C9C69-896F-CEFB-3786-BE4E74E5A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9671843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286</xdr:row>
      <xdr:rowOff>39688</xdr:rowOff>
    </xdr:from>
    <xdr:to>
      <xdr:col>6</xdr:col>
      <xdr:colOff>348140</xdr:colOff>
      <xdr:row>286</xdr:row>
      <xdr:rowOff>293688</xdr:rowOff>
    </xdr:to>
    <xdr:pic>
      <xdr:nvPicPr>
        <xdr:cNvPr id="9311" name="Picture 9310">
          <a:extLst>
            <a:ext uri="{FF2B5EF4-FFF2-40B4-BE49-F238E27FC236}">
              <a16:creationId xmlns:a16="http://schemas.microsoft.com/office/drawing/2014/main" id="{AFC3F4B6-9D11-4136-92F9-A1F4E5183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9671843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287</xdr:row>
      <xdr:rowOff>39688</xdr:rowOff>
    </xdr:from>
    <xdr:to>
      <xdr:col>2</xdr:col>
      <xdr:colOff>255525</xdr:colOff>
      <xdr:row>287</xdr:row>
      <xdr:rowOff>293688</xdr:rowOff>
    </xdr:to>
    <xdr:pic>
      <xdr:nvPicPr>
        <xdr:cNvPr id="9314" name="Picture 9313">
          <a:extLst>
            <a:ext uri="{FF2B5EF4-FFF2-40B4-BE49-F238E27FC236}">
              <a16:creationId xmlns:a16="http://schemas.microsoft.com/office/drawing/2014/main" id="{F2E94B43-A1F0-22EC-7007-E0326FD7E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97051813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287</xdr:row>
      <xdr:rowOff>39688</xdr:rowOff>
    </xdr:from>
    <xdr:to>
      <xdr:col>6</xdr:col>
      <xdr:colOff>322813</xdr:colOff>
      <xdr:row>287</xdr:row>
      <xdr:rowOff>293688</xdr:rowOff>
    </xdr:to>
    <xdr:pic>
      <xdr:nvPicPr>
        <xdr:cNvPr id="9317" name="Picture 9316">
          <a:extLst>
            <a:ext uri="{FF2B5EF4-FFF2-40B4-BE49-F238E27FC236}">
              <a16:creationId xmlns:a16="http://schemas.microsoft.com/office/drawing/2014/main" id="{D4FAAF25-F226-0763-D4D1-347E1F32F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9705181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288</xdr:row>
      <xdr:rowOff>39688</xdr:rowOff>
    </xdr:from>
    <xdr:to>
      <xdr:col>2</xdr:col>
      <xdr:colOff>298906</xdr:colOff>
      <xdr:row>288</xdr:row>
      <xdr:rowOff>293688</xdr:rowOff>
    </xdr:to>
    <xdr:pic>
      <xdr:nvPicPr>
        <xdr:cNvPr id="9320" name="Picture 9319">
          <a:extLst>
            <a:ext uri="{FF2B5EF4-FFF2-40B4-BE49-F238E27FC236}">
              <a16:creationId xmlns:a16="http://schemas.microsoft.com/office/drawing/2014/main" id="{7958A69B-F0B9-1F5C-906C-36EBF67E6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973851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288</xdr:row>
      <xdr:rowOff>39688</xdr:rowOff>
    </xdr:from>
    <xdr:to>
      <xdr:col>6</xdr:col>
      <xdr:colOff>306466</xdr:colOff>
      <xdr:row>288</xdr:row>
      <xdr:rowOff>293688</xdr:rowOff>
    </xdr:to>
    <xdr:pic>
      <xdr:nvPicPr>
        <xdr:cNvPr id="9323" name="Picture 9322">
          <a:extLst>
            <a:ext uri="{FF2B5EF4-FFF2-40B4-BE49-F238E27FC236}">
              <a16:creationId xmlns:a16="http://schemas.microsoft.com/office/drawing/2014/main" id="{BC9D95D4-49BA-5E79-3C57-6438F517F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9738518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289</xdr:row>
      <xdr:rowOff>39688</xdr:rowOff>
    </xdr:from>
    <xdr:to>
      <xdr:col>2</xdr:col>
      <xdr:colOff>298906</xdr:colOff>
      <xdr:row>289</xdr:row>
      <xdr:rowOff>293688</xdr:rowOff>
    </xdr:to>
    <xdr:pic>
      <xdr:nvPicPr>
        <xdr:cNvPr id="9326" name="Picture 9325">
          <a:extLst>
            <a:ext uri="{FF2B5EF4-FFF2-40B4-BE49-F238E27FC236}">
              <a16:creationId xmlns:a16="http://schemas.microsoft.com/office/drawing/2014/main" id="{A2B98859-87C2-736E-9C5A-1EAE3FE15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977185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289</xdr:row>
      <xdr:rowOff>39688</xdr:rowOff>
    </xdr:from>
    <xdr:to>
      <xdr:col>6</xdr:col>
      <xdr:colOff>329729</xdr:colOff>
      <xdr:row>289</xdr:row>
      <xdr:rowOff>293688</xdr:rowOff>
    </xdr:to>
    <xdr:pic>
      <xdr:nvPicPr>
        <xdr:cNvPr id="9329" name="Picture 9328">
          <a:extLst>
            <a:ext uri="{FF2B5EF4-FFF2-40B4-BE49-F238E27FC236}">
              <a16:creationId xmlns:a16="http://schemas.microsoft.com/office/drawing/2014/main" id="{75D2F481-90A3-6C41-16DA-06CE43A9D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9771856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293</xdr:row>
      <xdr:rowOff>39688</xdr:rowOff>
    </xdr:from>
    <xdr:to>
      <xdr:col>2</xdr:col>
      <xdr:colOff>312738</xdr:colOff>
      <xdr:row>293</xdr:row>
      <xdr:rowOff>293688</xdr:rowOff>
    </xdr:to>
    <xdr:pic>
      <xdr:nvPicPr>
        <xdr:cNvPr id="9332" name="Picture 9331">
          <a:extLst>
            <a:ext uri="{FF2B5EF4-FFF2-40B4-BE49-F238E27FC236}">
              <a16:creationId xmlns:a16="http://schemas.microsoft.com/office/drawing/2014/main" id="{4EDE352D-4BF4-1D4B-EB24-D7A390F2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9118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293</xdr:row>
      <xdr:rowOff>39688</xdr:rowOff>
    </xdr:from>
    <xdr:to>
      <xdr:col>6</xdr:col>
      <xdr:colOff>324909</xdr:colOff>
      <xdr:row>293</xdr:row>
      <xdr:rowOff>293688</xdr:rowOff>
    </xdr:to>
    <xdr:pic>
      <xdr:nvPicPr>
        <xdr:cNvPr id="9335" name="Picture 9334">
          <a:extLst>
            <a:ext uri="{FF2B5EF4-FFF2-40B4-BE49-F238E27FC236}">
              <a16:creationId xmlns:a16="http://schemas.microsoft.com/office/drawing/2014/main" id="{81F49967-0380-293F-1542-F819CECAE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9911873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294</xdr:row>
      <xdr:rowOff>39688</xdr:rowOff>
    </xdr:from>
    <xdr:to>
      <xdr:col>2</xdr:col>
      <xdr:colOff>263069</xdr:colOff>
      <xdr:row>294</xdr:row>
      <xdr:rowOff>293688</xdr:rowOff>
    </xdr:to>
    <xdr:pic>
      <xdr:nvPicPr>
        <xdr:cNvPr id="9338" name="Picture 9337">
          <a:extLst>
            <a:ext uri="{FF2B5EF4-FFF2-40B4-BE49-F238E27FC236}">
              <a16:creationId xmlns:a16="http://schemas.microsoft.com/office/drawing/2014/main" id="{45143CFC-3E86-7C91-4FB5-F05A97999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994521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294</xdr:row>
      <xdr:rowOff>39688</xdr:rowOff>
    </xdr:from>
    <xdr:to>
      <xdr:col>6</xdr:col>
      <xdr:colOff>292634</xdr:colOff>
      <xdr:row>294</xdr:row>
      <xdr:rowOff>293688</xdr:rowOff>
    </xdr:to>
    <xdr:pic>
      <xdr:nvPicPr>
        <xdr:cNvPr id="9341" name="Picture 9340">
          <a:extLst>
            <a:ext uri="{FF2B5EF4-FFF2-40B4-BE49-F238E27FC236}">
              <a16:creationId xmlns:a16="http://schemas.microsoft.com/office/drawing/2014/main" id="{EC2C9904-3AE5-8032-4150-42E318901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9945211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295</xdr:row>
      <xdr:rowOff>39688</xdr:rowOff>
    </xdr:from>
    <xdr:to>
      <xdr:col>2</xdr:col>
      <xdr:colOff>296391</xdr:colOff>
      <xdr:row>295</xdr:row>
      <xdr:rowOff>293688</xdr:rowOff>
    </xdr:to>
    <xdr:pic>
      <xdr:nvPicPr>
        <xdr:cNvPr id="9344" name="Picture 9343">
          <a:extLst>
            <a:ext uri="{FF2B5EF4-FFF2-40B4-BE49-F238E27FC236}">
              <a16:creationId xmlns:a16="http://schemas.microsoft.com/office/drawing/2014/main" id="{4AC445DB-7034-88A9-34DE-3741A3969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9978548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295</xdr:row>
      <xdr:rowOff>39688</xdr:rowOff>
    </xdr:from>
    <xdr:to>
      <xdr:col>6</xdr:col>
      <xdr:colOff>387570</xdr:colOff>
      <xdr:row>295</xdr:row>
      <xdr:rowOff>293688</xdr:rowOff>
    </xdr:to>
    <xdr:pic>
      <xdr:nvPicPr>
        <xdr:cNvPr id="9347" name="Picture 9346">
          <a:extLst>
            <a:ext uri="{FF2B5EF4-FFF2-40B4-BE49-F238E27FC236}">
              <a16:creationId xmlns:a16="http://schemas.microsoft.com/office/drawing/2014/main" id="{B97533F4-7A3E-05BF-BDAC-D89452808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9978548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296</xdr:row>
      <xdr:rowOff>39688</xdr:rowOff>
    </xdr:from>
    <xdr:to>
      <xdr:col>2</xdr:col>
      <xdr:colOff>298906</xdr:colOff>
      <xdr:row>296</xdr:row>
      <xdr:rowOff>293688</xdr:rowOff>
    </xdr:to>
    <xdr:pic>
      <xdr:nvPicPr>
        <xdr:cNvPr id="9351" name="Picture 9350">
          <a:extLst>
            <a:ext uri="{FF2B5EF4-FFF2-40B4-BE49-F238E27FC236}">
              <a16:creationId xmlns:a16="http://schemas.microsoft.com/office/drawing/2014/main" id="{73F56DA4-46B5-561D-27EE-A2BBEBC39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001188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296</xdr:row>
      <xdr:rowOff>39688</xdr:rowOff>
    </xdr:from>
    <xdr:to>
      <xdr:col>6</xdr:col>
      <xdr:colOff>288862</xdr:colOff>
      <xdr:row>296</xdr:row>
      <xdr:rowOff>293688</xdr:rowOff>
    </xdr:to>
    <xdr:pic>
      <xdr:nvPicPr>
        <xdr:cNvPr id="9354" name="Picture 9353">
          <a:extLst>
            <a:ext uri="{FF2B5EF4-FFF2-40B4-BE49-F238E27FC236}">
              <a16:creationId xmlns:a16="http://schemas.microsoft.com/office/drawing/2014/main" id="{51CAF18A-8722-7ADE-11F3-31C1BF68A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0011886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297</xdr:row>
      <xdr:rowOff>39688</xdr:rowOff>
    </xdr:from>
    <xdr:to>
      <xdr:col>2</xdr:col>
      <xdr:colOff>276164</xdr:colOff>
      <xdr:row>297</xdr:row>
      <xdr:rowOff>293688</xdr:rowOff>
    </xdr:to>
    <xdr:pic>
      <xdr:nvPicPr>
        <xdr:cNvPr id="9357" name="Picture 9356">
          <a:extLst>
            <a:ext uri="{FF2B5EF4-FFF2-40B4-BE49-F238E27FC236}">
              <a16:creationId xmlns:a16="http://schemas.microsoft.com/office/drawing/2014/main" id="{6EAE46A2-C12F-32DF-5D32-2CF4418F4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0045223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297</xdr:row>
      <xdr:rowOff>39688</xdr:rowOff>
    </xdr:from>
    <xdr:to>
      <xdr:col>6</xdr:col>
      <xdr:colOff>308353</xdr:colOff>
      <xdr:row>297</xdr:row>
      <xdr:rowOff>293688</xdr:rowOff>
    </xdr:to>
    <xdr:pic>
      <xdr:nvPicPr>
        <xdr:cNvPr id="9360" name="Picture 9359">
          <a:extLst>
            <a:ext uri="{FF2B5EF4-FFF2-40B4-BE49-F238E27FC236}">
              <a16:creationId xmlns:a16="http://schemas.microsoft.com/office/drawing/2014/main" id="{938B5CB1-EA32-5579-46FE-D390A029A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0045223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298</xdr:row>
      <xdr:rowOff>39688</xdr:rowOff>
    </xdr:from>
    <xdr:to>
      <xdr:col>2</xdr:col>
      <xdr:colOff>273128</xdr:colOff>
      <xdr:row>298</xdr:row>
      <xdr:rowOff>293688</xdr:rowOff>
    </xdr:to>
    <xdr:pic>
      <xdr:nvPicPr>
        <xdr:cNvPr id="9363" name="Picture 9362">
          <a:extLst>
            <a:ext uri="{FF2B5EF4-FFF2-40B4-BE49-F238E27FC236}">
              <a16:creationId xmlns:a16="http://schemas.microsoft.com/office/drawing/2014/main" id="{3E90E7D6-6F3F-6A4E-43A4-FBE5BDC1A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00785613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298</xdr:row>
      <xdr:rowOff>39688</xdr:rowOff>
    </xdr:from>
    <xdr:to>
      <xdr:col>6</xdr:col>
      <xdr:colOff>313685</xdr:colOff>
      <xdr:row>298</xdr:row>
      <xdr:rowOff>293688</xdr:rowOff>
    </xdr:to>
    <xdr:pic>
      <xdr:nvPicPr>
        <xdr:cNvPr id="9366" name="Picture 9365">
          <a:extLst>
            <a:ext uri="{FF2B5EF4-FFF2-40B4-BE49-F238E27FC236}">
              <a16:creationId xmlns:a16="http://schemas.microsoft.com/office/drawing/2014/main" id="{AC23147E-8D56-F3DF-9CC4-40F86ED6C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0078561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299</xdr:row>
      <xdr:rowOff>39688</xdr:rowOff>
    </xdr:from>
    <xdr:to>
      <xdr:col>2</xdr:col>
      <xdr:colOff>314803</xdr:colOff>
      <xdr:row>299</xdr:row>
      <xdr:rowOff>293688</xdr:rowOff>
    </xdr:to>
    <xdr:pic>
      <xdr:nvPicPr>
        <xdr:cNvPr id="9369" name="Picture 9368">
          <a:extLst>
            <a:ext uri="{FF2B5EF4-FFF2-40B4-BE49-F238E27FC236}">
              <a16:creationId xmlns:a16="http://schemas.microsoft.com/office/drawing/2014/main" id="{B664D1C2-8A06-D4F0-990B-EDE47B35C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01118988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299</xdr:row>
      <xdr:rowOff>39688</xdr:rowOff>
    </xdr:from>
    <xdr:to>
      <xdr:col>6</xdr:col>
      <xdr:colOff>290748</xdr:colOff>
      <xdr:row>299</xdr:row>
      <xdr:rowOff>293688</xdr:rowOff>
    </xdr:to>
    <xdr:pic>
      <xdr:nvPicPr>
        <xdr:cNvPr id="9372" name="Picture 9371">
          <a:extLst>
            <a:ext uri="{FF2B5EF4-FFF2-40B4-BE49-F238E27FC236}">
              <a16:creationId xmlns:a16="http://schemas.microsoft.com/office/drawing/2014/main" id="{236CFB17-641D-94DE-0BB8-C6EA4C989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0111898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300</xdr:row>
      <xdr:rowOff>39688</xdr:rowOff>
    </xdr:from>
    <xdr:to>
      <xdr:col>2</xdr:col>
      <xdr:colOff>289475</xdr:colOff>
      <xdr:row>300</xdr:row>
      <xdr:rowOff>293688</xdr:rowOff>
    </xdr:to>
    <xdr:pic>
      <xdr:nvPicPr>
        <xdr:cNvPr id="9375" name="Picture 9374">
          <a:extLst>
            <a:ext uri="{FF2B5EF4-FFF2-40B4-BE49-F238E27FC236}">
              <a16:creationId xmlns:a16="http://schemas.microsoft.com/office/drawing/2014/main" id="{500AF693-DF65-4E7A-D4CB-275B601DC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0145236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300</xdr:row>
      <xdr:rowOff>39688</xdr:rowOff>
    </xdr:from>
    <xdr:to>
      <xdr:col>6</xdr:col>
      <xdr:colOff>291377</xdr:colOff>
      <xdr:row>300</xdr:row>
      <xdr:rowOff>293688</xdr:rowOff>
    </xdr:to>
    <xdr:pic>
      <xdr:nvPicPr>
        <xdr:cNvPr id="9378" name="Picture 9377">
          <a:extLst>
            <a:ext uri="{FF2B5EF4-FFF2-40B4-BE49-F238E27FC236}">
              <a16:creationId xmlns:a16="http://schemas.microsoft.com/office/drawing/2014/main" id="{293FF952-FACC-C31B-4666-933F57867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0145236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301</xdr:row>
      <xdr:rowOff>39688</xdr:rowOff>
    </xdr:from>
    <xdr:to>
      <xdr:col>2</xdr:col>
      <xdr:colOff>298906</xdr:colOff>
      <xdr:row>301</xdr:row>
      <xdr:rowOff>293688</xdr:rowOff>
    </xdr:to>
    <xdr:pic>
      <xdr:nvPicPr>
        <xdr:cNvPr id="9381" name="Picture 9380">
          <a:extLst>
            <a:ext uri="{FF2B5EF4-FFF2-40B4-BE49-F238E27FC236}">
              <a16:creationId xmlns:a16="http://schemas.microsoft.com/office/drawing/2014/main" id="{C4312B3F-2FD0-29E6-DA59-F26D8E0B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017857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301</xdr:row>
      <xdr:rowOff>39688</xdr:rowOff>
    </xdr:from>
    <xdr:to>
      <xdr:col>6</xdr:col>
      <xdr:colOff>332243</xdr:colOff>
      <xdr:row>301</xdr:row>
      <xdr:rowOff>293688</xdr:rowOff>
    </xdr:to>
    <xdr:pic>
      <xdr:nvPicPr>
        <xdr:cNvPr id="9384" name="Picture 9383">
          <a:extLst>
            <a:ext uri="{FF2B5EF4-FFF2-40B4-BE49-F238E27FC236}">
              <a16:creationId xmlns:a16="http://schemas.microsoft.com/office/drawing/2014/main" id="{BD35DB08-148E-3633-138F-644A8A5A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017857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302</xdr:row>
      <xdr:rowOff>39688</xdr:rowOff>
    </xdr:from>
    <xdr:to>
      <xdr:col>2</xdr:col>
      <xdr:colOff>280044</xdr:colOff>
      <xdr:row>302</xdr:row>
      <xdr:rowOff>293688</xdr:rowOff>
    </xdr:to>
    <xdr:pic>
      <xdr:nvPicPr>
        <xdr:cNvPr id="9387" name="Picture 9386">
          <a:extLst>
            <a:ext uri="{FF2B5EF4-FFF2-40B4-BE49-F238E27FC236}">
              <a16:creationId xmlns:a16="http://schemas.microsoft.com/office/drawing/2014/main" id="{17AA3FB4-AF83-7712-8EDF-A7CACE323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0211911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302</xdr:row>
      <xdr:rowOff>39688</xdr:rowOff>
    </xdr:from>
    <xdr:to>
      <xdr:col>6</xdr:col>
      <xdr:colOff>332243</xdr:colOff>
      <xdr:row>302</xdr:row>
      <xdr:rowOff>293688</xdr:rowOff>
    </xdr:to>
    <xdr:pic>
      <xdr:nvPicPr>
        <xdr:cNvPr id="9390" name="Picture 9389">
          <a:extLst>
            <a:ext uri="{FF2B5EF4-FFF2-40B4-BE49-F238E27FC236}">
              <a16:creationId xmlns:a16="http://schemas.microsoft.com/office/drawing/2014/main" id="{122CB5F0-AC6F-04AA-9FB7-88C5030F5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021191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306</xdr:row>
      <xdr:rowOff>39688</xdr:rowOff>
    </xdr:from>
    <xdr:to>
      <xdr:col>2</xdr:col>
      <xdr:colOff>259296</xdr:colOff>
      <xdr:row>306</xdr:row>
      <xdr:rowOff>293688</xdr:rowOff>
    </xdr:to>
    <xdr:pic>
      <xdr:nvPicPr>
        <xdr:cNvPr id="9393" name="Picture 9392">
          <a:extLst>
            <a:ext uri="{FF2B5EF4-FFF2-40B4-BE49-F238E27FC236}">
              <a16:creationId xmlns:a16="http://schemas.microsoft.com/office/drawing/2014/main" id="{4370DC8C-E5D1-4CDC-1B0C-00F866B0D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0351928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306</xdr:row>
      <xdr:rowOff>39688</xdr:rowOff>
    </xdr:from>
    <xdr:to>
      <xdr:col>6</xdr:col>
      <xdr:colOff>309502</xdr:colOff>
      <xdr:row>306</xdr:row>
      <xdr:rowOff>293688</xdr:rowOff>
    </xdr:to>
    <xdr:pic>
      <xdr:nvPicPr>
        <xdr:cNvPr id="9396" name="Picture 9395">
          <a:extLst>
            <a:ext uri="{FF2B5EF4-FFF2-40B4-BE49-F238E27FC236}">
              <a16:creationId xmlns:a16="http://schemas.microsoft.com/office/drawing/2014/main" id="{67176AB9-45F8-A650-A31A-8B3E48C12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03519288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307</xdr:row>
      <xdr:rowOff>39688</xdr:rowOff>
    </xdr:from>
    <xdr:to>
      <xdr:col>2</xdr:col>
      <xdr:colOff>280348</xdr:colOff>
      <xdr:row>307</xdr:row>
      <xdr:rowOff>293688</xdr:rowOff>
    </xdr:to>
    <xdr:pic>
      <xdr:nvPicPr>
        <xdr:cNvPr id="9399" name="Picture 9398">
          <a:extLst>
            <a:ext uri="{FF2B5EF4-FFF2-40B4-BE49-F238E27FC236}">
              <a16:creationId xmlns:a16="http://schemas.microsoft.com/office/drawing/2014/main" id="{6C053262-4FCC-3FE1-3763-5A1733A7C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03852663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307</xdr:row>
      <xdr:rowOff>39688</xdr:rowOff>
    </xdr:from>
    <xdr:to>
      <xdr:col>6</xdr:col>
      <xdr:colOff>332243</xdr:colOff>
      <xdr:row>307</xdr:row>
      <xdr:rowOff>293688</xdr:rowOff>
    </xdr:to>
    <xdr:pic>
      <xdr:nvPicPr>
        <xdr:cNvPr id="9402" name="Picture 9401">
          <a:extLst>
            <a:ext uri="{FF2B5EF4-FFF2-40B4-BE49-F238E27FC236}">
              <a16:creationId xmlns:a16="http://schemas.microsoft.com/office/drawing/2014/main" id="{51CC27EF-16BF-D34E-5891-D18B63BD4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038526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308</xdr:row>
      <xdr:rowOff>39688</xdr:rowOff>
    </xdr:from>
    <xdr:to>
      <xdr:col>2</xdr:col>
      <xdr:colOff>296391</xdr:colOff>
      <xdr:row>308</xdr:row>
      <xdr:rowOff>293688</xdr:rowOff>
    </xdr:to>
    <xdr:pic>
      <xdr:nvPicPr>
        <xdr:cNvPr id="9405" name="Picture 9404">
          <a:extLst>
            <a:ext uri="{FF2B5EF4-FFF2-40B4-BE49-F238E27FC236}">
              <a16:creationId xmlns:a16="http://schemas.microsoft.com/office/drawing/2014/main" id="{35815DF2-A498-7E53-06EA-1239542D2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0418603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308</xdr:row>
      <xdr:rowOff>39688</xdr:rowOff>
    </xdr:from>
    <xdr:to>
      <xdr:col>6</xdr:col>
      <xdr:colOff>348140</xdr:colOff>
      <xdr:row>308</xdr:row>
      <xdr:rowOff>293688</xdr:rowOff>
    </xdr:to>
    <xdr:pic>
      <xdr:nvPicPr>
        <xdr:cNvPr id="9408" name="Picture 9407">
          <a:extLst>
            <a:ext uri="{FF2B5EF4-FFF2-40B4-BE49-F238E27FC236}">
              <a16:creationId xmlns:a16="http://schemas.microsoft.com/office/drawing/2014/main" id="{7B0FF741-C229-268F-D40F-B90FC7588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0418603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309</xdr:row>
      <xdr:rowOff>39688</xdr:rowOff>
    </xdr:from>
    <xdr:to>
      <xdr:col>2</xdr:col>
      <xdr:colOff>257410</xdr:colOff>
      <xdr:row>309</xdr:row>
      <xdr:rowOff>293688</xdr:rowOff>
    </xdr:to>
    <xdr:pic>
      <xdr:nvPicPr>
        <xdr:cNvPr id="9411" name="Picture 9410">
          <a:extLst>
            <a:ext uri="{FF2B5EF4-FFF2-40B4-BE49-F238E27FC236}">
              <a16:creationId xmlns:a16="http://schemas.microsoft.com/office/drawing/2014/main" id="{97D0BEE9-7EEB-ADE1-5BBC-CE2F5B4F3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04519413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309</xdr:row>
      <xdr:rowOff>39688</xdr:rowOff>
    </xdr:from>
    <xdr:to>
      <xdr:col>6</xdr:col>
      <xdr:colOff>296407</xdr:colOff>
      <xdr:row>309</xdr:row>
      <xdr:rowOff>293688</xdr:rowOff>
    </xdr:to>
    <xdr:pic>
      <xdr:nvPicPr>
        <xdr:cNvPr id="9414" name="Picture 9413">
          <a:extLst>
            <a:ext uri="{FF2B5EF4-FFF2-40B4-BE49-F238E27FC236}">
              <a16:creationId xmlns:a16="http://schemas.microsoft.com/office/drawing/2014/main" id="{C1B6892B-B4E5-CC80-42CE-3B713871E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0451941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310</xdr:row>
      <xdr:rowOff>39688</xdr:rowOff>
    </xdr:from>
    <xdr:to>
      <xdr:col>2</xdr:col>
      <xdr:colOff>354232</xdr:colOff>
      <xdr:row>310</xdr:row>
      <xdr:rowOff>293688</xdr:rowOff>
    </xdr:to>
    <xdr:pic>
      <xdr:nvPicPr>
        <xdr:cNvPr id="9417" name="Picture 9416">
          <a:extLst>
            <a:ext uri="{FF2B5EF4-FFF2-40B4-BE49-F238E27FC236}">
              <a16:creationId xmlns:a16="http://schemas.microsoft.com/office/drawing/2014/main" id="{4C25DADE-0211-7ADF-9165-0C2CE8BE6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04852788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310</xdr:row>
      <xdr:rowOff>39688</xdr:rowOff>
    </xdr:from>
    <xdr:to>
      <xdr:col>6</xdr:col>
      <xdr:colOff>291377</xdr:colOff>
      <xdr:row>310</xdr:row>
      <xdr:rowOff>293688</xdr:rowOff>
    </xdr:to>
    <xdr:pic>
      <xdr:nvPicPr>
        <xdr:cNvPr id="9420" name="Picture 9419">
          <a:extLst>
            <a:ext uri="{FF2B5EF4-FFF2-40B4-BE49-F238E27FC236}">
              <a16:creationId xmlns:a16="http://schemas.microsoft.com/office/drawing/2014/main" id="{524F6554-5F82-703E-30A0-586265806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0485278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311</xdr:row>
      <xdr:rowOff>39688</xdr:rowOff>
    </xdr:from>
    <xdr:to>
      <xdr:col>2</xdr:col>
      <xdr:colOff>291571</xdr:colOff>
      <xdr:row>311</xdr:row>
      <xdr:rowOff>293688</xdr:rowOff>
    </xdr:to>
    <xdr:pic>
      <xdr:nvPicPr>
        <xdr:cNvPr id="9423" name="Picture 9422">
          <a:extLst>
            <a:ext uri="{FF2B5EF4-FFF2-40B4-BE49-F238E27FC236}">
              <a16:creationId xmlns:a16="http://schemas.microsoft.com/office/drawing/2014/main" id="{C4BCFDB3-D006-AC73-BE5B-95DDBA24E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05186163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311</xdr:row>
      <xdr:rowOff>39688</xdr:rowOff>
    </xdr:from>
    <xdr:to>
      <xdr:col>6</xdr:col>
      <xdr:colOff>306466</xdr:colOff>
      <xdr:row>311</xdr:row>
      <xdr:rowOff>293688</xdr:rowOff>
    </xdr:to>
    <xdr:pic>
      <xdr:nvPicPr>
        <xdr:cNvPr id="9426" name="Picture 9425">
          <a:extLst>
            <a:ext uri="{FF2B5EF4-FFF2-40B4-BE49-F238E27FC236}">
              <a16:creationId xmlns:a16="http://schemas.microsoft.com/office/drawing/2014/main" id="{3D51FB21-D8CB-7881-3FB5-43EB5FF95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0518616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312</xdr:row>
      <xdr:rowOff>39688</xdr:rowOff>
    </xdr:from>
    <xdr:to>
      <xdr:col>2</xdr:col>
      <xdr:colOff>255525</xdr:colOff>
      <xdr:row>312</xdr:row>
      <xdr:rowOff>293688</xdr:rowOff>
    </xdr:to>
    <xdr:pic>
      <xdr:nvPicPr>
        <xdr:cNvPr id="9429" name="Picture 9428">
          <a:extLst>
            <a:ext uri="{FF2B5EF4-FFF2-40B4-BE49-F238E27FC236}">
              <a16:creationId xmlns:a16="http://schemas.microsoft.com/office/drawing/2014/main" id="{F4662BF1-13F9-5091-2A2C-5383EE5C8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0551953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312</xdr:row>
      <xdr:rowOff>39688</xdr:rowOff>
    </xdr:from>
    <xdr:to>
      <xdr:col>6</xdr:col>
      <xdr:colOff>313382</xdr:colOff>
      <xdr:row>312</xdr:row>
      <xdr:rowOff>293688</xdr:rowOff>
    </xdr:to>
    <xdr:pic>
      <xdr:nvPicPr>
        <xdr:cNvPr id="9432" name="Picture 9431">
          <a:extLst>
            <a:ext uri="{FF2B5EF4-FFF2-40B4-BE49-F238E27FC236}">
              <a16:creationId xmlns:a16="http://schemas.microsoft.com/office/drawing/2014/main" id="{796E81B5-AF25-C31A-18AE-17117E102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0551953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313</xdr:row>
      <xdr:rowOff>39688</xdr:rowOff>
    </xdr:from>
    <xdr:to>
      <xdr:col>2</xdr:col>
      <xdr:colOff>298906</xdr:colOff>
      <xdr:row>313</xdr:row>
      <xdr:rowOff>293688</xdr:rowOff>
    </xdr:to>
    <xdr:pic>
      <xdr:nvPicPr>
        <xdr:cNvPr id="9435" name="Picture 9434">
          <a:extLst>
            <a:ext uri="{FF2B5EF4-FFF2-40B4-BE49-F238E27FC236}">
              <a16:creationId xmlns:a16="http://schemas.microsoft.com/office/drawing/2014/main" id="{FBFCB0A9-2842-855A-79A8-BD81A3BAC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058529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313</xdr:row>
      <xdr:rowOff>39688</xdr:rowOff>
    </xdr:from>
    <xdr:to>
      <xdr:col>6</xdr:col>
      <xdr:colOff>346075</xdr:colOff>
      <xdr:row>313</xdr:row>
      <xdr:rowOff>293688</xdr:rowOff>
    </xdr:to>
    <xdr:pic>
      <xdr:nvPicPr>
        <xdr:cNvPr id="9438" name="Picture 9437">
          <a:extLst>
            <a:ext uri="{FF2B5EF4-FFF2-40B4-BE49-F238E27FC236}">
              <a16:creationId xmlns:a16="http://schemas.microsoft.com/office/drawing/2014/main" id="{B5A51DA2-F5C4-91C3-57C9-9F7C1CE0E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5852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314</xdr:row>
      <xdr:rowOff>39688</xdr:rowOff>
    </xdr:from>
    <xdr:to>
      <xdr:col>2</xdr:col>
      <xdr:colOff>275015</xdr:colOff>
      <xdr:row>314</xdr:row>
      <xdr:rowOff>293688</xdr:rowOff>
    </xdr:to>
    <xdr:pic>
      <xdr:nvPicPr>
        <xdr:cNvPr id="9441" name="Picture 9440">
          <a:extLst>
            <a:ext uri="{FF2B5EF4-FFF2-40B4-BE49-F238E27FC236}">
              <a16:creationId xmlns:a16="http://schemas.microsoft.com/office/drawing/2014/main" id="{9230B68D-AB8F-9238-ACBF-C79527493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0618628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314</xdr:row>
      <xdr:rowOff>39688</xdr:rowOff>
    </xdr:from>
    <xdr:to>
      <xdr:col>6</xdr:col>
      <xdr:colOff>332243</xdr:colOff>
      <xdr:row>314</xdr:row>
      <xdr:rowOff>293688</xdr:rowOff>
    </xdr:to>
    <xdr:pic>
      <xdr:nvPicPr>
        <xdr:cNvPr id="9444" name="Picture 9443">
          <a:extLst>
            <a:ext uri="{FF2B5EF4-FFF2-40B4-BE49-F238E27FC236}">
              <a16:creationId xmlns:a16="http://schemas.microsoft.com/office/drawing/2014/main" id="{02A9176B-03D5-4DE8-7DE3-16A685313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061862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315</xdr:row>
      <xdr:rowOff>39688</xdr:rowOff>
    </xdr:from>
    <xdr:to>
      <xdr:col>2</xdr:col>
      <xdr:colOff>298906</xdr:colOff>
      <xdr:row>315</xdr:row>
      <xdr:rowOff>293688</xdr:rowOff>
    </xdr:to>
    <xdr:pic>
      <xdr:nvPicPr>
        <xdr:cNvPr id="9447" name="Picture 9446">
          <a:extLst>
            <a:ext uri="{FF2B5EF4-FFF2-40B4-BE49-F238E27FC236}">
              <a16:creationId xmlns:a16="http://schemas.microsoft.com/office/drawing/2014/main" id="{27EEBC54-9EAC-4318-24EB-8726F01F8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065196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315</xdr:row>
      <xdr:rowOff>39688</xdr:rowOff>
    </xdr:from>
    <xdr:to>
      <xdr:col>6</xdr:col>
      <xdr:colOff>322813</xdr:colOff>
      <xdr:row>315</xdr:row>
      <xdr:rowOff>293688</xdr:rowOff>
    </xdr:to>
    <xdr:pic>
      <xdr:nvPicPr>
        <xdr:cNvPr id="9450" name="Picture 9449">
          <a:extLst>
            <a:ext uri="{FF2B5EF4-FFF2-40B4-BE49-F238E27FC236}">
              <a16:creationId xmlns:a16="http://schemas.microsoft.com/office/drawing/2014/main" id="{29B2BF7A-BAE6-3F9E-538A-CB7C3B7DA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0651966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319</xdr:row>
      <xdr:rowOff>39688</xdr:rowOff>
    </xdr:from>
    <xdr:to>
      <xdr:col>2</xdr:col>
      <xdr:colOff>258039</xdr:colOff>
      <xdr:row>319</xdr:row>
      <xdr:rowOff>293688</xdr:rowOff>
    </xdr:to>
    <xdr:pic>
      <xdr:nvPicPr>
        <xdr:cNvPr id="9453" name="Picture 9452">
          <a:extLst>
            <a:ext uri="{FF2B5EF4-FFF2-40B4-BE49-F238E27FC236}">
              <a16:creationId xmlns:a16="http://schemas.microsoft.com/office/drawing/2014/main" id="{181A1D7A-A9A7-E9E4-204A-41E6859B6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0791983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319</xdr:row>
      <xdr:rowOff>39688</xdr:rowOff>
    </xdr:from>
    <xdr:to>
      <xdr:col>6</xdr:col>
      <xdr:colOff>324909</xdr:colOff>
      <xdr:row>319</xdr:row>
      <xdr:rowOff>293688</xdr:rowOff>
    </xdr:to>
    <xdr:pic>
      <xdr:nvPicPr>
        <xdr:cNvPr id="9456" name="Picture 9455">
          <a:extLst>
            <a:ext uri="{FF2B5EF4-FFF2-40B4-BE49-F238E27FC236}">
              <a16:creationId xmlns:a16="http://schemas.microsoft.com/office/drawing/2014/main" id="{8EA3B7D7-A89C-4F41-643A-3F6526451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0791983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320</xdr:row>
      <xdr:rowOff>39688</xdr:rowOff>
    </xdr:from>
    <xdr:to>
      <xdr:col>2</xdr:col>
      <xdr:colOff>263069</xdr:colOff>
      <xdr:row>320</xdr:row>
      <xdr:rowOff>293688</xdr:rowOff>
    </xdr:to>
    <xdr:pic>
      <xdr:nvPicPr>
        <xdr:cNvPr id="9459" name="Picture 9458">
          <a:extLst>
            <a:ext uri="{FF2B5EF4-FFF2-40B4-BE49-F238E27FC236}">
              <a16:creationId xmlns:a16="http://schemas.microsoft.com/office/drawing/2014/main" id="{EE7C6141-0172-29A8-D505-C72F36AB0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082532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320</xdr:row>
      <xdr:rowOff>39688</xdr:rowOff>
    </xdr:from>
    <xdr:to>
      <xdr:col>6</xdr:col>
      <xdr:colOff>313685</xdr:colOff>
      <xdr:row>320</xdr:row>
      <xdr:rowOff>293688</xdr:rowOff>
    </xdr:to>
    <xdr:pic>
      <xdr:nvPicPr>
        <xdr:cNvPr id="9462" name="Picture 9461">
          <a:extLst>
            <a:ext uri="{FF2B5EF4-FFF2-40B4-BE49-F238E27FC236}">
              <a16:creationId xmlns:a16="http://schemas.microsoft.com/office/drawing/2014/main" id="{24F294DA-E38F-8ECF-BC02-D8B0269C9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0825321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321</xdr:row>
      <xdr:rowOff>39688</xdr:rowOff>
    </xdr:from>
    <xdr:to>
      <xdr:col>2</xdr:col>
      <xdr:colOff>298906</xdr:colOff>
      <xdr:row>321</xdr:row>
      <xdr:rowOff>293688</xdr:rowOff>
    </xdr:to>
    <xdr:pic>
      <xdr:nvPicPr>
        <xdr:cNvPr id="9465" name="Picture 9464">
          <a:extLst>
            <a:ext uri="{FF2B5EF4-FFF2-40B4-BE49-F238E27FC236}">
              <a16:creationId xmlns:a16="http://schemas.microsoft.com/office/drawing/2014/main" id="{4283D074-1F19-3B91-07E1-A9AE1E663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085865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321</xdr:row>
      <xdr:rowOff>39688</xdr:rowOff>
    </xdr:from>
    <xdr:to>
      <xdr:col>6</xdr:col>
      <xdr:colOff>332243</xdr:colOff>
      <xdr:row>321</xdr:row>
      <xdr:rowOff>293688</xdr:rowOff>
    </xdr:to>
    <xdr:pic>
      <xdr:nvPicPr>
        <xdr:cNvPr id="9468" name="Picture 9467">
          <a:extLst>
            <a:ext uri="{FF2B5EF4-FFF2-40B4-BE49-F238E27FC236}">
              <a16:creationId xmlns:a16="http://schemas.microsoft.com/office/drawing/2014/main" id="{7BCF7572-1405-85A0-D601-7A46D77C8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085865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322</xdr:row>
      <xdr:rowOff>39688</xdr:rowOff>
    </xdr:from>
    <xdr:to>
      <xdr:col>2</xdr:col>
      <xdr:colOff>276164</xdr:colOff>
      <xdr:row>322</xdr:row>
      <xdr:rowOff>293688</xdr:rowOff>
    </xdr:to>
    <xdr:pic>
      <xdr:nvPicPr>
        <xdr:cNvPr id="9471" name="Picture 9470">
          <a:extLst>
            <a:ext uri="{FF2B5EF4-FFF2-40B4-BE49-F238E27FC236}">
              <a16:creationId xmlns:a16="http://schemas.microsoft.com/office/drawing/2014/main" id="{9252DC06-7308-8E01-C5AB-39C49D6D2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08919963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322</xdr:row>
      <xdr:rowOff>39688</xdr:rowOff>
    </xdr:from>
    <xdr:to>
      <xdr:col>6</xdr:col>
      <xdr:colOff>288862</xdr:colOff>
      <xdr:row>322</xdr:row>
      <xdr:rowOff>293688</xdr:rowOff>
    </xdr:to>
    <xdr:pic>
      <xdr:nvPicPr>
        <xdr:cNvPr id="9474" name="Picture 9473">
          <a:extLst>
            <a:ext uri="{FF2B5EF4-FFF2-40B4-BE49-F238E27FC236}">
              <a16:creationId xmlns:a16="http://schemas.microsoft.com/office/drawing/2014/main" id="{A8B012ED-F75F-8873-88EB-389FD9D1E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0891996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323</xdr:row>
      <xdr:rowOff>39688</xdr:rowOff>
    </xdr:from>
    <xdr:to>
      <xdr:col>2</xdr:col>
      <xdr:colOff>273128</xdr:colOff>
      <xdr:row>323</xdr:row>
      <xdr:rowOff>293688</xdr:rowOff>
    </xdr:to>
    <xdr:pic>
      <xdr:nvPicPr>
        <xdr:cNvPr id="9477" name="Picture 9476">
          <a:extLst>
            <a:ext uri="{FF2B5EF4-FFF2-40B4-BE49-F238E27FC236}">
              <a16:creationId xmlns:a16="http://schemas.microsoft.com/office/drawing/2014/main" id="{50EF03A4-F8D9-6026-FAA1-CD86794A7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0925333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323</xdr:row>
      <xdr:rowOff>39688</xdr:rowOff>
    </xdr:from>
    <xdr:to>
      <xdr:col>6</xdr:col>
      <xdr:colOff>329729</xdr:colOff>
      <xdr:row>323</xdr:row>
      <xdr:rowOff>293688</xdr:rowOff>
    </xdr:to>
    <xdr:pic>
      <xdr:nvPicPr>
        <xdr:cNvPr id="9480" name="Picture 9479">
          <a:extLst>
            <a:ext uri="{FF2B5EF4-FFF2-40B4-BE49-F238E27FC236}">
              <a16:creationId xmlns:a16="http://schemas.microsoft.com/office/drawing/2014/main" id="{D78F0972-E21B-736D-1505-20D8FF855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09253338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324</xdr:row>
      <xdr:rowOff>39688</xdr:rowOff>
    </xdr:from>
    <xdr:to>
      <xdr:col>2</xdr:col>
      <xdr:colOff>314803</xdr:colOff>
      <xdr:row>324</xdr:row>
      <xdr:rowOff>293688</xdr:rowOff>
    </xdr:to>
    <xdr:pic>
      <xdr:nvPicPr>
        <xdr:cNvPr id="9483" name="Picture 9482">
          <a:extLst>
            <a:ext uri="{FF2B5EF4-FFF2-40B4-BE49-F238E27FC236}">
              <a16:creationId xmlns:a16="http://schemas.microsoft.com/office/drawing/2014/main" id="{45DBEF3E-D325-1FD7-9B7F-0A1D6F7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0958671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324</xdr:row>
      <xdr:rowOff>39688</xdr:rowOff>
    </xdr:from>
    <xdr:to>
      <xdr:col>6</xdr:col>
      <xdr:colOff>387570</xdr:colOff>
      <xdr:row>324</xdr:row>
      <xdr:rowOff>293688</xdr:rowOff>
    </xdr:to>
    <xdr:pic>
      <xdr:nvPicPr>
        <xdr:cNvPr id="9486" name="Picture 9485">
          <a:extLst>
            <a:ext uri="{FF2B5EF4-FFF2-40B4-BE49-F238E27FC236}">
              <a16:creationId xmlns:a16="http://schemas.microsoft.com/office/drawing/2014/main" id="{231092AE-468C-978B-57EF-DF2DC8EEB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09586713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325</xdr:row>
      <xdr:rowOff>39688</xdr:rowOff>
    </xdr:from>
    <xdr:to>
      <xdr:col>2</xdr:col>
      <xdr:colOff>275015</xdr:colOff>
      <xdr:row>325</xdr:row>
      <xdr:rowOff>293688</xdr:rowOff>
    </xdr:to>
    <xdr:pic>
      <xdr:nvPicPr>
        <xdr:cNvPr id="9489" name="Picture 9488">
          <a:extLst>
            <a:ext uri="{FF2B5EF4-FFF2-40B4-BE49-F238E27FC236}">
              <a16:creationId xmlns:a16="http://schemas.microsoft.com/office/drawing/2014/main" id="{373D6C6B-AC69-D38D-28F8-B8985B64D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0992008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325</xdr:row>
      <xdr:rowOff>39688</xdr:rowOff>
    </xdr:from>
    <xdr:to>
      <xdr:col>6</xdr:col>
      <xdr:colOff>292634</xdr:colOff>
      <xdr:row>325</xdr:row>
      <xdr:rowOff>293688</xdr:rowOff>
    </xdr:to>
    <xdr:pic>
      <xdr:nvPicPr>
        <xdr:cNvPr id="9492" name="Picture 9491">
          <a:extLst>
            <a:ext uri="{FF2B5EF4-FFF2-40B4-BE49-F238E27FC236}">
              <a16:creationId xmlns:a16="http://schemas.microsoft.com/office/drawing/2014/main" id="{6BB85306-C03E-0963-C975-456E686E8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09920088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326</xdr:row>
      <xdr:rowOff>39688</xdr:rowOff>
    </xdr:from>
    <xdr:to>
      <xdr:col>2</xdr:col>
      <xdr:colOff>289475</xdr:colOff>
      <xdr:row>326</xdr:row>
      <xdr:rowOff>293688</xdr:rowOff>
    </xdr:to>
    <xdr:pic>
      <xdr:nvPicPr>
        <xdr:cNvPr id="9495" name="Picture 9494">
          <a:extLst>
            <a:ext uri="{FF2B5EF4-FFF2-40B4-BE49-F238E27FC236}">
              <a16:creationId xmlns:a16="http://schemas.microsoft.com/office/drawing/2014/main" id="{D4E50B58-47F7-7138-9949-AB9B3F91A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1025346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326</xdr:row>
      <xdr:rowOff>39688</xdr:rowOff>
    </xdr:from>
    <xdr:to>
      <xdr:col>6</xdr:col>
      <xdr:colOff>332243</xdr:colOff>
      <xdr:row>326</xdr:row>
      <xdr:rowOff>293688</xdr:rowOff>
    </xdr:to>
    <xdr:pic>
      <xdr:nvPicPr>
        <xdr:cNvPr id="9498" name="Picture 9497">
          <a:extLst>
            <a:ext uri="{FF2B5EF4-FFF2-40B4-BE49-F238E27FC236}">
              <a16:creationId xmlns:a16="http://schemas.microsoft.com/office/drawing/2014/main" id="{42A8B79C-8D2F-6412-C63B-816058032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102534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327</xdr:row>
      <xdr:rowOff>39688</xdr:rowOff>
    </xdr:from>
    <xdr:to>
      <xdr:col>2</xdr:col>
      <xdr:colOff>298906</xdr:colOff>
      <xdr:row>327</xdr:row>
      <xdr:rowOff>293688</xdr:rowOff>
    </xdr:to>
    <xdr:pic>
      <xdr:nvPicPr>
        <xdr:cNvPr id="9501" name="Picture 9500">
          <a:extLst>
            <a:ext uri="{FF2B5EF4-FFF2-40B4-BE49-F238E27FC236}">
              <a16:creationId xmlns:a16="http://schemas.microsoft.com/office/drawing/2014/main" id="{487439DA-9094-A431-79DD-A72B14091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105868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327</xdr:row>
      <xdr:rowOff>39688</xdr:rowOff>
    </xdr:from>
    <xdr:to>
      <xdr:col>6</xdr:col>
      <xdr:colOff>290748</xdr:colOff>
      <xdr:row>327</xdr:row>
      <xdr:rowOff>293688</xdr:rowOff>
    </xdr:to>
    <xdr:pic>
      <xdr:nvPicPr>
        <xdr:cNvPr id="9504" name="Picture 9503">
          <a:extLst>
            <a:ext uri="{FF2B5EF4-FFF2-40B4-BE49-F238E27FC236}">
              <a16:creationId xmlns:a16="http://schemas.microsoft.com/office/drawing/2014/main" id="{6E665BBD-FC51-946F-37C2-BBDF153C4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1058683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328</xdr:row>
      <xdr:rowOff>39688</xdr:rowOff>
    </xdr:from>
    <xdr:to>
      <xdr:col>2</xdr:col>
      <xdr:colOff>280044</xdr:colOff>
      <xdr:row>328</xdr:row>
      <xdr:rowOff>293688</xdr:rowOff>
    </xdr:to>
    <xdr:pic>
      <xdr:nvPicPr>
        <xdr:cNvPr id="9507" name="Picture 9506">
          <a:extLst>
            <a:ext uri="{FF2B5EF4-FFF2-40B4-BE49-F238E27FC236}">
              <a16:creationId xmlns:a16="http://schemas.microsoft.com/office/drawing/2014/main" id="{AEE44E8C-95F1-D850-8E09-16DECDC7D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1092021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328</xdr:row>
      <xdr:rowOff>39688</xdr:rowOff>
    </xdr:from>
    <xdr:to>
      <xdr:col>6</xdr:col>
      <xdr:colOff>346075</xdr:colOff>
      <xdr:row>328</xdr:row>
      <xdr:rowOff>293688</xdr:rowOff>
    </xdr:to>
    <xdr:pic>
      <xdr:nvPicPr>
        <xdr:cNvPr id="9510" name="Picture 9509">
          <a:extLst>
            <a:ext uri="{FF2B5EF4-FFF2-40B4-BE49-F238E27FC236}">
              <a16:creationId xmlns:a16="http://schemas.microsoft.com/office/drawing/2014/main" id="{98182D12-6F08-B19F-D8E7-2E63F8CD1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0920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332</xdr:row>
      <xdr:rowOff>39688</xdr:rowOff>
    </xdr:from>
    <xdr:to>
      <xdr:col>2</xdr:col>
      <xdr:colOff>259296</xdr:colOff>
      <xdr:row>332</xdr:row>
      <xdr:rowOff>293688</xdr:rowOff>
    </xdr:to>
    <xdr:pic>
      <xdr:nvPicPr>
        <xdr:cNvPr id="9513" name="Picture 9512">
          <a:extLst>
            <a:ext uri="{FF2B5EF4-FFF2-40B4-BE49-F238E27FC236}">
              <a16:creationId xmlns:a16="http://schemas.microsoft.com/office/drawing/2014/main" id="{8B5636FF-C9E5-2253-5207-A7BEF7FB7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1232038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332</xdr:row>
      <xdr:rowOff>39688</xdr:rowOff>
    </xdr:from>
    <xdr:to>
      <xdr:col>6</xdr:col>
      <xdr:colOff>332243</xdr:colOff>
      <xdr:row>332</xdr:row>
      <xdr:rowOff>293688</xdr:rowOff>
    </xdr:to>
    <xdr:pic>
      <xdr:nvPicPr>
        <xdr:cNvPr id="9516" name="Picture 9515">
          <a:extLst>
            <a:ext uri="{FF2B5EF4-FFF2-40B4-BE49-F238E27FC236}">
              <a16:creationId xmlns:a16="http://schemas.microsoft.com/office/drawing/2014/main" id="{189AC3BD-B264-39ED-665E-0EFA99CC8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123203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333</xdr:row>
      <xdr:rowOff>39688</xdr:rowOff>
    </xdr:from>
    <xdr:to>
      <xdr:col>2</xdr:col>
      <xdr:colOff>312738</xdr:colOff>
      <xdr:row>333</xdr:row>
      <xdr:rowOff>293688</xdr:rowOff>
    </xdr:to>
    <xdr:pic>
      <xdr:nvPicPr>
        <xdr:cNvPr id="9519" name="Picture 9518">
          <a:extLst>
            <a:ext uri="{FF2B5EF4-FFF2-40B4-BE49-F238E27FC236}">
              <a16:creationId xmlns:a16="http://schemas.microsoft.com/office/drawing/2014/main" id="{615C776D-9FA0-3FD5-1FBF-A151DF79E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2653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333</xdr:row>
      <xdr:rowOff>39688</xdr:rowOff>
    </xdr:from>
    <xdr:to>
      <xdr:col>6</xdr:col>
      <xdr:colOff>306466</xdr:colOff>
      <xdr:row>333</xdr:row>
      <xdr:rowOff>293688</xdr:rowOff>
    </xdr:to>
    <xdr:pic>
      <xdr:nvPicPr>
        <xdr:cNvPr id="9522" name="Picture 9521">
          <a:extLst>
            <a:ext uri="{FF2B5EF4-FFF2-40B4-BE49-F238E27FC236}">
              <a16:creationId xmlns:a16="http://schemas.microsoft.com/office/drawing/2014/main" id="{BA95F72B-994D-C41D-F0E9-EFCBF237C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1265376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334</xdr:row>
      <xdr:rowOff>39688</xdr:rowOff>
    </xdr:from>
    <xdr:to>
      <xdr:col>2</xdr:col>
      <xdr:colOff>280348</xdr:colOff>
      <xdr:row>334</xdr:row>
      <xdr:rowOff>293688</xdr:rowOff>
    </xdr:to>
    <xdr:pic>
      <xdr:nvPicPr>
        <xdr:cNvPr id="9525" name="Picture 9524">
          <a:extLst>
            <a:ext uri="{FF2B5EF4-FFF2-40B4-BE49-F238E27FC236}">
              <a16:creationId xmlns:a16="http://schemas.microsoft.com/office/drawing/2014/main" id="{1E61EA51-5921-CFF0-CFD8-0CC8C0460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129871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334</xdr:row>
      <xdr:rowOff>39688</xdr:rowOff>
    </xdr:from>
    <xdr:to>
      <xdr:col>6</xdr:col>
      <xdr:colOff>332243</xdr:colOff>
      <xdr:row>334</xdr:row>
      <xdr:rowOff>293688</xdr:rowOff>
    </xdr:to>
    <xdr:pic>
      <xdr:nvPicPr>
        <xdr:cNvPr id="9528" name="Picture 9527">
          <a:extLst>
            <a:ext uri="{FF2B5EF4-FFF2-40B4-BE49-F238E27FC236}">
              <a16:creationId xmlns:a16="http://schemas.microsoft.com/office/drawing/2014/main" id="{00EDA716-CFBA-650B-C466-C354C200E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129871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335</xdr:row>
      <xdr:rowOff>39688</xdr:rowOff>
    </xdr:from>
    <xdr:to>
      <xdr:col>2</xdr:col>
      <xdr:colOff>296391</xdr:colOff>
      <xdr:row>335</xdr:row>
      <xdr:rowOff>293688</xdr:rowOff>
    </xdr:to>
    <xdr:pic>
      <xdr:nvPicPr>
        <xdr:cNvPr id="9531" name="Picture 9530">
          <a:extLst>
            <a:ext uri="{FF2B5EF4-FFF2-40B4-BE49-F238E27FC236}">
              <a16:creationId xmlns:a16="http://schemas.microsoft.com/office/drawing/2014/main" id="{390790AB-64E8-2B65-6B9B-3B4AEAE50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13320513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335</xdr:row>
      <xdr:rowOff>39688</xdr:rowOff>
    </xdr:from>
    <xdr:to>
      <xdr:col>6</xdr:col>
      <xdr:colOff>296407</xdr:colOff>
      <xdr:row>335</xdr:row>
      <xdr:rowOff>293688</xdr:rowOff>
    </xdr:to>
    <xdr:pic>
      <xdr:nvPicPr>
        <xdr:cNvPr id="9534" name="Picture 9533">
          <a:extLst>
            <a:ext uri="{FF2B5EF4-FFF2-40B4-BE49-F238E27FC236}">
              <a16:creationId xmlns:a16="http://schemas.microsoft.com/office/drawing/2014/main" id="{819EDA66-BE6B-EDC8-07F1-2DFF34FD9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1332051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336</xdr:row>
      <xdr:rowOff>39688</xdr:rowOff>
    </xdr:from>
    <xdr:to>
      <xdr:col>2</xdr:col>
      <xdr:colOff>257410</xdr:colOff>
      <xdr:row>336</xdr:row>
      <xdr:rowOff>293688</xdr:rowOff>
    </xdr:to>
    <xdr:pic>
      <xdr:nvPicPr>
        <xdr:cNvPr id="9537" name="Picture 9536">
          <a:extLst>
            <a:ext uri="{FF2B5EF4-FFF2-40B4-BE49-F238E27FC236}">
              <a16:creationId xmlns:a16="http://schemas.microsoft.com/office/drawing/2014/main" id="{F316D998-34B5-0419-FD48-D46FF5D9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1365388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336</xdr:row>
      <xdr:rowOff>39688</xdr:rowOff>
    </xdr:from>
    <xdr:to>
      <xdr:col>6</xdr:col>
      <xdr:colOff>313382</xdr:colOff>
      <xdr:row>336</xdr:row>
      <xdr:rowOff>293688</xdr:rowOff>
    </xdr:to>
    <xdr:pic>
      <xdr:nvPicPr>
        <xdr:cNvPr id="9540" name="Picture 9539">
          <a:extLst>
            <a:ext uri="{FF2B5EF4-FFF2-40B4-BE49-F238E27FC236}">
              <a16:creationId xmlns:a16="http://schemas.microsoft.com/office/drawing/2014/main" id="{4F471F9E-3FDC-AC87-9711-F068971E4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1365388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337</xdr:row>
      <xdr:rowOff>39688</xdr:rowOff>
    </xdr:from>
    <xdr:to>
      <xdr:col>2</xdr:col>
      <xdr:colOff>354232</xdr:colOff>
      <xdr:row>337</xdr:row>
      <xdr:rowOff>293688</xdr:rowOff>
    </xdr:to>
    <xdr:pic>
      <xdr:nvPicPr>
        <xdr:cNvPr id="9543" name="Picture 9542">
          <a:extLst>
            <a:ext uri="{FF2B5EF4-FFF2-40B4-BE49-F238E27FC236}">
              <a16:creationId xmlns:a16="http://schemas.microsoft.com/office/drawing/2014/main" id="{159D7CE0-D488-0A77-A097-05A0C35A7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1398726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337</xdr:row>
      <xdr:rowOff>39688</xdr:rowOff>
    </xdr:from>
    <xdr:to>
      <xdr:col>6</xdr:col>
      <xdr:colOff>308353</xdr:colOff>
      <xdr:row>337</xdr:row>
      <xdr:rowOff>293688</xdr:rowOff>
    </xdr:to>
    <xdr:pic>
      <xdr:nvPicPr>
        <xdr:cNvPr id="9546" name="Picture 9545">
          <a:extLst>
            <a:ext uri="{FF2B5EF4-FFF2-40B4-BE49-F238E27FC236}">
              <a16:creationId xmlns:a16="http://schemas.microsoft.com/office/drawing/2014/main" id="{C460FFEA-4C68-5E82-F815-42A53F0BB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13987263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338</xdr:row>
      <xdr:rowOff>39688</xdr:rowOff>
    </xdr:from>
    <xdr:to>
      <xdr:col>2</xdr:col>
      <xdr:colOff>291571</xdr:colOff>
      <xdr:row>338</xdr:row>
      <xdr:rowOff>293688</xdr:rowOff>
    </xdr:to>
    <xdr:pic>
      <xdr:nvPicPr>
        <xdr:cNvPr id="9549" name="Picture 9548">
          <a:extLst>
            <a:ext uri="{FF2B5EF4-FFF2-40B4-BE49-F238E27FC236}">
              <a16:creationId xmlns:a16="http://schemas.microsoft.com/office/drawing/2014/main" id="{7BBF74FD-5F51-3292-BCA1-73725602A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1432063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338</xdr:row>
      <xdr:rowOff>39688</xdr:rowOff>
    </xdr:from>
    <xdr:to>
      <xdr:col>6</xdr:col>
      <xdr:colOff>322813</xdr:colOff>
      <xdr:row>338</xdr:row>
      <xdr:rowOff>293688</xdr:rowOff>
    </xdr:to>
    <xdr:pic>
      <xdr:nvPicPr>
        <xdr:cNvPr id="9552" name="Picture 9551">
          <a:extLst>
            <a:ext uri="{FF2B5EF4-FFF2-40B4-BE49-F238E27FC236}">
              <a16:creationId xmlns:a16="http://schemas.microsoft.com/office/drawing/2014/main" id="{44659B81-B7B8-70CF-64BF-66B443621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1432063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339</xdr:row>
      <xdr:rowOff>39688</xdr:rowOff>
    </xdr:from>
    <xdr:to>
      <xdr:col>2</xdr:col>
      <xdr:colOff>255525</xdr:colOff>
      <xdr:row>339</xdr:row>
      <xdr:rowOff>293688</xdr:rowOff>
    </xdr:to>
    <xdr:pic>
      <xdr:nvPicPr>
        <xdr:cNvPr id="9555" name="Picture 9554">
          <a:extLst>
            <a:ext uri="{FF2B5EF4-FFF2-40B4-BE49-F238E27FC236}">
              <a16:creationId xmlns:a16="http://schemas.microsoft.com/office/drawing/2014/main" id="{2085DB14-69CF-ABE5-4381-71EF4215D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14654013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339</xdr:row>
      <xdr:rowOff>39688</xdr:rowOff>
    </xdr:from>
    <xdr:to>
      <xdr:col>6</xdr:col>
      <xdr:colOff>291377</xdr:colOff>
      <xdr:row>339</xdr:row>
      <xdr:rowOff>293688</xdr:rowOff>
    </xdr:to>
    <xdr:pic>
      <xdr:nvPicPr>
        <xdr:cNvPr id="9558" name="Picture 9557">
          <a:extLst>
            <a:ext uri="{FF2B5EF4-FFF2-40B4-BE49-F238E27FC236}">
              <a16:creationId xmlns:a16="http://schemas.microsoft.com/office/drawing/2014/main" id="{D0CCE2F8-06D8-1CFB-5C6A-3443502D7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1465401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340</xdr:row>
      <xdr:rowOff>39688</xdr:rowOff>
    </xdr:from>
    <xdr:to>
      <xdr:col>2</xdr:col>
      <xdr:colOff>314803</xdr:colOff>
      <xdr:row>340</xdr:row>
      <xdr:rowOff>293688</xdr:rowOff>
    </xdr:to>
    <xdr:pic>
      <xdr:nvPicPr>
        <xdr:cNvPr id="9561" name="Picture 9560">
          <a:extLst>
            <a:ext uri="{FF2B5EF4-FFF2-40B4-BE49-F238E27FC236}">
              <a16:creationId xmlns:a16="http://schemas.microsoft.com/office/drawing/2014/main" id="{8D696866-2C4C-8252-0C57-6EACFFA5E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14987388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340</xdr:row>
      <xdr:rowOff>39688</xdr:rowOff>
    </xdr:from>
    <xdr:to>
      <xdr:col>6</xdr:col>
      <xdr:colOff>309502</xdr:colOff>
      <xdr:row>340</xdr:row>
      <xdr:rowOff>293688</xdr:rowOff>
    </xdr:to>
    <xdr:pic>
      <xdr:nvPicPr>
        <xdr:cNvPr id="9564" name="Picture 9563">
          <a:extLst>
            <a:ext uri="{FF2B5EF4-FFF2-40B4-BE49-F238E27FC236}">
              <a16:creationId xmlns:a16="http://schemas.microsoft.com/office/drawing/2014/main" id="{AD2055E3-DA79-5C8A-180D-FBB4E2BB7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14987388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341</xdr:row>
      <xdr:rowOff>39688</xdr:rowOff>
    </xdr:from>
    <xdr:to>
      <xdr:col>2</xdr:col>
      <xdr:colOff>298906</xdr:colOff>
      <xdr:row>341</xdr:row>
      <xdr:rowOff>293688</xdr:rowOff>
    </xdr:to>
    <xdr:pic>
      <xdr:nvPicPr>
        <xdr:cNvPr id="9567" name="Picture 9566">
          <a:extLst>
            <a:ext uri="{FF2B5EF4-FFF2-40B4-BE49-F238E27FC236}">
              <a16:creationId xmlns:a16="http://schemas.microsoft.com/office/drawing/2014/main" id="{B2BE92B7-3347-3EC4-CC61-7A541129D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153207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341</xdr:row>
      <xdr:rowOff>39688</xdr:rowOff>
    </xdr:from>
    <xdr:to>
      <xdr:col>6</xdr:col>
      <xdr:colOff>332243</xdr:colOff>
      <xdr:row>341</xdr:row>
      <xdr:rowOff>293688</xdr:rowOff>
    </xdr:to>
    <xdr:pic>
      <xdr:nvPicPr>
        <xdr:cNvPr id="9570" name="Picture 9569">
          <a:extLst>
            <a:ext uri="{FF2B5EF4-FFF2-40B4-BE49-F238E27FC236}">
              <a16:creationId xmlns:a16="http://schemas.microsoft.com/office/drawing/2014/main" id="{BD2CB29E-966E-9882-EE36-93D3BEC5B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153207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345</xdr:row>
      <xdr:rowOff>39688</xdr:rowOff>
    </xdr:from>
    <xdr:to>
      <xdr:col>2</xdr:col>
      <xdr:colOff>258039</xdr:colOff>
      <xdr:row>345</xdr:row>
      <xdr:rowOff>293688</xdr:rowOff>
    </xdr:to>
    <xdr:pic>
      <xdr:nvPicPr>
        <xdr:cNvPr id="9573" name="Picture 9572">
          <a:extLst>
            <a:ext uri="{FF2B5EF4-FFF2-40B4-BE49-F238E27FC236}">
              <a16:creationId xmlns:a16="http://schemas.microsoft.com/office/drawing/2014/main" id="{81362A92-9C17-98B1-7F9C-CE6AB99D0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1672093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345</xdr:row>
      <xdr:rowOff>39688</xdr:rowOff>
    </xdr:from>
    <xdr:to>
      <xdr:col>6</xdr:col>
      <xdr:colOff>332243</xdr:colOff>
      <xdr:row>345</xdr:row>
      <xdr:rowOff>293688</xdr:rowOff>
    </xdr:to>
    <xdr:pic>
      <xdr:nvPicPr>
        <xdr:cNvPr id="9576" name="Picture 9575">
          <a:extLst>
            <a:ext uri="{FF2B5EF4-FFF2-40B4-BE49-F238E27FC236}">
              <a16:creationId xmlns:a16="http://schemas.microsoft.com/office/drawing/2014/main" id="{ADE4D336-F220-D205-AF75-73437FEB0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167209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346</xdr:row>
      <xdr:rowOff>39688</xdr:rowOff>
    </xdr:from>
    <xdr:to>
      <xdr:col>2</xdr:col>
      <xdr:colOff>263069</xdr:colOff>
      <xdr:row>346</xdr:row>
      <xdr:rowOff>293688</xdr:rowOff>
    </xdr:to>
    <xdr:pic>
      <xdr:nvPicPr>
        <xdr:cNvPr id="9579" name="Picture 9578">
          <a:extLst>
            <a:ext uri="{FF2B5EF4-FFF2-40B4-BE49-F238E27FC236}">
              <a16:creationId xmlns:a16="http://schemas.microsoft.com/office/drawing/2014/main" id="{25EC182A-891E-BE48-42E2-A68484013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170543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346</xdr:row>
      <xdr:rowOff>39688</xdr:rowOff>
    </xdr:from>
    <xdr:to>
      <xdr:col>6</xdr:col>
      <xdr:colOff>288862</xdr:colOff>
      <xdr:row>346</xdr:row>
      <xdr:rowOff>293688</xdr:rowOff>
    </xdr:to>
    <xdr:pic>
      <xdr:nvPicPr>
        <xdr:cNvPr id="9582" name="Picture 9581">
          <a:extLst>
            <a:ext uri="{FF2B5EF4-FFF2-40B4-BE49-F238E27FC236}">
              <a16:creationId xmlns:a16="http://schemas.microsoft.com/office/drawing/2014/main" id="{2DC6BDEF-1ABD-98F4-46DC-61DEB389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1705431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347</xdr:row>
      <xdr:rowOff>39688</xdr:rowOff>
    </xdr:from>
    <xdr:to>
      <xdr:col>2</xdr:col>
      <xdr:colOff>298906</xdr:colOff>
      <xdr:row>347</xdr:row>
      <xdr:rowOff>293688</xdr:rowOff>
    </xdr:to>
    <xdr:pic>
      <xdr:nvPicPr>
        <xdr:cNvPr id="9585" name="Picture 9584">
          <a:extLst>
            <a:ext uri="{FF2B5EF4-FFF2-40B4-BE49-F238E27FC236}">
              <a16:creationId xmlns:a16="http://schemas.microsoft.com/office/drawing/2014/main" id="{041655FF-C2E9-769E-4495-6CA124EF1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173876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347</xdr:row>
      <xdr:rowOff>39688</xdr:rowOff>
    </xdr:from>
    <xdr:to>
      <xdr:col>6</xdr:col>
      <xdr:colOff>324909</xdr:colOff>
      <xdr:row>347</xdr:row>
      <xdr:rowOff>293688</xdr:rowOff>
    </xdr:to>
    <xdr:pic>
      <xdr:nvPicPr>
        <xdr:cNvPr id="9588" name="Picture 9587">
          <a:extLst>
            <a:ext uri="{FF2B5EF4-FFF2-40B4-BE49-F238E27FC236}">
              <a16:creationId xmlns:a16="http://schemas.microsoft.com/office/drawing/2014/main" id="{31274437-F68E-B67E-7B8D-26F584EFA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1738768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348</xdr:row>
      <xdr:rowOff>39688</xdr:rowOff>
    </xdr:from>
    <xdr:to>
      <xdr:col>2</xdr:col>
      <xdr:colOff>276164</xdr:colOff>
      <xdr:row>348</xdr:row>
      <xdr:rowOff>293688</xdr:rowOff>
    </xdr:to>
    <xdr:pic>
      <xdr:nvPicPr>
        <xdr:cNvPr id="9591" name="Picture 9590">
          <a:extLst>
            <a:ext uri="{FF2B5EF4-FFF2-40B4-BE49-F238E27FC236}">
              <a16:creationId xmlns:a16="http://schemas.microsoft.com/office/drawing/2014/main" id="{7E164FBD-3642-DFA4-D010-513E6DE58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17721063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348</xdr:row>
      <xdr:rowOff>39688</xdr:rowOff>
    </xdr:from>
    <xdr:to>
      <xdr:col>6</xdr:col>
      <xdr:colOff>313685</xdr:colOff>
      <xdr:row>348</xdr:row>
      <xdr:rowOff>293688</xdr:rowOff>
    </xdr:to>
    <xdr:pic>
      <xdr:nvPicPr>
        <xdr:cNvPr id="9594" name="Picture 9593">
          <a:extLst>
            <a:ext uri="{FF2B5EF4-FFF2-40B4-BE49-F238E27FC236}">
              <a16:creationId xmlns:a16="http://schemas.microsoft.com/office/drawing/2014/main" id="{5360B935-4C33-E461-55B3-DFE7078A4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1772106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349</xdr:row>
      <xdr:rowOff>39688</xdr:rowOff>
    </xdr:from>
    <xdr:to>
      <xdr:col>2</xdr:col>
      <xdr:colOff>298906</xdr:colOff>
      <xdr:row>349</xdr:row>
      <xdr:rowOff>293688</xdr:rowOff>
    </xdr:to>
    <xdr:pic>
      <xdr:nvPicPr>
        <xdr:cNvPr id="9597" name="Picture 9596">
          <a:extLst>
            <a:ext uri="{FF2B5EF4-FFF2-40B4-BE49-F238E27FC236}">
              <a16:creationId xmlns:a16="http://schemas.microsoft.com/office/drawing/2014/main" id="{7BBCA7FE-5292-832F-CD1A-44AD4F48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180544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349</xdr:row>
      <xdr:rowOff>39688</xdr:rowOff>
    </xdr:from>
    <xdr:to>
      <xdr:col>6</xdr:col>
      <xdr:colOff>387570</xdr:colOff>
      <xdr:row>349</xdr:row>
      <xdr:rowOff>293688</xdr:rowOff>
    </xdr:to>
    <xdr:pic>
      <xdr:nvPicPr>
        <xdr:cNvPr id="9600" name="Picture 9599">
          <a:extLst>
            <a:ext uri="{FF2B5EF4-FFF2-40B4-BE49-F238E27FC236}">
              <a16:creationId xmlns:a16="http://schemas.microsoft.com/office/drawing/2014/main" id="{125DC76C-CEB9-3BC8-80E7-15DD52315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1805443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350</xdr:row>
      <xdr:rowOff>39688</xdr:rowOff>
    </xdr:from>
    <xdr:to>
      <xdr:col>2</xdr:col>
      <xdr:colOff>273128</xdr:colOff>
      <xdr:row>350</xdr:row>
      <xdr:rowOff>293688</xdr:rowOff>
    </xdr:to>
    <xdr:pic>
      <xdr:nvPicPr>
        <xdr:cNvPr id="9603" name="Picture 9602">
          <a:extLst>
            <a:ext uri="{FF2B5EF4-FFF2-40B4-BE49-F238E27FC236}">
              <a16:creationId xmlns:a16="http://schemas.microsoft.com/office/drawing/2014/main" id="{9F504305-5D45-3851-FA37-970AD1408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18387813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350</xdr:row>
      <xdr:rowOff>39688</xdr:rowOff>
    </xdr:from>
    <xdr:to>
      <xdr:col>6</xdr:col>
      <xdr:colOff>290748</xdr:colOff>
      <xdr:row>350</xdr:row>
      <xdr:rowOff>293688</xdr:rowOff>
    </xdr:to>
    <xdr:pic>
      <xdr:nvPicPr>
        <xdr:cNvPr id="9606" name="Picture 9605">
          <a:extLst>
            <a:ext uri="{FF2B5EF4-FFF2-40B4-BE49-F238E27FC236}">
              <a16:creationId xmlns:a16="http://schemas.microsoft.com/office/drawing/2014/main" id="{A71C8AC2-5AEF-C9F1-91FB-39AE49FEF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18387813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351</xdr:row>
      <xdr:rowOff>39688</xdr:rowOff>
    </xdr:from>
    <xdr:to>
      <xdr:col>2</xdr:col>
      <xdr:colOff>275015</xdr:colOff>
      <xdr:row>351</xdr:row>
      <xdr:rowOff>293688</xdr:rowOff>
    </xdr:to>
    <xdr:pic>
      <xdr:nvPicPr>
        <xdr:cNvPr id="9609" name="Picture 9608">
          <a:extLst>
            <a:ext uri="{FF2B5EF4-FFF2-40B4-BE49-F238E27FC236}">
              <a16:creationId xmlns:a16="http://schemas.microsoft.com/office/drawing/2014/main" id="{60DE189B-791A-A0ED-11C5-3D63C200F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1872118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351</xdr:row>
      <xdr:rowOff>39688</xdr:rowOff>
    </xdr:from>
    <xdr:to>
      <xdr:col>6</xdr:col>
      <xdr:colOff>348140</xdr:colOff>
      <xdr:row>351</xdr:row>
      <xdr:rowOff>293688</xdr:rowOff>
    </xdr:to>
    <xdr:pic>
      <xdr:nvPicPr>
        <xdr:cNvPr id="9612" name="Picture 9611">
          <a:extLst>
            <a:ext uri="{FF2B5EF4-FFF2-40B4-BE49-F238E27FC236}">
              <a16:creationId xmlns:a16="http://schemas.microsoft.com/office/drawing/2014/main" id="{32901808-45A6-1A03-B206-37D413291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1872118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352</xdr:row>
      <xdr:rowOff>39688</xdr:rowOff>
    </xdr:from>
    <xdr:to>
      <xdr:col>2</xdr:col>
      <xdr:colOff>289475</xdr:colOff>
      <xdr:row>352</xdr:row>
      <xdr:rowOff>293688</xdr:rowOff>
    </xdr:to>
    <xdr:pic>
      <xdr:nvPicPr>
        <xdr:cNvPr id="9615" name="Picture 9614">
          <a:extLst>
            <a:ext uri="{FF2B5EF4-FFF2-40B4-BE49-F238E27FC236}">
              <a16:creationId xmlns:a16="http://schemas.microsoft.com/office/drawing/2014/main" id="{7E7A892C-A341-BA01-3054-701D673FE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1905456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352</xdr:row>
      <xdr:rowOff>39688</xdr:rowOff>
    </xdr:from>
    <xdr:to>
      <xdr:col>6</xdr:col>
      <xdr:colOff>346075</xdr:colOff>
      <xdr:row>352</xdr:row>
      <xdr:rowOff>293688</xdr:rowOff>
    </xdr:to>
    <xdr:pic>
      <xdr:nvPicPr>
        <xdr:cNvPr id="9618" name="Picture 9617">
          <a:extLst>
            <a:ext uri="{FF2B5EF4-FFF2-40B4-BE49-F238E27FC236}">
              <a16:creationId xmlns:a16="http://schemas.microsoft.com/office/drawing/2014/main" id="{D47398D1-3A52-5E29-B65C-798F18F40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9054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353</xdr:row>
      <xdr:rowOff>39688</xdr:rowOff>
    </xdr:from>
    <xdr:to>
      <xdr:col>2</xdr:col>
      <xdr:colOff>298906</xdr:colOff>
      <xdr:row>353</xdr:row>
      <xdr:rowOff>293688</xdr:rowOff>
    </xdr:to>
    <xdr:pic>
      <xdr:nvPicPr>
        <xdr:cNvPr id="9621" name="Picture 9620">
          <a:extLst>
            <a:ext uri="{FF2B5EF4-FFF2-40B4-BE49-F238E27FC236}">
              <a16:creationId xmlns:a16="http://schemas.microsoft.com/office/drawing/2014/main" id="{FCF959A7-C16B-7FB5-AE97-8F76DDDBF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193879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353</xdr:row>
      <xdr:rowOff>39688</xdr:rowOff>
    </xdr:from>
    <xdr:to>
      <xdr:col>6</xdr:col>
      <xdr:colOff>329729</xdr:colOff>
      <xdr:row>353</xdr:row>
      <xdr:rowOff>293688</xdr:rowOff>
    </xdr:to>
    <xdr:pic>
      <xdr:nvPicPr>
        <xdr:cNvPr id="9624" name="Picture 9623">
          <a:extLst>
            <a:ext uri="{FF2B5EF4-FFF2-40B4-BE49-F238E27FC236}">
              <a16:creationId xmlns:a16="http://schemas.microsoft.com/office/drawing/2014/main" id="{B0EB8EF0-8EE8-F68A-1AFB-76932B631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19387938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354</xdr:row>
      <xdr:rowOff>39688</xdr:rowOff>
    </xdr:from>
    <xdr:to>
      <xdr:col>2</xdr:col>
      <xdr:colOff>280044</xdr:colOff>
      <xdr:row>354</xdr:row>
      <xdr:rowOff>293688</xdr:rowOff>
    </xdr:to>
    <xdr:pic>
      <xdr:nvPicPr>
        <xdr:cNvPr id="9627" name="Picture 9626">
          <a:extLst>
            <a:ext uri="{FF2B5EF4-FFF2-40B4-BE49-F238E27FC236}">
              <a16:creationId xmlns:a16="http://schemas.microsoft.com/office/drawing/2014/main" id="{20E538AC-0239-1048-AE56-4DB042F13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1972131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354</xdr:row>
      <xdr:rowOff>39688</xdr:rowOff>
    </xdr:from>
    <xdr:to>
      <xdr:col>6</xdr:col>
      <xdr:colOff>292634</xdr:colOff>
      <xdr:row>354</xdr:row>
      <xdr:rowOff>293688</xdr:rowOff>
    </xdr:to>
    <xdr:pic>
      <xdr:nvPicPr>
        <xdr:cNvPr id="9630" name="Picture 9629">
          <a:extLst>
            <a:ext uri="{FF2B5EF4-FFF2-40B4-BE49-F238E27FC236}">
              <a16:creationId xmlns:a16="http://schemas.microsoft.com/office/drawing/2014/main" id="{28F2AF00-2B2C-D1F9-624E-0EB6BC87B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1972131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358</xdr:row>
      <xdr:rowOff>39688</xdr:rowOff>
    </xdr:from>
    <xdr:to>
      <xdr:col>2</xdr:col>
      <xdr:colOff>259296</xdr:colOff>
      <xdr:row>358</xdr:row>
      <xdr:rowOff>293688</xdr:rowOff>
    </xdr:to>
    <xdr:pic>
      <xdr:nvPicPr>
        <xdr:cNvPr id="9633" name="Picture 9632">
          <a:extLst>
            <a:ext uri="{FF2B5EF4-FFF2-40B4-BE49-F238E27FC236}">
              <a16:creationId xmlns:a16="http://schemas.microsoft.com/office/drawing/2014/main" id="{88FA2C31-F228-DF2F-0EF5-2EFAAF322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2112148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358</xdr:row>
      <xdr:rowOff>39688</xdr:rowOff>
    </xdr:from>
    <xdr:to>
      <xdr:col>6</xdr:col>
      <xdr:colOff>387570</xdr:colOff>
      <xdr:row>358</xdr:row>
      <xdr:rowOff>293688</xdr:rowOff>
    </xdr:to>
    <xdr:pic>
      <xdr:nvPicPr>
        <xdr:cNvPr id="9636" name="Picture 9635">
          <a:extLst>
            <a:ext uri="{FF2B5EF4-FFF2-40B4-BE49-F238E27FC236}">
              <a16:creationId xmlns:a16="http://schemas.microsoft.com/office/drawing/2014/main" id="{123D66D9-4B64-8549-0260-35DA898C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2112148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359</xdr:row>
      <xdr:rowOff>39688</xdr:rowOff>
    </xdr:from>
    <xdr:to>
      <xdr:col>2</xdr:col>
      <xdr:colOff>312738</xdr:colOff>
      <xdr:row>359</xdr:row>
      <xdr:rowOff>293688</xdr:rowOff>
    </xdr:to>
    <xdr:pic>
      <xdr:nvPicPr>
        <xdr:cNvPr id="9639" name="Picture 9638">
          <a:extLst>
            <a:ext uri="{FF2B5EF4-FFF2-40B4-BE49-F238E27FC236}">
              <a16:creationId xmlns:a16="http://schemas.microsoft.com/office/drawing/2014/main" id="{1C376FA3-3901-6396-3BC1-F3AC4C609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1454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359</xdr:row>
      <xdr:rowOff>39688</xdr:rowOff>
    </xdr:from>
    <xdr:to>
      <xdr:col>6</xdr:col>
      <xdr:colOff>296407</xdr:colOff>
      <xdr:row>359</xdr:row>
      <xdr:rowOff>293688</xdr:rowOff>
    </xdr:to>
    <xdr:pic>
      <xdr:nvPicPr>
        <xdr:cNvPr id="9642" name="Picture 9641">
          <a:extLst>
            <a:ext uri="{FF2B5EF4-FFF2-40B4-BE49-F238E27FC236}">
              <a16:creationId xmlns:a16="http://schemas.microsoft.com/office/drawing/2014/main" id="{B238A93A-4CF5-5A0A-D23E-B26B03BAA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2145486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360</xdr:row>
      <xdr:rowOff>39688</xdr:rowOff>
    </xdr:from>
    <xdr:to>
      <xdr:col>2</xdr:col>
      <xdr:colOff>280348</xdr:colOff>
      <xdr:row>360</xdr:row>
      <xdr:rowOff>293688</xdr:rowOff>
    </xdr:to>
    <xdr:pic>
      <xdr:nvPicPr>
        <xdr:cNvPr id="9645" name="Picture 9644">
          <a:extLst>
            <a:ext uri="{FF2B5EF4-FFF2-40B4-BE49-F238E27FC236}">
              <a16:creationId xmlns:a16="http://schemas.microsoft.com/office/drawing/2014/main" id="{83DE9A20-2542-F927-37D2-5675B81A3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217882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360</xdr:row>
      <xdr:rowOff>39688</xdr:rowOff>
    </xdr:from>
    <xdr:to>
      <xdr:col>6</xdr:col>
      <xdr:colOff>332243</xdr:colOff>
      <xdr:row>360</xdr:row>
      <xdr:rowOff>293688</xdr:rowOff>
    </xdr:to>
    <xdr:pic>
      <xdr:nvPicPr>
        <xdr:cNvPr id="9648" name="Picture 9647">
          <a:extLst>
            <a:ext uri="{FF2B5EF4-FFF2-40B4-BE49-F238E27FC236}">
              <a16:creationId xmlns:a16="http://schemas.microsoft.com/office/drawing/2014/main" id="{70EA06F3-C530-8F7F-B571-A85F4ACEC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217882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361</xdr:row>
      <xdr:rowOff>39688</xdr:rowOff>
    </xdr:from>
    <xdr:to>
      <xdr:col>2</xdr:col>
      <xdr:colOff>296391</xdr:colOff>
      <xdr:row>361</xdr:row>
      <xdr:rowOff>293688</xdr:rowOff>
    </xdr:to>
    <xdr:pic>
      <xdr:nvPicPr>
        <xdr:cNvPr id="9651" name="Picture 9650">
          <a:extLst>
            <a:ext uri="{FF2B5EF4-FFF2-40B4-BE49-F238E27FC236}">
              <a16:creationId xmlns:a16="http://schemas.microsoft.com/office/drawing/2014/main" id="{A645BAC7-44EE-87F7-ED9A-C5710A9A6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22121613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361</xdr:row>
      <xdr:rowOff>39688</xdr:rowOff>
    </xdr:from>
    <xdr:to>
      <xdr:col>6</xdr:col>
      <xdr:colOff>309502</xdr:colOff>
      <xdr:row>361</xdr:row>
      <xdr:rowOff>293688</xdr:rowOff>
    </xdr:to>
    <xdr:pic>
      <xdr:nvPicPr>
        <xdr:cNvPr id="9654" name="Picture 9653">
          <a:extLst>
            <a:ext uri="{FF2B5EF4-FFF2-40B4-BE49-F238E27FC236}">
              <a16:creationId xmlns:a16="http://schemas.microsoft.com/office/drawing/2014/main" id="{EBE8B4D7-0DDD-7481-BACE-155BD7D07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2212161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362</xdr:row>
      <xdr:rowOff>39688</xdr:rowOff>
    </xdr:from>
    <xdr:to>
      <xdr:col>2</xdr:col>
      <xdr:colOff>257410</xdr:colOff>
      <xdr:row>362</xdr:row>
      <xdr:rowOff>293688</xdr:rowOff>
    </xdr:to>
    <xdr:pic>
      <xdr:nvPicPr>
        <xdr:cNvPr id="9657" name="Picture 9656">
          <a:extLst>
            <a:ext uri="{FF2B5EF4-FFF2-40B4-BE49-F238E27FC236}">
              <a16:creationId xmlns:a16="http://schemas.microsoft.com/office/drawing/2014/main" id="{C470CC14-1772-E9BD-01FA-8D8BC9D31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2245498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362</xdr:row>
      <xdr:rowOff>39688</xdr:rowOff>
    </xdr:from>
    <xdr:to>
      <xdr:col>6</xdr:col>
      <xdr:colOff>308353</xdr:colOff>
      <xdr:row>362</xdr:row>
      <xdr:rowOff>293688</xdr:rowOff>
    </xdr:to>
    <xdr:pic>
      <xdr:nvPicPr>
        <xdr:cNvPr id="9660" name="Picture 9659">
          <a:extLst>
            <a:ext uri="{FF2B5EF4-FFF2-40B4-BE49-F238E27FC236}">
              <a16:creationId xmlns:a16="http://schemas.microsoft.com/office/drawing/2014/main" id="{B655FC4D-286C-D67F-37F7-789492B0F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2245498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363</xdr:row>
      <xdr:rowOff>39688</xdr:rowOff>
    </xdr:from>
    <xdr:to>
      <xdr:col>2</xdr:col>
      <xdr:colOff>291571</xdr:colOff>
      <xdr:row>363</xdr:row>
      <xdr:rowOff>293688</xdr:rowOff>
    </xdr:to>
    <xdr:pic>
      <xdr:nvPicPr>
        <xdr:cNvPr id="9663" name="Picture 9662">
          <a:extLst>
            <a:ext uri="{FF2B5EF4-FFF2-40B4-BE49-F238E27FC236}">
              <a16:creationId xmlns:a16="http://schemas.microsoft.com/office/drawing/2014/main" id="{617E0DF1-1520-362C-D190-637379B6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22788363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363</xdr:row>
      <xdr:rowOff>39688</xdr:rowOff>
    </xdr:from>
    <xdr:to>
      <xdr:col>6</xdr:col>
      <xdr:colOff>313382</xdr:colOff>
      <xdr:row>363</xdr:row>
      <xdr:rowOff>293688</xdr:rowOff>
    </xdr:to>
    <xdr:pic>
      <xdr:nvPicPr>
        <xdr:cNvPr id="6850" name="Picture 6849">
          <a:extLst>
            <a:ext uri="{FF2B5EF4-FFF2-40B4-BE49-F238E27FC236}">
              <a16:creationId xmlns:a16="http://schemas.microsoft.com/office/drawing/2014/main" id="{AF890CED-C72F-9160-7EF0-B2230D9E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2278836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364</xdr:row>
      <xdr:rowOff>39688</xdr:rowOff>
    </xdr:from>
    <xdr:to>
      <xdr:col>2</xdr:col>
      <xdr:colOff>255525</xdr:colOff>
      <xdr:row>364</xdr:row>
      <xdr:rowOff>293688</xdr:rowOff>
    </xdr:to>
    <xdr:pic>
      <xdr:nvPicPr>
        <xdr:cNvPr id="6853" name="Picture 6852">
          <a:extLst>
            <a:ext uri="{FF2B5EF4-FFF2-40B4-BE49-F238E27FC236}">
              <a16:creationId xmlns:a16="http://schemas.microsoft.com/office/drawing/2014/main" id="{43534413-CF9D-15ED-60AB-8F95CDC95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2312173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364</xdr:row>
      <xdr:rowOff>39688</xdr:rowOff>
    </xdr:from>
    <xdr:to>
      <xdr:col>6</xdr:col>
      <xdr:colOff>348140</xdr:colOff>
      <xdr:row>364</xdr:row>
      <xdr:rowOff>293688</xdr:rowOff>
    </xdr:to>
    <xdr:pic>
      <xdr:nvPicPr>
        <xdr:cNvPr id="6856" name="Picture 6855">
          <a:extLst>
            <a:ext uri="{FF2B5EF4-FFF2-40B4-BE49-F238E27FC236}">
              <a16:creationId xmlns:a16="http://schemas.microsoft.com/office/drawing/2014/main" id="{2D738453-DDCE-744E-3BED-DE31BBA42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2312173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365</xdr:row>
      <xdr:rowOff>39688</xdr:rowOff>
    </xdr:from>
    <xdr:to>
      <xdr:col>2</xdr:col>
      <xdr:colOff>298906</xdr:colOff>
      <xdr:row>365</xdr:row>
      <xdr:rowOff>293688</xdr:rowOff>
    </xdr:to>
    <xdr:pic>
      <xdr:nvPicPr>
        <xdr:cNvPr id="6859" name="Picture 6858">
          <a:extLst>
            <a:ext uri="{FF2B5EF4-FFF2-40B4-BE49-F238E27FC236}">
              <a16:creationId xmlns:a16="http://schemas.microsoft.com/office/drawing/2014/main" id="{EEC15839-2E2B-E5B5-734C-B321A9A97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234551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365</xdr:row>
      <xdr:rowOff>39688</xdr:rowOff>
    </xdr:from>
    <xdr:to>
      <xdr:col>6</xdr:col>
      <xdr:colOff>291377</xdr:colOff>
      <xdr:row>365</xdr:row>
      <xdr:rowOff>293688</xdr:rowOff>
    </xdr:to>
    <xdr:pic>
      <xdr:nvPicPr>
        <xdr:cNvPr id="6862" name="Picture 6861">
          <a:extLst>
            <a:ext uri="{FF2B5EF4-FFF2-40B4-BE49-F238E27FC236}">
              <a16:creationId xmlns:a16="http://schemas.microsoft.com/office/drawing/2014/main" id="{10F6CFE4-E272-D49C-CFDE-DA6FAC4D3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2345511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366</xdr:row>
      <xdr:rowOff>39688</xdr:rowOff>
    </xdr:from>
    <xdr:to>
      <xdr:col>2</xdr:col>
      <xdr:colOff>273128</xdr:colOff>
      <xdr:row>366</xdr:row>
      <xdr:rowOff>293688</xdr:rowOff>
    </xdr:to>
    <xdr:pic>
      <xdr:nvPicPr>
        <xdr:cNvPr id="6865" name="Picture 6864">
          <a:extLst>
            <a:ext uri="{FF2B5EF4-FFF2-40B4-BE49-F238E27FC236}">
              <a16:creationId xmlns:a16="http://schemas.microsoft.com/office/drawing/2014/main" id="{66298CF7-DA2B-8036-7513-9F2742A13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2378848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366</xdr:row>
      <xdr:rowOff>39688</xdr:rowOff>
    </xdr:from>
    <xdr:to>
      <xdr:col>6</xdr:col>
      <xdr:colOff>322813</xdr:colOff>
      <xdr:row>366</xdr:row>
      <xdr:rowOff>293688</xdr:rowOff>
    </xdr:to>
    <xdr:pic>
      <xdr:nvPicPr>
        <xdr:cNvPr id="6868" name="Picture 6867">
          <a:extLst>
            <a:ext uri="{FF2B5EF4-FFF2-40B4-BE49-F238E27FC236}">
              <a16:creationId xmlns:a16="http://schemas.microsoft.com/office/drawing/2014/main" id="{9E330AF0-7BDB-1940-A5FA-8B94EDB70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2378848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367</xdr:row>
      <xdr:rowOff>39688</xdr:rowOff>
    </xdr:from>
    <xdr:to>
      <xdr:col>2</xdr:col>
      <xdr:colOff>298906</xdr:colOff>
      <xdr:row>367</xdr:row>
      <xdr:rowOff>293688</xdr:rowOff>
    </xdr:to>
    <xdr:pic>
      <xdr:nvPicPr>
        <xdr:cNvPr id="6871" name="Picture 6870">
          <a:extLst>
            <a:ext uri="{FF2B5EF4-FFF2-40B4-BE49-F238E27FC236}">
              <a16:creationId xmlns:a16="http://schemas.microsoft.com/office/drawing/2014/main" id="{2CCC91ED-BAE3-A0AB-4C06-3A61CF8AD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241218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367</xdr:row>
      <xdr:rowOff>39688</xdr:rowOff>
    </xdr:from>
    <xdr:to>
      <xdr:col>6</xdr:col>
      <xdr:colOff>332243</xdr:colOff>
      <xdr:row>367</xdr:row>
      <xdr:rowOff>293688</xdr:rowOff>
    </xdr:to>
    <xdr:pic>
      <xdr:nvPicPr>
        <xdr:cNvPr id="6874" name="Picture 6873">
          <a:extLst>
            <a:ext uri="{FF2B5EF4-FFF2-40B4-BE49-F238E27FC236}">
              <a16:creationId xmlns:a16="http://schemas.microsoft.com/office/drawing/2014/main" id="{178F3DB6-9243-F819-A152-FE6EFDB45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241218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371</xdr:row>
      <xdr:rowOff>39688</xdr:rowOff>
    </xdr:from>
    <xdr:to>
      <xdr:col>2</xdr:col>
      <xdr:colOff>258039</xdr:colOff>
      <xdr:row>371</xdr:row>
      <xdr:rowOff>293688</xdr:rowOff>
    </xdr:to>
    <xdr:pic>
      <xdr:nvPicPr>
        <xdr:cNvPr id="6877" name="Picture 6876">
          <a:extLst>
            <a:ext uri="{FF2B5EF4-FFF2-40B4-BE49-F238E27FC236}">
              <a16:creationId xmlns:a16="http://schemas.microsoft.com/office/drawing/2014/main" id="{54BF6A74-6CF4-510E-10FC-533930B86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2552203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371</xdr:row>
      <xdr:rowOff>39688</xdr:rowOff>
    </xdr:from>
    <xdr:to>
      <xdr:col>6</xdr:col>
      <xdr:colOff>313685</xdr:colOff>
      <xdr:row>371</xdr:row>
      <xdr:rowOff>293688</xdr:rowOff>
    </xdr:to>
    <xdr:pic>
      <xdr:nvPicPr>
        <xdr:cNvPr id="6880" name="Picture 6879">
          <a:extLst>
            <a:ext uri="{FF2B5EF4-FFF2-40B4-BE49-F238E27FC236}">
              <a16:creationId xmlns:a16="http://schemas.microsoft.com/office/drawing/2014/main" id="{382A17AA-F5D1-333A-7C3C-00D61F8DB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25522038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372</xdr:row>
      <xdr:rowOff>39688</xdr:rowOff>
    </xdr:from>
    <xdr:to>
      <xdr:col>2</xdr:col>
      <xdr:colOff>263069</xdr:colOff>
      <xdr:row>372</xdr:row>
      <xdr:rowOff>293688</xdr:rowOff>
    </xdr:to>
    <xdr:pic>
      <xdr:nvPicPr>
        <xdr:cNvPr id="6883" name="Picture 6882">
          <a:extLst>
            <a:ext uri="{FF2B5EF4-FFF2-40B4-BE49-F238E27FC236}">
              <a16:creationId xmlns:a16="http://schemas.microsoft.com/office/drawing/2014/main" id="{D62C0098-D64B-8107-7929-8091D6770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258554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372</xdr:row>
      <xdr:rowOff>39688</xdr:rowOff>
    </xdr:from>
    <xdr:to>
      <xdr:col>6</xdr:col>
      <xdr:colOff>324909</xdr:colOff>
      <xdr:row>372</xdr:row>
      <xdr:rowOff>293688</xdr:rowOff>
    </xdr:to>
    <xdr:pic>
      <xdr:nvPicPr>
        <xdr:cNvPr id="6886" name="Picture 6885">
          <a:extLst>
            <a:ext uri="{FF2B5EF4-FFF2-40B4-BE49-F238E27FC236}">
              <a16:creationId xmlns:a16="http://schemas.microsoft.com/office/drawing/2014/main" id="{A1ED7A56-97FD-49C1-34C3-6196EABF9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25855413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373</xdr:row>
      <xdr:rowOff>39688</xdr:rowOff>
    </xdr:from>
    <xdr:to>
      <xdr:col>2</xdr:col>
      <xdr:colOff>298906</xdr:colOff>
      <xdr:row>373</xdr:row>
      <xdr:rowOff>293688</xdr:rowOff>
    </xdr:to>
    <xdr:pic>
      <xdr:nvPicPr>
        <xdr:cNvPr id="6889" name="Picture 6888">
          <a:extLst>
            <a:ext uri="{FF2B5EF4-FFF2-40B4-BE49-F238E27FC236}">
              <a16:creationId xmlns:a16="http://schemas.microsoft.com/office/drawing/2014/main" id="{DCF8B1DF-7BF1-DA35-3FF6-229D43484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261887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373</xdr:row>
      <xdr:rowOff>39688</xdr:rowOff>
    </xdr:from>
    <xdr:to>
      <xdr:col>6</xdr:col>
      <xdr:colOff>290748</xdr:colOff>
      <xdr:row>373</xdr:row>
      <xdr:rowOff>293688</xdr:rowOff>
    </xdr:to>
    <xdr:pic>
      <xdr:nvPicPr>
        <xdr:cNvPr id="6892" name="Picture 6891">
          <a:extLst>
            <a:ext uri="{FF2B5EF4-FFF2-40B4-BE49-F238E27FC236}">
              <a16:creationId xmlns:a16="http://schemas.microsoft.com/office/drawing/2014/main" id="{F1C1E3CF-2DC7-EED4-5CC0-468E6178C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2618878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374</xdr:row>
      <xdr:rowOff>39688</xdr:rowOff>
    </xdr:from>
    <xdr:to>
      <xdr:col>2</xdr:col>
      <xdr:colOff>354232</xdr:colOff>
      <xdr:row>374</xdr:row>
      <xdr:rowOff>293688</xdr:rowOff>
    </xdr:to>
    <xdr:pic>
      <xdr:nvPicPr>
        <xdr:cNvPr id="6895" name="Picture 6894">
          <a:extLst>
            <a:ext uri="{FF2B5EF4-FFF2-40B4-BE49-F238E27FC236}">
              <a16:creationId xmlns:a16="http://schemas.microsoft.com/office/drawing/2014/main" id="{663C99FF-2931-C5E9-980B-7630B9440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2652216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374</xdr:row>
      <xdr:rowOff>39688</xdr:rowOff>
    </xdr:from>
    <xdr:to>
      <xdr:col>6</xdr:col>
      <xdr:colOff>306466</xdr:colOff>
      <xdr:row>374</xdr:row>
      <xdr:rowOff>293688</xdr:rowOff>
    </xdr:to>
    <xdr:pic>
      <xdr:nvPicPr>
        <xdr:cNvPr id="6898" name="Picture 6897">
          <a:extLst>
            <a:ext uri="{FF2B5EF4-FFF2-40B4-BE49-F238E27FC236}">
              <a16:creationId xmlns:a16="http://schemas.microsoft.com/office/drawing/2014/main" id="{C03BA91A-9662-68D7-05AE-B4D74D546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2652216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375</xdr:row>
      <xdr:rowOff>39688</xdr:rowOff>
    </xdr:from>
    <xdr:to>
      <xdr:col>2</xdr:col>
      <xdr:colOff>276164</xdr:colOff>
      <xdr:row>375</xdr:row>
      <xdr:rowOff>293688</xdr:rowOff>
    </xdr:to>
    <xdr:pic>
      <xdr:nvPicPr>
        <xdr:cNvPr id="6901" name="Picture 6900">
          <a:extLst>
            <a:ext uri="{FF2B5EF4-FFF2-40B4-BE49-F238E27FC236}">
              <a16:creationId xmlns:a16="http://schemas.microsoft.com/office/drawing/2014/main" id="{04A68762-2246-EA22-AE88-891033DB9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2685553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375</xdr:row>
      <xdr:rowOff>39688</xdr:rowOff>
    </xdr:from>
    <xdr:to>
      <xdr:col>6</xdr:col>
      <xdr:colOff>346075</xdr:colOff>
      <xdr:row>375</xdr:row>
      <xdr:rowOff>293688</xdr:rowOff>
    </xdr:to>
    <xdr:pic>
      <xdr:nvPicPr>
        <xdr:cNvPr id="6904" name="Picture 6903">
          <a:extLst>
            <a:ext uri="{FF2B5EF4-FFF2-40B4-BE49-F238E27FC236}">
              <a16:creationId xmlns:a16="http://schemas.microsoft.com/office/drawing/2014/main" id="{76E0E6CD-D143-6B21-167C-F1AAE7DA7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6855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376</xdr:row>
      <xdr:rowOff>39688</xdr:rowOff>
    </xdr:from>
    <xdr:to>
      <xdr:col>2</xdr:col>
      <xdr:colOff>314803</xdr:colOff>
      <xdr:row>376</xdr:row>
      <xdr:rowOff>293688</xdr:rowOff>
    </xdr:to>
    <xdr:pic>
      <xdr:nvPicPr>
        <xdr:cNvPr id="6907" name="Picture 6906">
          <a:extLst>
            <a:ext uri="{FF2B5EF4-FFF2-40B4-BE49-F238E27FC236}">
              <a16:creationId xmlns:a16="http://schemas.microsoft.com/office/drawing/2014/main" id="{19CBC65E-EF59-2703-DD6D-9C19A589B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2718891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376</xdr:row>
      <xdr:rowOff>39688</xdr:rowOff>
    </xdr:from>
    <xdr:to>
      <xdr:col>6</xdr:col>
      <xdr:colOff>292634</xdr:colOff>
      <xdr:row>376</xdr:row>
      <xdr:rowOff>293688</xdr:rowOff>
    </xdr:to>
    <xdr:pic>
      <xdr:nvPicPr>
        <xdr:cNvPr id="6910" name="Picture 6909">
          <a:extLst>
            <a:ext uri="{FF2B5EF4-FFF2-40B4-BE49-F238E27FC236}">
              <a16:creationId xmlns:a16="http://schemas.microsoft.com/office/drawing/2014/main" id="{6F57F3A7-B5F6-B151-C37C-5CA9B5063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2718891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377</xdr:row>
      <xdr:rowOff>39688</xdr:rowOff>
    </xdr:from>
    <xdr:to>
      <xdr:col>2</xdr:col>
      <xdr:colOff>275015</xdr:colOff>
      <xdr:row>377</xdr:row>
      <xdr:rowOff>293688</xdr:rowOff>
    </xdr:to>
    <xdr:pic>
      <xdr:nvPicPr>
        <xdr:cNvPr id="7553" name="Picture 7552">
          <a:extLst>
            <a:ext uri="{FF2B5EF4-FFF2-40B4-BE49-F238E27FC236}">
              <a16:creationId xmlns:a16="http://schemas.microsoft.com/office/drawing/2014/main" id="{76ED2D98-AF44-D7AC-EC2D-27BD1BD1E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2752228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377</xdr:row>
      <xdr:rowOff>39688</xdr:rowOff>
    </xdr:from>
    <xdr:to>
      <xdr:col>6</xdr:col>
      <xdr:colOff>329729</xdr:colOff>
      <xdr:row>377</xdr:row>
      <xdr:rowOff>293688</xdr:rowOff>
    </xdr:to>
    <xdr:pic>
      <xdr:nvPicPr>
        <xdr:cNvPr id="7556" name="Picture 7555">
          <a:extLst>
            <a:ext uri="{FF2B5EF4-FFF2-40B4-BE49-F238E27FC236}">
              <a16:creationId xmlns:a16="http://schemas.microsoft.com/office/drawing/2014/main" id="{F63ECA1E-119B-DB87-FE60-E86133699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27522288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378</xdr:row>
      <xdr:rowOff>39688</xdr:rowOff>
    </xdr:from>
    <xdr:to>
      <xdr:col>2</xdr:col>
      <xdr:colOff>289475</xdr:colOff>
      <xdr:row>378</xdr:row>
      <xdr:rowOff>293688</xdr:rowOff>
    </xdr:to>
    <xdr:pic>
      <xdr:nvPicPr>
        <xdr:cNvPr id="7559" name="Picture 7558">
          <a:extLst>
            <a:ext uri="{FF2B5EF4-FFF2-40B4-BE49-F238E27FC236}">
              <a16:creationId xmlns:a16="http://schemas.microsoft.com/office/drawing/2014/main" id="{DD6A3AD7-D739-22BC-0A59-095F159EE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2785566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378</xdr:row>
      <xdr:rowOff>39688</xdr:rowOff>
    </xdr:from>
    <xdr:to>
      <xdr:col>6</xdr:col>
      <xdr:colOff>332243</xdr:colOff>
      <xdr:row>378</xdr:row>
      <xdr:rowOff>293688</xdr:rowOff>
    </xdr:to>
    <xdr:pic>
      <xdr:nvPicPr>
        <xdr:cNvPr id="7562" name="Picture 7561">
          <a:extLst>
            <a:ext uri="{FF2B5EF4-FFF2-40B4-BE49-F238E27FC236}">
              <a16:creationId xmlns:a16="http://schemas.microsoft.com/office/drawing/2014/main" id="{C450BACE-8A48-D52D-BABB-ADF6A081B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278556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379</xdr:row>
      <xdr:rowOff>39688</xdr:rowOff>
    </xdr:from>
    <xdr:to>
      <xdr:col>2</xdr:col>
      <xdr:colOff>280044</xdr:colOff>
      <xdr:row>379</xdr:row>
      <xdr:rowOff>293688</xdr:rowOff>
    </xdr:to>
    <xdr:pic>
      <xdr:nvPicPr>
        <xdr:cNvPr id="7565" name="Picture 7564">
          <a:extLst>
            <a:ext uri="{FF2B5EF4-FFF2-40B4-BE49-F238E27FC236}">
              <a16:creationId xmlns:a16="http://schemas.microsoft.com/office/drawing/2014/main" id="{10017DEA-2941-BA3D-C330-0A9FB090F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2818903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379</xdr:row>
      <xdr:rowOff>39688</xdr:rowOff>
    </xdr:from>
    <xdr:to>
      <xdr:col>6</xdr:col>
      <xdr:colOff>332243</xdr:colOff>
      <xdr:row>379</xdr:row>
      <xdr:rowOff>293688</xdr:rowOff>
    </xdr:to>
    <xdr:pic>
      <xdr:nvPicPr>
        <xdr:cNvPr id="7568" name="Picture 7567">
          <a:extLst>
            <a:ext uri="{FF2B5EF4-FFF2-40B4-BE49-F238E27FC236}">
              <a16:creationId xmlns:a16="http://schemas.microsoft.com/office/drawing/2014/main" id="{5E174DAB-9104-0CE1-A578-AC3839AC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281890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380</xdr:row>
      <xdr:rowOff>39688</xdr:rowOff>
    </xdr:from>
    <xdr:to>
      <xdr:col>2</xdr:col>
      <xdr:colOff>298906</xdr:colOff>
      <xdr:row>380</xdr:row>
      <xdr:rowOff>293688</xdr:rowOff>
    </xdr:to>
    <xdr:pic>
      <xdr:nvPicPr>
        <xdr:cNvPr id="7571" name="Picture 7570">
          <a:extLst>
            <a:ext uri="{FF2B5EF4-FFF2-40B4-BE49-F238E27FC236}">
              <a16:creationId xmlns:a16="http://schemas.microsoft.com/office/drawing/2014/main" id="{A9E8AF13-D4CD-40A5-A534-C1EF232F2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285224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380</xdr:row>
      <xdr:rowOff>39688</xdr:rowOff>
    </xdr:from>
    <xdr:to>
      <xdr:col>6</xdr:col>
      <xdr:colOff>288862</xdr:colOff>
      <xdr:row>380</xdr:row>
      <xdr:rowOff>293688</xdr:rowOff>
    </xdr:to>
    <xdr:pic>
      <xdr:nvPicPr>
        <xdr:cNvPr id="7574" name="Picture 7573">
          <a:extLst>
            <a:ext uri="{FF2B5EF4-FFF2-40B4-BE49-F238E27FC236}">
              <a16:creationId xmlns:a16="http://schemas.microsoft.com/office/drawing/2014/main" id="{EA8D2159-52F2-C2D0-C7D2-E0CD81B27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2852241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384</xdr:row>
      <xdr:rowOff>39688</xdr:rowOff>
    </xdr:from>
    <xdr:to>
      <xdr:col>2</xdr:col>
      <xdr:colOff>259296</xdr:colOff>
      <xdr:row>384</xdr:row>
      <xdr:rowOff>293688</xdr:rowOff>
    </xdr:to>
    <xdr:pic>
      <xdr:nvPicPr>
        <xdr:cNvPr id="7577" name="Picture 7576">
          <a:extLst>
            <a:ext uri="{FF2B5EF4-FFF2-40B4-BE49-F238E27FC236}">
              <a16:creationId xmlns:a16="http://schemas.microsoft.com/office/drawing/2014/main" id="{4AD47635-0F0A-B974-2CFD-A33131F1A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2992258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384</xdr:row>
      <xdr:rowOff>39688</xdr:rowOff>
    </xdr:from>
    <xdr:to>
      <xdr:col>6</xdr:col>
      <xdr:colOff>332243</xdr:colOff>
      <xdr:row>384</xdr:row>
      <xdr:rowOff>293688</xdr:rowOff>
    </xdr:to>
    <xdr:pic>
      <xdr:nvPicPr>
        <xdr:cNvPr id="7580" name="Picture 7579">
          <a:extLst>
            <a:ext uri="{FF2B5EF4-FFF2-40B4-BE49-F238E27FC236}">
              <a16:creationId xmlns:a16="http://schemas.microsoft.com/office/drawing/2014/main" id="{DBE4C1B4-7E2F-B5ED-11DC-8782360EA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299225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385</xdr:row>
      <xdr:rowOff>39688</xdr:rowOff>
    </xdr:from>
    <xdr:to>
      <xdr:col>2</xdr:col>
      <xdr:colOff>312738</xdr:colOff>
      <xdr:row>385</xdr:row>
      <xdr:rowOff>293688</xdr:rowOff>
    </xdr:to>
    <xdr:pic>
      <xdr:nvPicPr>
        <xdr:cNvPr id="7583" name="Picture 7582">
          <a:extLst>
            <a:ext uri="{FF2B5EF4-FFF2-40B4-BE49-F238E27FC236}">
              <a16:creationId xmlns:a16="http://schemas.microsoft.com/office/drawing/2014/main" id="{FCB139A2-D762-5928-316F-3599EB85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0255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385</xdr:row>
      <xdr:rowOff>39688</xdr:rowOff>
    </xdr:from>
    <xdr:to>
      <xdr:col>6</xdr:col>
      <xdr:colOff>291377</xdr:colOff>
      <xdr:row>385</xdr:row>
      <xdr:rowOff>293688</xdr:rowOff>
    </xdr:to>
    <xdr:pic>
      <xdr:nvPicPr>
        <xdr:cNvPr id="7586" name="Picture 7585">
          <a:extLst>
            <a:ext uri="{FF2B5EF4-FFF2-40B4-BE49-F238E27FC236}">
              <a16:creationId xmlns:a16="http://schemas.microsoft.com/office/drawing/2014/main" id="{272051D3-0D5E-8501-D2E1-FE2B4A08C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3025596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386</xdr:row>
      <xdr:rowOff>39688</xdr:rowOff>
    </xdr:from>
    <xdr:to>
      <xdr:col>2</xdr:col>
      <xdr:colOff>280348</xdr:colOff>
      <xdr:row>386</xdr:row>
      <xdr:rowOff>293688</xdr:rowOff>
    </xdr:to>
    <xdr:pic>
      <xdr:nvPicPr>
        <xdr:cNvPr id="7589" name="Picture 7588">
          <a:extLst>
            <a:ext uri="{FF2B5EF4-FFF2-40B4-BE49-F238E27FC236}">
              <a16:creationId xmlns:a16="http://schemas.microsoft.com/office/drawing/2014/main" id="{9C5B8F86-5412-674B-9979-50B065509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305893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386</xdr:row>
      <xdr:rowOff>39688</xdr:rowOff>
    </xdr:from>
    <xdr:to>
      <xdr:col>6</xdr:col>
      <xdr:colOff>324909</xdr:colOff>
      <xdr:row>386</xdr:row>
      <xdr:rowOff>293688</xdr:rowOff>
    </xdr:to>
    <xdr:pic>
      <xdr:nvPicPr>
        <xdr:cNvPr id="7592" name="Picture 7591">
          <a:extLst>
            <a:ext uri="{FF2B5EF4-FFF2-40B4-BE49-F238E27FC236}">
              <a16:creationId xmlns:a16="http://schemas.microsoft.com/office/drawing/2014/main" id="{3379AD92-8E6D-9BCD-4FB8-D8B8AA633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3058933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387</xdr:row>
      <xdr:rowOff>39688</xdr:rowOff>
    </xdr:from>
    <xdr:to>
      <xdr:col>2</xdr:col>
      <xdr:colOff>298906</xdr:colOff>
      <xdr:row>387</xdr:row>
      <xdr:rowOff>293688</xdr:rowOff>
    </xdr:to>
    <xdr:pic>
      <xdr:nvPicPr>
        <xdr:cNvPr id="7595" name="Picture 7594">
          <a:extLst>
            <a:ext uri="{FF2B5EF4-FFF2-40B4-BE49-F238E27FC236}">
              <a16:creationId xmlns:a16="http://schemas.microsoft.com/office/drawing/2014/main" id="{BFB10B07-4432-37CA-FD99-986B3EA45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309227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387</xdr:row>
      <xdr:rowOff>39688</xdr:rowOff>
    </xdr:from>
    <xdr:to>
      <xdr:col>6</xdr:col>
      <xdr:colOff>296407</xdr:colOff>
      <xdr:row>387</xdr:row>
      <xdr:rowOff>293688</xdr:rowOff>
    </xdr:to>
    <xdr:pic>
      <xdr:nvPicPr>
        <xdr:cNvPr id="7598" name="Picture 7597">
          <a:extLst>
            <a:ext uri="{FF2B5EF4-FFF2-40B4-BE49-F238E27FC236}">
              <a16:creationId xmlns:a16="http://schemas.microsoft.com/office/drawing/2014/main" id="{1FC17FAB-EFEE-2ACC-9810-46DA06C50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3092271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388</xdr:row>
      <xdr:rowOff>39688</xdr:rowOff>
    </xdr:from>
    <xdr:to>
      <xdr:col>2</xdr:col>
      <xdr:colOff>257410</xdr:colOff>
      <xdr:row>388</xdr:row>
      <xdr:rowOff>293688</xdr:rowOff>
    </xdr:to>
    <xdr:pic>
      <xdr:nvPicPr>
        <xdr:cNvPr id="7601" name="Picture 7600">
          <a:extLst>
            <a:ext uri="{FF2B5EF4-FFF2-40B4-BE49-F238E27FC236}">
              <a16:creationId xmlns:a16="http://schemas.microsoft.com/office/drawing/2014/main" id="{964AD417-E40E-9560-27DF-46334F0B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3125608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388</xdr:row>
      <xdr:rowOff>39688</xdr:rowOff>
    </xdr:from>
    <xdr:to>
      <xdr:col>6</xdr:col>
      <xdr:colOff>329729</xdr:colOff>
      <xdr:row>388</xdr:row>
      <xdr:rowOff>293688</xdr:rowOff>
    </xdr:to>
    <xdr:pic>
      <xdr:nvPicPr>
        <xdr:cNvPr id="7604" name="Picture 7603">
          <a:extLst>
            <a:ext uri="{FF2B5EF4-FFF2-40B4-BE49-F238E27FC236}">
              <a16:creationId xmlns:a16="http://schemas.microsoft.com/office/drawing/2014/main" id="{A8D92CDB-0947-0987-0FC6-8F1B1324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31256088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389</xdr:row>
      <xdr:rowOff>39688</xdr:rowOff>
    </xdr:from>
    <xdr:to>
      <xdr:col>2</xdr:col>
      <xdr:colOff>276164</xdr:colOff>
      <xdr:row>389</xdr:row>
      <xdr:rowOff>293688</xdr:rowOff>
    </xdr:to>
    <xdr:pic>
      <xdr:nvPicPr>
        <xdr:cNvPr id="7607" name="Picture 7606">
          <a:extLst>
            <a:ext uri="{FF2B5EF4-FFF2-40B4-BE49-F238E27FC236}">
              <a16:creationId xmlns:a16="http://schemas.microsoft.com/office/drawing/2014/main" id="{F76DFECD-4F4A-E2C8-E83E-926BE8178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31589463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389</xdr:row>
      <xdr:rowOff>39688</xdr:rowOff>
    </xdr:from>
    <xdr:to>
      <xdr:col>6</xdr:col>
      <xdr:colOff>387570</xdr:colOff>
      <xdr:row>389</xdr:row>
      <xdr:rowOff>293688</xdr:rowOff>
    </xdr:to>
    <xdr:pic>
      <xdr:nvPicPr>
        <xdr:cNvPr id="7610" name="Picture 7609">
          <a:extLst>
            <a:ext uri="{FF2B5EF4-FFF2-40B4-BE49-F238E27FC236}">
              <a16:creationId xmlns:a16="http://schemas.microsoft.com/office/drawing/2014/main" id="{BE67F9A6-9A6B-2D31-A787-40CAF950D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31589463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390</xdr:row>
      <xdr:rowOff>39688</xdr:rowOff>
    </xdr:from>
    <xdr:to>
      <xdr:col>2</xdr:col>
      <xdr:colOff>298906</xdr:colOff>
      <xdr:row>390</xdr:row>
      <xdr:rowOff>293688</xdr:rowOff>
    </xdr:to>
    <xdr:pic>
      <xdr:nvPicPr>
        <xdr:cNvPr id="7613" name="Picture 7612">
          <a:extLst>
            <a:ext uri="{FF2B5EF4-FFF2-40B4-BE49-F238E27FC236}">
              <a16:creationId xmlns:a16="http://schemas.microsoft.com/office/drawing/2014/main" id="{A923FC8F-7534-0660-F800-471B37F2E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3192283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390</xdr:row>
      <xdr:rowOff>39688</xdr:rowOff>
    </xdr:from>
    <xdr:to>
      <xdr:col>6</xdr:col>
      <xdr:colOff>288862</xdr:colOff>
      <xdr:row>390</xdr:row>
      <xdr:rowOff>293688</xdr:rowOff>
    </xdr:to>
    <xdr:pic>
      <xdr:nvPicPr>
        <xdr:cNvPr id="7616" name="Picture 7615">
          <a:extLst>
            <a:ext uri="{FF2B5EF4-FFF2-40B4-BE49-F238E27FC236}">
              <a16:creationId xmlns:a16="http://schemas.microsoft.com/office/drawing/2014/main" id="{B6EEAC97-AFC9-D993-F8FE-5FA5C2251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3192283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391</xdr:row>
      <xdr:rowOff>39688</xdr:rowOff>
    </xdr:from>
    <xdr:to>
      <xdr:col>2</xdr:col>
      <xdr:colOff>273128</xdr:colOff>
      <xdr:row>391</xdr:row>
      <xdr:rowOff>293688</xdr:rowOff>
    </xdr:to>
    <xdr:pic>
      <xdr:nvPicPr>
        <xdr:cNvPr id="7619" name="Picture 7618">
          <a:extLst>
            <a:ext uri="{FF2B5EF4-FFF2-40B4-BE49-F238E27FC236}">
              <a16:creationId xmlns:a16="http://schemas.microsoft.com/office/drawing/2014/main" id="{F67FDB7E-2119-AD1A-9BB7-5FDCB6349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32256213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391</xdr:row>
      <xdr:rowOff>39688</xdr:rowOff>
    </xdr:from>
    <xdr:to>
      <xdr:col>6</xdr:col>
      <xdr:colOff>308353</xdr:colOff>
      <xdr:row>391</xdr:row>
      <xdr:rowOff>293688</xdr:rowOff>
    </xdr:to>
    <xdr:pic>
      <xdr:nvPicPr>
        <xdr:cNvPr id="7622" name="Picture 7621">
          <a:extLst>
            <a:ext uri="{FF2B5EF4-FFF2-40B4-BE49-F238E27FC236}">
              <a16:creationId xmlns:a16="http://schemas.microsoft.com/office/drawing/2014/main" id="{073B6001-6AEA-BFAF-3379-CD25E0F23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32256213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392</xdr:row>
      <xdr:rowOff>39688</xdr:rowOff>
    </xdr:from>
    <xdr:to>
      <xdr:col>2</xdr:col>
      <xdr:colOff>289475</xdr:colOff>
      <xdr:row>392</xdr:row>
      <xdr:rowOff>293688</xdr:rowOff>
    </xdr:to>
    <xdr:pic>
      <xdr:nvPicPr>
        <xdr:cNvPr id="7625" name="Picture 7624">
          <a:extLst>
            <a:ext uri="{FF2B5EF4-FFF2-40B4-BE49-F238E27FC236}">
              <a16:creationId xmlns:a16="http://schemas.microsoft.com/office/drawing/2014/main" id="{C71EBB5A-2359-0218-7443-C779099FB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32589588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392</xdr:row>
      <xdr:rowOff>39688</xdr:rowOff>
    </xdr:from>
    <xdr:to>
      <xdr:col>6</xdr:col>
      <xdr:colOff>313382</xdr:colOff>
      <xdr:row>392</xdr:row>
      <xdr:rowOff>293688</xdr:rowOff>
    </xdr:to>
    <xdr:pic>
      <xdr:nvPicPr>
        <xdr:cNvPr id="7628" name="Picture 7627">
          <a:extLst>
            <a:ext uri="{FF2B5EF4-FFF2-40B4-BE49-F238E27FC236}">
              <a16:creationId xmlns:a16="http://schemas.microsoft.com/office/drawing/2014/main" id="{42C346F7-86A9-EF07-6796-F8D65356D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3258958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393</xdr:row>
      <xdr:rowOff>39688</xdr:rowOff>
    </xdr:from>
    <xdr:to>
      <xdr:col>2</xdr:col>
      <xdr:colOff>298906</xdr:colOff>
      <xdr:row>393</xdr:row>
      <xdr:rowOff>293688</xdr:rowOff>
    </xdr:to>
    <xdr:pic>
      <xdr:nvPicPr>
        <xdr:cNvPr id="7631" name="Picture 7630">
          <a:extLst>
            <a:ext uri="{FF2B5EF4-FFF2-40B4-BE49-F238E27FC236}">
              <a16:creationId xmlns:a16="http://schemas.microsoft.com/office/drawing/2014/main" id="{E33C0490-B69D-9E86-B909-ED720B74A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329229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393</xdr:row>
      <xdr:rowOff>39688</xdr:rowOff>
    </xdr:from>
    <xdr:to>
      <xdr:col>6</xdr:col>
      <xdr:colOff>348140</xdr:colOff>
      <xdr:row>393</xdr:row>
      <xdr:rowOff>293688</xdr:rowOff>
    </xdr:to>
    <xdr:pic>
      <xdr:nvPicPr>
        <xdr:cNvPr id="7634" name="Picture 7633">
          <a:extLst>
            <a:ext uri="{FF2B5EF4-FFF2-40B4-BE49-F238E27FC236}">
              <a16:creationId xmlns:a16="http://schemas.microsoft.com/office/drawing/2014/main" id="{4C8A6662-8D5E-2CB0-6519-F0757C61C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32922963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397</xdr:row>
      <xdr:rowOff>39688</xdr:rowOff>
    </xdr:from>
    <xdr:to>
      <xdr:col>2</xdr:col>
      <xdr:colOff>258039</xdr:colOff>
      <xdr:row>397</xdr:row>
      <xdr:rowOff>293688</xdr:rowOff>
    </xdr:to>
    <xdr:pic>
      <xdr:nvPicPr>
        <xdr:cNvPr id="7637" name="Picture 7636">
          <a:extLst>
            <a:ext uri="{FF2B5EF4-FFF2-40B4-BE49-F238E27FC236}">
              <a16:creationId xmlns:a16="http://schemas.microsoft.com/office/drawing/2014/main" id="{EB020C01-2B9C-E153-A692-C8B03B60A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3432313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397</xdr:row>
      <xdr:rowOff>39688</xdr:rowOff>
    </xdr:from>
    <xdr:to>
      <xdr:col>6</xdr:col>
      <xdr:colOff>292634</xdr:colOff>
      <xdr:row>397</xdr:row>
      <xdr:rowOff>293688</xdr:rowOff>
    </xdr:to>
    <xdr:pic>
      <xdr:nvPicPr>
        <xdr:cNvPr id="7640" name="Picture 7639">
          <a:extLst>
            <a:ext uri="{FF2B5EF4-FFF2-40B4-BE49-F238E27FC236}">
              <a16:creationId xmlns:a16="http://schemas.microsoft.com/office/drawing/2014/main" id="{0BC25A35-56F7-6E6A-034B-468D0E3AC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34323138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398</xdr:row>
      <xdr:rowOff>39688</xdr:rowOff>
    </xdr:from>
    <xdr:to>
      <xdr:col>2</xdr:col>
      <xdr:colOff>263069</xdr:colOff>
      <xdr:row>398</xdr:row>
      <xdr:rowOff>293688</xdr:rowOff>
    </xdr:to>
    <xdr:pic>
      <xdr:nvPicPr>
        <xdr:cNvPr id="7643" name="Picture 7642">
          <a:extLst>
            <a:ext uri="{FF2B5EF4-FFF2-40B4-BE49-F238E27FC236}">
              <a16:creationId xmlns:a16="http://schemas.microsoft.com/office/drawing/2014/main" id="{B40CADD8-281F-A3D5-62F6-BB6B84371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346565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398</xdr:row>
      <xdr:rowOff>39688</xdr:rowOff>
    </xdr:from>
    <xdr:to>
      <xdr:col>6</xdr:col>
      <xdr:colOff>332243</xdr:colOff>
      <xdr:row>398</xdr:row>
      <xdr:rowOff>293688</xdr:rowOff>
    </xdr:to>
    <xdr:pic>
      <xdr:nvPicPr>
        <xdr:cNvPr id="7646" name="Picture 7645">
          <a:extLst>
            <a:ext uri="{FF2B5EF4-FFF2-40B4-BE49-F238E27FC236}">
              <a16:creationId xmlns:a16="http://schemas.microsoft.com/office/drawing/2014/main" id="{222F7EDF-DEFE-9BBF-E2C3-DB87EA726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346565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399</xdr:row>
      <xdr:rowOff>39688</xdr:rowOff>
    </xdr:from>
    <xdr:to>
      <xdr:col>2</xdr:col>
      <xdr:colOff>296391</xdr:colOff>
      <xdr:row>399</xdr:row>
      <xdr:rowOff>293688</xdr:rowOff>
    </xdr:to>
    <xdr:pic>
      <xdr:nvPicPr>
        <xdr:cNvPr id="7649" name="Picture 7648">
          <a:extLst>
            <a:ext uri="{FF2B5EF4-FFF2-40B4-BE49-F238E27FC236}">
              <a16:creationId xmlns:a16="http://schemas.microsoft.com/office/drawing/2014/main" id="{79005E2C-57C0-C653-2434-E68F356DE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3498988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399</xdr:row>
      <xdr:rowOff>39688</xdr:rowOff>
    </xdr:from>
    <xdr:to>
      <xdr:col>6</xdr:col>
      <xdr:colOff>322813</xdr:colOff>
      <xdr:row>399</xdr:row>
      <xdr:rowOff>293688</xdr:rowOff>
    </xdr:to>
    <xdr:pic>
      <xdr:nvPicPr>
        <xdr:cNvPr id="7652" name="Picture 7651">
          <a:extLst>
            <a:ext uri="{FF2B5EF4-FFF2-40B4-BE49-F238E27FC236}">
              <a16:creationId xmlns:a16="http://schemas.microsoft.com/office/drawing/2014/main" id="{2EDD36D4-CD08-C0D6-3B87-17A7367C1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3498988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400</xdr:row>
      <xdr:rowOff>39688</xdr:rowOff>
    </xdr:from>
    <xdr:to>
      <xdr:col>2</xdr:col>
      <xdr:colOff>354232</xdr:colOff>
      <xdr:row>400</xdr:row>
      <xdr:rowOff>293688</xdr:rowOff>
    </xdr:to>
    <xdr:pic>
      <xdr:nvPicPr>
        <xdr:cNvPr id="7655" name="Picture 7654">
          <a:extLst>
            <a:ext uri="{FF2B5EF4-FFF2-40B4-BE49-F238E27FC236}">
              <a16:creationId xmlns:a16="http://schemas.microsoft.com/office/drawing/2014/main" id="{6CF96101-0229-8E53-4A94-FC432E2B9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3532326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400</xdr:row>
      <xdr:rowOff>39688</xdr:rowOff>
    </xdr:from>
    <xdr:to>
      <xdr:col>6</xdr:col>
      <xdr:colOff>290748</xdr:colOff>
      <xdr:row>400</xdr:row>
      <xdr:rowOff>293688</xdr:rowOff>
    </xdr:to>
    <xdr:pic>
      <xdr:nvPicPr>
        <xdr:cNvPr id="7658" name="Picture 7657">
          <a:extLst>
            <a:ext uri="{FF2B5EF4-FFF2-40B4-BE49-F238E27FC236}">
              <a16:creationId xmlns:a16="http://schemas.microsoft.com/office/drawing/2014/main" id="{FD8DC641-B2CD-06E7-06DC-2F0BCF449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35323263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401</xdr:row>
      <xdr:rowOff>39688</xdr:rowOff>
    </xdr:from>
    <xdr:to>
      <xdr:col>2</xdr:col>
      <xdr:colOff>291571</xdr:colOff>
      <xdr:row>401</xdr:row>
      <xdr:rowOff>293688</xdr:rowOff>
    </xdr:to>
    <xdr:pic>
      <xdr:nvPicPr>
        <xdr:cNvPr id="7661" name="Picture 7660">
          <a:extLst>
            <a:ext uri="{FF2B5EF4-FFF2-40B4-BE49-F238E27FC236}">
              <a16:creationId xmlns:a16="http://schemas.microsoft.com/office/drawing/2014/main" id="{B3E67601-440B-A2AD-51BB-AA63E3160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3565663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401</xdr:row>
      <xdr:rowOff>39688</xdr:rowOff>
    </xdr:from>
    <xdr:to>
      <xdr:col>6</xdr:col>
      <xdr:colOff>332243</xdr:colOff>
      <xdr:row>401</xdr:row>
      <xdr:rowOff>293688</xdr:rowOff>
    </xdr:to>
    <xdr:pic>
      <xdr:nvPicPr>
        <xdr:cNvPr id="7664" name="Picture 7663">
          <a:extLst>
            <a:ext uri="{FF2B5EF4-FFF2-40B4-BE49-F238E27FC236}">
              <a16:creationId xmlns:a16="http://schemas.microsoft.com/office/drawing/2014/main" id="{BAC42E76-5DB2-19D6-B1E7-BC1355897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356566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402</xdr:row>
      <xdr:rowOff>39688</xdr:rowOff>
    </xdr:from>
    <xdr:to>
      <xdr:col>2</xdr:col>
      <xdr:colOff>255525</xdr:colOff>
      <xdr:row>402</xdr:row>
      <xdr:rowOff>293688</xdr:rowOff>
    </xdr:to>
    <xdr:pic>
      <xdr:nvPicPr>
        <xdr:cNvPr id="7667" name="Picture 7666">
          <a:extLst>
            <a:ext uri="{FF2B5EF4-FFF2-40B4-BE49-F238E27FC236}">
              <a16:creationId xmlns:a16="http://schemas.microsoft.com/office/drawing/2014/main" id="{D8153B7C-E32D-2447-F191-BAFE9A46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35990013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402</xdr:row>
      <xdr:rowOff>39688</xdr:rowOff>
    </xdr:from>
    <xdr:to>
      <xdr:col>6</xdr:col>
      <xdr:colOff>313685</xdr:colOff>
      <xdr:row>402</xdr:row>
      <xdr:rowOff>293688</xdr:rowOff>
    </xdr:to>
    <xdr:pic>
      <xdr:nvPicPr>
        <xdr:cNvPr id="7670" name="Picture 7669">
          <a:extLst>
            <a:ext uri="{FF2B5EF4-FFF2-40B4-BE49-F238E27FC236}">
              <a16:creationId xmlns:a16="http://schemas.microsoft.com/office/drawing/2014/main" id="{5B4E5DD8-CDF2-1D4F-C84E-1C234EFEA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3599001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403</xdr:row>
      <xdr:rowOff>39688</xdr:rowOff>
    </xdr:from>
    <xdr:to>
      <xdr:col>2</xdr:col>
      <xdr:colOff>314803</xdr:colOff>
      <xdr:row>403</xdr:row>
      <xdr:rowOff>293688</xdr:rowOff>
    </xdr:to>
    <xdr:pic>
      <xdr:nvPicPr>
        <xdr:cNvPr id="7673" name="Picture 7672">
          <a:extLst>
            <a:ext uri="{FF2B5EF4-FFF2-40B4-BE49-F238E27FC236}">
              <a16:creationId xmlns:a16="http://schemas.microsoft.com/office/drawing/2014/main" id="{6FF94427-680E-24A7-0C84-D92849728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36323388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403</xdr:row>
      <xdr:rowOff>39688</xdr:rowOff>
    </xdr:from>
    <xdr:to>
      <xdr:col>6</xdr:col>
      <xdr:colOff>332243</xdr:colOff>
      <xdr:row>403</xdr:row>
      <xdr:rowOff>293688</xdr:rowOff>
    </xdr:to>
    <xdr:pic>
      <xdr:nvPicPr>
        <xdr:cNvPr id="7676" name="Picture 7675">
          <a:extLst>
            <a:ext uri="{FF2B5EF4-FFF2-40B4-BE49-F238E27FC236}">
              <a16:creationId xmlns:a16="http://schemas.microsoft.com/office/drawing/2014/main" id="{E33386DC-70E4-08D9-2B73-5505C6568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363233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404</xdr:row>
      <xdr:rowOff>39688</xdr:rowOff>
    </xdr:from>
    <xdr:to>
      <xdr:col>2</xdr:col>
      <xdr:colOff>275015</xdr:colOff>
      <xdr:row>404</xdr:row>
      <xdr:rowOff>293688</xdr:rowOff>
    </xdr:to>
    <xdr:pic>
      <xdr:nvPicPr>
        <xdr:cNvPr id="7679" name="Picture 7678">
          <a:extLst>
            <a:ext uri="{FF2B5EF4-FFF2-40B4-BE49-F238E27FC236}">
              <a16:creationId xmlns:a16="http://schemas.microsoft.com/office/drawing/2014/main" id="{1BEDC2A5-D148-E412-BD63-B62BCEB64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36656763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404</xdr:row>
      <xdr:rowOff>39688</xdr:rowOff>
    </xdr:from>
    <xdr:to>
      <xdr:col>6</xdr:col>
      <xdr:colOff>346075</xdr:colOff>
      <xdr:row>404</xdr:row>
      <xdr:rowOff>293688</xdr:rowOff>
    </xdr:to>
    <xdr:pic>
      <xdr:nvPicPr>
        <xdr:cNvPr id="7682" name="Picture 7681">
          <a:extLst>
            <a:ext uri="{FF2B5EF4-FFF2-40B4-BE49-F238E27FC236}">
              <a16:creationId xmlns:a16="http://schemas.microsoft.com/office/drawing/2014/main" id="{303F2756-A9A6-B924-6153-1E8EE391C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6656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405</xdr:row>
      <xdr:rowOff>39688</xdr:rowOff>
    </xdr:from>
    <xdr:to>
      <xdr:col>2</xdr:col>
      <xdr:colOff>280044</xdr:colOff>
      <xdr:row>405</xdr:row>
      <xdr:rowOff>293688</xdr:rowOff>
    </xdr:to>
    <xdr:pic>
      <xdr:nvPicPr>
        <xdr:cNvPr id="7685" name="Picture 7684">
          <a:extLst>
            <a:ext uri="{FF2B5EF4-FFF2-40B4-BE49-F238E27FC236}">
              <a16:creationId xmlns:a16="http://schemas.microsoft.com/office/drawing/2014/main" id="{C414D060-0E8E-BE04-3998-C685FD5F6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3699013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405</xdr:row>
      <xdr:rowOff>39688</xdr:rowOff>
    </xdr:from>
    <xdr:to>
      <xdr:col>6</xdr:col>
      <xdr:colOff>306466</xdr:colOff>
      <xdr:row>405</xdr:row>
      <xdr:rowOff>293688</xdr:rowOff>
    </xdr:to>
    <xdr:pic>
      <xdr:nvPicPr>
        <xdr:cNvPr id="7688" name="Picture 7687">
          <a:extLst>
            <a:ext uri="{FF2B5EF4-FFF2-40B4-BE49-F238E27FC236}">
              <a16:creationId xmlns:a16="http://schemas.microsoft.com/office/drawing/2014/main" id="{DCCEA5AB-080B-5527-3B80-2F57BA034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3699013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406</xdr:row>
      <xdr:rowOff>39688</xdr:rowOff>
    </xdr:from>
    <xdr:to>
      <xdr:col>2</xdr:col>
      <xdr:colOff>298906</xdr:colOff>
      <xdr:row>406</xdr:row>
      <xdr:rowOff>293688</xdr:rowOff>
    </xdr:to>
    <xdr:pic>
      <xdr:nvPicPr>
        <xdr:cNvPr id="7691" name="Picture 7690">
          <a:extLst>
            <a:ext uri="{FF2B5EF4-FFF2-40B4-BE49-F238E27FC236}">
              <a16:creationId xmlns:a16="http://schemas.microsoft.com/office/drawing/2014/main" id="{A8A67D63-D4CB-1D71-484A-66C6F8CCA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373235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406</xdr:row>
      <xdr:rowOff>39688</xdr:rowOff>
    </xdr:from>
    <xdr:to>
      <xdr:col>6</xdr:col>
      <xdr:colOff>309502</xdr:colOff>
      <xdr:row>406</xdr:row>
      <xdr:rowOff>293688</xdr:rowOff>
    </xdr:to>
    <xdr:pic>
      <xdr:nvPicPr>
        <xdr:cNvPr id="7694" name="Picture 7693">
          <a:extLst>
            <a:ext uri="{FF2B5EF4-FFF2-40B4-BE49-F238E27FC236}">
              <a16:creationId xmlns:a16="http://schemas.microsoft.com/office/drawing/2014/main" id="{85490DBA-4111-70DD-99E5-A5C4FE29D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3732351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410</xdr:row>
      <xdr:rowOff>39688</xdr:rowOff>
    </xdr:from>
    <xdr:to>
      <xdr:col>2</xdr:col>
      <xdr:colOff>259296</xdr:colOff>
      <xdr:row>410</xdr:row>
      <xdr:rowOff>293688</xdr:rowOff>
    </xdr:to>
    <xdr:pic>
      <xdr:nvPicPr>
        <xdr:cNvPr id="7697" name="Picture 7696">
          <a:extLst>
            <a:ext uri="{FF2B5EF4-FFF2-40B4-BE49-F238E27FC236}">
              <a16:creationId xmlns:a16="http://schemas.microsoft.com/office/drawing/2014/main" id="{DB670C16-7F12-47F5-496F-583BFA67E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3872368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410</xdr:row>
      <xdr:rowOff>39688</xdr:rowOff>
    </xdr:from>
    <xdr:to>
      <xdr:col>6</xdr:col>
      <xdr:colOff>288862</xdr:colOff>
      <xdr:row>410</xdr:row>
      <xdr:rowOff>293688</xdr:rowOff>
    </xdr:to>
    <xdr:pic>
      <xdr:nvPicPr>
        <xdr:cNvPr id="7700" name="Picture 7699">
          <a:extLst>
            <a:ext uri="{FF2B5EF4-FFF2-40B4-BE49-F238E27FC236}">
              <a16:creationId xmlns:a16="http://schemas.microsoft.com/office/drawing/2014/main" id="{9ADA3974-26D0-7CE2-8B08-FEA71F97F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3872368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411</xdr:row>
      <xdr:rowOff>39688</xdr:rowOff>
    </xdr:from>
    <xdr:to>
      <xdr:col>2</xdr:col>
      <xdr:colOff>312738</xdr:colOff>
      <xdr:row>411</xdr:row>
      <xdr:rowOff>293688</xdr:rowOff>
    </xdr:to>
    <xdr:pic>
      <xdr:nvPicPr>
        <xdr:cNvPr id="7703" name="Picture 7702">
          <a:extLst>
            <a:ext uri="{FF2B5EF4-FFF2-40B4-BE49-F238E27FC236}">
              <a16:creationId xmlns:a16="http://schemas.microsoft.com/office/drawing/2014/main" id="{681742AE-CFA5-1993-E179-E67B8D89D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9057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411</xdr:row>
      <xdr:rowOff>39688</xdr:rowOff>
    </xdr:from>
    <xdr:to>
      <xdr:col>6</xdr:col>
      <xdr:colOff>313685</xdr:colOff>
      <xdr:row>411</xdr:row>
      <xdr:rowOff>293688</xdr:rowOff>
    </xdr:to>
    <xdr:pic>
      <xdr:nvPicPr>
        <xdr:cNvPr id="7706" name="Picture 7705">
          <a:extLst>
            <a:ext uri="{FF2B5EF4-FFF2-40B4-BE49-F238E27FC236}">
              <a16:creationId xmlns:a16="http://schemas.microsoft.com/office/drawing/2014/main" id="{C93F38A4-1DB2-44A0-964F-44BB72D70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3905706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412</xdr:row>
      <xdr:rowOff>39688</xdr:rowOff>
    </xdr:from>
    <xdr:to>
      <xdr:col>2</xdr:col>
      <xdr:colOff>263069</xdr:colOff>
      <xdr:row>412</xdr:row>
      <xdr:rowOff>293688</xdr:rowOff>
    </xdr:to>
    <xdr:pic>
      <xdr:nvPicPr>
        <xdr:cNvPr id="7709" name="Picture 7708">
          <a:extLst>
            <a:ext uri="{FF2B5EF4-FFF2-40B4-BE49-F238E27FC236}">
              <a16:creationId xmlns:a16="http://schemas.microsoft.com/office/drawing/2014/main" id="{C425D421-3AF9-82AA-9043-27F7A497D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39390438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412</xdr:row>
      <xdr:rowOff>39688</xdr:rowOff>
    </xdr:from>
    <xdr:to>
      <xdr:col>6</xdr:col>
      <xdr:colOff>291377</xdr:colOff>
      <xdr:row>412</xdr:row>
      <xdr:rowOff>293688</xdr:rowOff>
    </xdr:to>
    <xdr:pic>
      <xdr:nvPicPr>
        <xdr:cNvPr id="7712" name="Picture 7711">
          <a:extLst>
            <a:ext uri="{FF2B5EF4-FFF2-40B4-BE49-F238E27FC236}">
              <a16:creationId xmlns:a16="http://schemas.microsoft.com/office/drawing/2014/main" id="{F7CB31CF-E5A0-ED8A-A566-C5094A60F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39390438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413</xdr:row>
      <xdr:rowOff>39688</xdr:rowOff>
    </xdr:from>
    <xdr:to>
      <xdr:col>2</xdr:col>
      <xdr:colOff>298906</xdr:colOff>
      <xdr:row>413</xdr:row>
      <xdr:rowOff>293688</xdr:rowOff>
    </xdr:to>
    <xdr:pic>
      <xdr:nvPicPr>
        <xdr:cNvPr id="7715" name="Picture 7714">
          <a:extLst>
            <a:ext uri="{FF2B5EF4-FFF2-40B4-BE49-F238E27FC236}">
              <a16:creationId xmlns:a16="http://schemas.microsoft.com/office/drawing/2014/main" id="{C5F43197-3F27-9B79-250A-7E60AD23A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397238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413</xdr:row>
      <xdr:rowOff>39688</xdr:rowOff>
    </xdr:from>
    <xdr:to>
      <xdr:col>6</xdr:col>
      <xdr:colOff>309502</xdr:colOff>
      <xdr:row>413</xdr:row>
      <xdr:rowOff>293688</xdr:rowOff>
    </xdr:to>
    <xdr:pic>
      <xdr:nvPicPr>
        <xdr:cNvPr id="7718" name="Picture 7717">
          <a:extLst>
            <a:ext uri="{FF2B5EF4-FFF2-40B4-BE49-F238E27FC236}">
              <a16:creationId xmlns:a16="http://schemas.microsoft.com/office/drawing/2014/main" id="{7171FC7B-0611-2B27-45B7-F4E886FA2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3972381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414</xdr:row>
      <xdr:rowOff>39688</xdr:rowOff>
    </xdr:from>
    <xdr:to>
      <xdr:col>2</xdr:col>
      <xdr:colOff>291571</xdr:colOff>
      <xdr:row>414</xdr:row>
      <xdr:rowOff>293688</xdr:rowOff>
    </xdr:to>
    <xdr:pic>
      <xdr:nvPicPr>
        <xdr:cNvPr id="7721" name="Picture 7720">
          <a:extLst>
            <a:ext uri="{FF2B5EF4-FFF2-40B4-BE49-F238E27FC236}">
              <a16:creationId xmlns:a16="http://schemas.microsoft.com/office/drawing/2014/main" id="{47BDA036-E469-351A-043F-E7B262AAE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4005718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414</xdr:row>
      <xdr:rowOff>39688</xdr:rowOff>
    </xdr:from>
    <xdr:to>
      <xdr:col>6</xdr:col>
      <xdr:colOff>308353</xdr:colOff>
      <xdr:row>414</xdr:row>
      <xdr:rowOff>293688</xdr:rowOff>
    </xdr:to>
    <xdr:pic>
      <xdr:nvPicPr>
        <xdr:cNvPr id="7724" name="Picture 7723">
          <a:extLst>
            <a:ext uri="{FF2B5EF4-FFF2-40B4-BE49-F238E27FC236}">
              <a16:creationId xmlns:a16="http://schemas.microsoft.com/office/drawing/2014/main" id="{7F2EFBEC-039B-A2FE-7300-C66AA2622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4005718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415</xdr:row>
      <xdr:rowOff>39688</xdr:rowOff>
    </xdr:from>
    <xdr:to>
      <xdr:col>2</xdr:col>
      <xdr:colOff>298906</xdr:colOff>
      <xdr:row>415</xdr:row>
      <xdr:rowOff>293688</xdr:rowOff>
    </xdr:to>
    <xdr:pic>
      <xdr:nvPicPr>
        <xdr:cNvPr id="7727" name="Picture 7726">
          <a:extLst>
            <a:ext uri="{FF2B5EF4-FFF2-40B4-BE49-F238E27FC236}">
              <a16:creationId xmlns:a16="http://schemas.microsoft.com/office/drawing/2014/main" id="{BFCCC1B2-D2BC-4377-B7B3-BF42EEFD3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403905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415</xdr:row>
      <xdr:rowOff>39688</xdr:rowOff>
    </xdr:from>
    <xdr:to>
      <xdr:col>6</xdr:col>
      <xdr:colOff>329729</xdr:colOff>
      <xdr:row>415</xdr:row>
      <xdr:rowOff>293688</xdr:rowOff>
    </xdr:to>
    <xdr:pic>
      <xdr:nvPicPr>
        <xdr:cNvPr id="7730" name="Picture 7729">
          <a:extLst>
            <a:ext uri="{FF2B5EF4-FFF2-40B4-BE49-F238E27FC236}">
              <a16:creationId xmlns:a16="http://schemas.microsoft.com/office/drawing/2014/main" id="{BEA3F1E5-E0B5-67D5-80BF-A8A2A517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4039056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416</xdr:row>
      <xdr:rowOff>39688</xdr:rowOff>
    </xdr:from>
    <xdr:to>
      <xdr:col>2</xdr:col>
      <xdr:colOff>273128</xdr:colOff>
      <xdr:row>416</xdr:row>
      <xdr:rowOff>293688</xdr:rowOff>
    </xdr:to>
    <xdr:pic>
      <xdr:nvPicPr>
        <xdr:cNvPr id="7733" name="Picture 7732">
          <a:extLst>
            <a:ext uri="{FF2B5EF4-FFF2-40B4-BE49-F238E27FC236}">
              <a16:creationId xmlns:a16="http://schemas.microsoft.com/office/drawing/2014/main" id="{7AE25F7F-6F0B-4E62-3CD0-C18B76BAA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4072393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416</xdr:row>
      <xdr:rowOff>39688</xdr:rowOff>
    </xdr:from>
    <xdr:to>
      <xdr:col>6</xdr:col>
      <xdr:colOff>332243</xdr:colOff>
      <xdr:row>416</xdr:row>
      <xdr:rowOff>293688</xdr:rowOff>
    </xdr:to>
    <xdr:pic>
      <xdr:nvPicPr>
        <xdr:cNvPr id="7736" name="Picture 7735">
          <a:extLst>
            <a:ext uri="{FF2B5EF4-FFF2-40B4-BE49-F238E27FC236}">
              <a16:creationId xmlns:a16="http://schemas.microsoft.com/office/drawing/2014/main" id="{D5F711F1-D974-9908-9382-A341A1CC6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407239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417</xdr:row>
      <xdr:rowOff>39688</xdr:rowOff>
    </xdr:from>
    <xdr:to>
      <xdr:col>2</xdr:col>
      <xdr:colOff>289475</xdr:colOff>
      <xdr:row>417</xdr:row>
      <xdr:rowOff>293688</xdr:rowOff>
    </xdr:to>
    <xdr:pic>
      <xdr:nvPicPr>
        <xdr:cNvPr id="7739" name="Picture 7738">
          <a:extLst>
            <a:ext uri="{FF2B5EF4-FFF2-40B4-BE49-F238E27FC236}">
              <a16:creationId xmlns:a16="http://schemas.microsoft.com/office/drawing/2014/main" id="{854C42A7-9976-E70E-74CF-834C5E06F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410573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417</xdr:row>
      <xdr:rowOff>39688</xdr:rowOff>
    </xdr:from>
    <xdr:to>
      <xdr:col>6</xdr:col>
      <xdr:colOff>290748</xdr:colOff>
      <xdr:row>417</xdr:row>
      <xdr:rowOff>293688</xdr:rowOff>
    </xdr:to>
    <xdr:pic>
      <xdr:nvPicPr>
        <xdr:cNvPr id="7742" name="Picture 7741">
          <a:extLst>
            <a:ext uri="{FF2B5EF4-FFF2-40B4-BE49-F238E27FC236}">
              <a16:creationId xmlns:a16="http://schemas.microsoft.com/office/drawing/2014/main" id="{7BB870FA-E475-4039-D39E-E42716DC1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41057313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418</xdr:row>
      <xdr:rowOff>39688</xdr:rowOff>
    </xdr:from>
    <xdr:to>
      <xdr:col>2</xdr:col>
      <xdr:colOff>298906</xdr:colOff>
      <xdr:row>418</xdr:row>
      <xdr:rowOff>293688</xdr:rowOff>
    </xdr:to>
    <xdr:pic>
      <xdr:nvPicPr>
        <xdr:cNvPr id="7745" name="Picture 7744">
          <a:extLst>
            <a:ext uri="{FF2B5EF4-FFF2-40B4-BE49-F238E27FC236}">
              <a16:creationId xmlns:a16="http://schemas.microsoft.com/office/drawing/2014/main" id="{AD48166E-D671-9953-EC6E-DBEB333F9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413906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418</xdr:row>
      <xdr:rowOff>39688</xdr:rowOff>
    </xdr:from>
    <xdr:to>
      <xdr:col>6</xdr:col>
      <xdr:colOff>387570</xdr:colOff>
      <xdr:row>418</xdr:row>
      <xdr:rowOff>293688</xdr:rowOff>
    </xdr:to>
    <xdr:pic>
      <xdr:nvPicPr>
        <xdr:cNvPr id="7748" name="Picture 7747">
          <a:extLst>
            <a:ext uri="{FF2B5EF4-FFF2-40B4-BE49-F238E27FC236}">
              <a16:creationId xmlns:a16="http://schemas.microsoft.com/office/drawing/2014/main" id="{B84E2E77-D423-63BB-51E9-ADC990D5D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4139068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419</xdr:row>
      <xdr:rowOff>39688</xdr:rowOff>
    </xdr:from>
    <xdr:to>
      <xdr:col>2</xdr:col>
      <xdr:colOff>280044</xdr:colOff>
      <xdr:row>419</xdr:row>
      <xdr:rowOff>293688</xdr:rowOff>
    </xdr:to>
    <xdr:pic>
      <xdr:nvPicPr>
        <xdr:cNvPr id="7751" name="Picture 7750">
          <a:extLst>
            <a:ext uri="{FF2B5EF4-FFF2-40B4-BE49-F238E27FC236}">
              <a16:creationId xmlns:a16="http://schemas.microsoft.com/office/drawing/2014/main" id="{1633DFB6-EC82-C557-F2DE-E44493808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4172406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419</xdr:row>
      <xdr:rowOff>39688</xdr:rowOff>
    </xdr:from>
    <xdr:to>
      <xdr:col>6</xdr:col>
      <xdr:colOff>348140</xdr:colOff>
      <xdr:row>419</xdr:row>
      <xdr:rowOff>293688</xdr:rowOff>
    </xdr:to>
    <xdr:pic>
      <xdr:nvPicPr>
        <xdr:cNvPr id="7754" name="Picture 7753">
          <a:extLst>
            <a:ext uri="{FF2B5EF4-FFF2-40B4-BE49-F238E27FC236}">
              <a16:creationId xmlns:a16="http://schemas.microsoft.com/office/drawing/2014/main" id="{E3C1E28F-63F0-C7A6-ADA2-E59E2123A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41724063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423</xdr:row>
      <xdr:rowOff>39688</xdr:rowOff>
    </xdr:from>
    <xdr:to>
      <xdr:col>2</xdr:col>
      <xdr:colOff>258039</xdr:colOff>
      <xdr:row>423</xdr:row>
      <xdr:rowOff>293688</xdr:rowOff>
    </xdr:to>
    <xdr:pic>
      <xdr:nvPicPr>
        <xdr:cNvPr id="7757" name="Picture 7756">
          <a:extLst>
            <a:ext uri="{FF2B5EF4-FFF2-40B4-BE49-F238E27FC236}">
              <a16:creationId xmlns:a16="http://schemas.microsoft.com/office/drawing/2014/main" id="{5745B4F6-9B52-C000-0BE4-18916603D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4312423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423</xdr:row>
      <xdr:rowOff>39688</xdr:rowOff>
    </xdr:from>
    <xdr:to>
      <xdr:col>6</xdr:col>
      <xdr:colOff>306466</xdr:colOff>
      <xdr:row>423</xdr:row>
      <xdr:rowOff>293688</xdr:rowOff>
    </xdr:to>
    <xdr:pic>
      <xdr:nvPicPr>
        <xdr:cNvPr id="7760" name="Picture 7759">
          <a:extLst>
            <a:ext uri="{FF2B5EF4-FFF2-40B4-BE49-F238E27FC236}">
              <a16:creationId xmlns:a16="http://schemas.microsoft.com/office/drawing/2014/main" id="{AF9817E5-27A1-517B-5479-4BD2ADB7A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4312423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424</xdr:row>
      <xdr:rowOff>39688</xdr:rowOff>
    </xdr:from>
    <xdr:to>
      <xdr:col>2</xdr:col>
      <xdr:colOff>280348</xdr:colOff>
      <xdr:row>424</xdr:row>
      <xdr:rowOff>293688</xdr:rowOff>
    </xdr:to>
    <xdr:pic>
      <xdr:nvPicPr>
        <xdr:cNvPr id="7763" name="Picture 7762">
          <a:extLst>
            <a:ext uri="{FF2B5EF4-FFF2-40B4-BE49-F238E27FC236}">
              <a16:creationId xmlns:a16="http://schemas.microsoft.com/office/drawing/2014/main" id="{502B9EFA-5610-BF8A-672E-23C02A1BB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43457613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424</xdr:row>
      <xdr:rowOff>39688</xdr:rowOff>
    </xdr:from>
    <xdr:to>
      <xdr:col>6</xdr:col>
      <xdr:colOff>332243</xdr:colOff>
      <xdr:row>424</xdr:row>
      <xdr:rowOff>293688</xdr:rowOff>
    </xdr:to>
    <xdr:pic>
      <xdr:nvPicPr>
        <xdr:cNvPr id="7766" name="Picture 7765">
          <a:extLst>
            <a:ext uri="{FF2B5EF4-FFF2-40B4-BE49-F238E27FC236}">
              <a16:creationId xmlns:a16="http://schemas.microsoft.com/office/drawing/2014/main" id="{34BC02E6-9856-7BAA-51A0-7038BDF85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434576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425</xdr:row>
      <xdr:rowOff>39688</xdr:rowOff>
    </xdr:from>
    <xdr:to>
      <xdr:col>2</xdr:col>
      <xdr:colOff>296391</xdr:colOff>
      <xdr:row>425</xdr:row>
      <xdr:rowOff>293688</xdr:rowOff>
    </xdr:to>
    <xdr:pic>
      <xdr:nvPicPr>
        <xdr:cNvPr id="7769" name="Picture 7768">
          <a:extLst>
            <a:ext uri="{FF2B5EF4-FFF2-40B4-BE49-F238E27FC236}">
              <a16:creationId xmlns:a16="http://schemas.microsoft.com/office/drawing/2014/main" id="{7D375B2D-69F6-E4B7-8753-D0D3044F1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4379098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425</xdr:row>
      <xdr:rowOff>39688</xdr:rowOff>
    </xdr:from>
    <xdr:to>
      <xdr:col>6</xdr:col>
      <xdr:colOff>292634</xdr:colOff>
      <xdr:row>425</xdr:row>
      <xdr:rowOff>293688</xdr:rowOff>
    </xdr:to>
    <xdr:pic>
      <xdr:nvPicPr>
        <xdr:cNvPr id="7772" name="Picture 7771">
          <a:extLst>
            <a:ext uri="{FF2B5EF4-FFF2-40B4-BE49-F238E27FC236}">
              <a16:creationId xmlns:a16="http://schemas.microsoft.com/office/drawing/2014/main" id="{0337E65D-8E60-B8D1-4F26-39A8C8A67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43790988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426</xdr:row>
      <xdr:rowOff>39688</xdr:rowOff>
    </xdr:from>
    <xdr:to>
      <xdr:col>2</xdr:col>
      <xdr:colOff>257410</xdr:colOff>
      <xdr:row>426</xdr:row>
      <xdr:rowOff>293688</xdr:rowOff>
    </xdr:to>
    <xdr:pic>
      <xdr:nvPicPr>
        <xdr:cNvPr id="7775" name="Picture 7774">
          <a:extLst>
            <a:ext uri="{FF2B5EF4-FFF2-40B4-BE49-F238E27FC236}">
              <a16:creationId xmlns:a16="http://schemas.microsoft.com/office/drawing/2014/main" id="{8C9BED5B-04F4-05FB-D477-2513B4788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44124363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426</xdr:row>
      <xdr:rowOff>39688</xdr:rowOff>
    </xdr:from>
    <xdr:to>
      <xdr:col>6</xdr:col>
      <xdr:colOff>332243</xdr:colOff>
      <xdr:row>426</xdr:row>
      <xdr:rowOff>293688</xdr:rowOff>
    </xdr:to>
    <xdr:pic>
      <xdr:nvPicPr>
        <xdr:cNvPr id="7778" name="Picture 7777">
          <a:extLst>
            <a:ext uri="{FF2B5EF4-FFF2-40B4-BE49-F238E27FC236}">
              <a16:creationId xmlns:a16="http://schemas.microsoft.com/office/drawing/2014/main" id="{B812917A-28C0-8CF6-0E9E-4328CA0BF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441243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427</xdr:row>
      <xdr:rowOff>39688</xdr:rowOff>
    </xdr:from>
    <xdr:to>
      <xdr:col>2</xdr:col>
      <xdr:colOff>354232</xdr:colOff>
      <xdr:row>427</xdr:row>
      <xdr:rowOff>293688</xdr:rowOff>
    </xdr:to>
    <xdr:pic>
      <xdr:nvPicPr>
        <xdr:cNvPr id="7781" name="Picture 7780">
          <a:extLst>
            <a:ext uri="{FF2B5EF4-FFF2-40B4-BE49-F238E27FC236}">
              <a16:creationId xmlns:a16="http://schemas.microsoft.com/office/drawing/2014/main" id="{0E54A70F-D999-5509-0FB8-1733D5A13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44457738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427</xdr:row>
      <xdr:rowOff>39688</xdr:rowOff>
    </xdr:from>
    <xdr:to>
      <xdr:col>6</xdr:col>
      <xdr:colOff>313382</xdr:colOff>
      <xdr:row>427</xdr:row>
      <xdr:rowOff>293688</xdr:rowOff>
    </xdr:to>
    <xdr:pic>
      <xdr:nvPicPr>
        <xdr:cNvPr id="7784" name="Picture 7783">
          <a:extLst>
            <a:ext uri="{FF2B5EF4-FFF2-40B4-BE49-F238E27FC236}">
              <a16:creationId xmlns:a16="http://schemas.microsoft.com/office/drawing/2014/main" id="{306CD98B-EE7E-A95B-14A2-7EC53BBC1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4445773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428</xdr:row>
      <xdr:rowOff>39688</xdr:rowOff>
    </xdr:from>
    <xdr:to>
      <xdr:col>2</xdr:col>
      <xdr:colOff>255525</xdr:colOff>
      <xdr:row>428</xdr:row>
      <xdr:rowOff>293688</xdr:rowOff>
    </xdr:to>
    <xdr:pic>
      <xdr:nvPicPr>
        <xdr:cNvPr id="7787" name="Picture 7786">
          <a:extLst>
            <a:ext uri="{FF2B5EF4-FFF2-40B4-BE49-F238E27FC236}">
              <a16:creationId xmlns:a16="http://schemas.microsoft.com/office/drawing/2014/main" id="{29AE4450-BBF4-E078-3422-DD1DCBCA6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44791113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428</xdr:row>
      <xdr:rowOff>39688</xdr:rowOff>
    </xdr:from>
    <xdr:to>
      <xdr:col>6</xdr:col>
      <xdr:colOff>324909</xdr:colOff>
      <xdr:row>428</xdr:row>
      <xdr:rowOff>293688</xdr:rowOff>
    </xdr:to>
    <xdr:pic>
      <xdr:nvPicPr>
        <xdr:cNvPr id="7790" name="Picture 7789">
          <a:extLst>
            <a:ext uri="{FF2B5EF4-FFF2-40B4-BE49-F238E27FC236}">
              <a16:creationId xmlns:a16="http://schemas.microsoft.com/office/drawing/2014/main" id="{C834252C-B4C0-D46E-39C7-BA4E167BA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44791113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429</xdr:row>
      <xdr:rowOff>39688</xdr:rowOff>
    </xdr:from>
    <xdr:to>
      <xdr:col>2</xdr:col>
      <xdr:colOff>276164</xdr:colOff>
      <xdr:row>429</xdr:row>
      <xdr:rowOff>293688</xdr:rowOff>
    </xdr:to>
    <xdr:pic>
      <xdr:nvPicPr>
        <xdr:cNvPr id="7793" name="Picture 7792">
          <a:extLst>
            <a:ext uri="{FF2B5EF4-FFF2-40B4-BE49-F238E27FC236}">
              <a16:creationId xmlns:a16="http://schemas.microsoft.com/office/drawing/2014/main" id="{C1A4871A-23C1-41C6-76F5-B16E94E68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451244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429</xdr:row>
      <xdr:rowOff>39688</xdr:rowOff>
    </xdr:from>
    <xdr:to>
      <xdr:col>6</xdr:col>
      <xdr:colOff>296407</xdr:colOff>
      <xdr:row>429</xdr:row>
      <xdr:rowOff>293688</xdr:rowOff>
    </xdr:to>
    <xdr:pic>
      <xdr:nvPicPr>
        <xdr:cNvPr id="7796" name="Picture 7795">
          <a:extLst>
            <a:ext uri="{FF2B5EF4-FFF2-40B4-BE49-F238E27FC236}">
              <a16:creationId xmlns:a16="http://schemas.microsoft.com/office/drawing/2014/main" id="{DF0DADE1-B1B9-1667-68EE-901819F52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45124488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430</xdr:row>
      <xdr:rowOff>39688</xdr:rowOff>
    </xdr:from>
    <xdr:to>
      <xdr:col>2</xdr:col>
      <xdr:colOff>314803</xdr:colOff>
      <xdr:row>430</xdr:row>
      <xdr:rowOff>293688</xdr:rowOff>
    </xdr:to>
    <xdr:pic>
      <xdr:nvPicPr>
        <xdr:cNvPr id="7799" name="Picture 7798">
          <a:extLst>
            <a:ext uri="{FF2B5EF4-FFF2-40B4-BE49-F238E27FC236}">
              <a16:creationId xmlns:a16="http://schemas.microsoft.com/office/drawing/2014/main" id="{D278AB25-5774-DDB7-6306-314FDE10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454578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430</xdr:row>
      <xdr:rowOff>39688</xdr:rowOff>
    </xdr:from>
    <xdr:to>
      <xdr:col>6</xdr:col>
      <xdr:colOff>322813</xdr:colOff>
      <xdr:row>430</xdr:row>
      <xdr:rowOff>293688</xdr:rowOff>
    </xdr:to>
    <xdr:pic>
      <xdr:nvPicPr>
        <xdr:cNvPr id="7802" name="Picture 7801">
          <a:extLst>
            <a:ext uri="{FF2B5EF4-FFF2-40B4-BE49-F238E27FC236}">
              <a16:creationId xmlns:a16="http://schemas.microsoft.com/office/drawing/2014/main" id="{93C75F3F-B62A-EEBB-BDFE-06C184906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4545786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431</xdr:row>
      <xdr:rowOff>39688</xdr:rowOff>
    </xdr:from>
    <xdr:to>
      <xdr:col>2</xdr:col>
      <xdr:colOff>275015</xdr:colOff>
      <xdr:row>431</xdr:row>
      <xdr:rowOff>293688</xdr:rowOff>
    </xdr:to>
    <xdr:pic>
      <xdr:nvPicPr>
        <xdr:cNvPr id="7805" name="Picture 7804">
          <a:extLst>
            <a:ext uri="{FF2B5EF4-FFF2-40B4-BE49-F238E27FC236}">
              <a16:creationId xmlns:a16="http://schemas.microsoft.com/office/drawing/2014/main" id="{578DAA90-298C-591B-FE23-AE49B7C37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4579123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431</xdr:row>
      <xdr:rowOff>39688</xdr:rowOff>
    </xdr:from>
    <xdr:to>
      <xdr:col>6</xdr:col>
      <xdr:colOff>332243</xdr:colOff>
      <xdr:row>431</xdr:row>
      <xdr:rowOff>293688</xdr:rowOff>
    </xdr:to>
    <xdr:pic>
      <xdr:nvPicPr>
        <xdr:cNvPr id="7808" name="Picture 7807">
          <a:extLst>
            <a:ext uri="{FF2B5EF4-FFF2-40B4-BE49-F238E27FC236}">
              <a16:creationId xmlns:a16="http://schemas.microsoft.com/office/drawing/2014/main" id="{301F6F9A-B443-3D68-AB62-D02686F72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457912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432</xdr:row>
      <xdr:rowOff>39688</xdr:rowOff>
    </xdr:from>
    <xdr:to>
      <xdr:col>2</xdr:col>
      <xdr:colOff>298906</xdr:colOff>
      <xdr:row>432</xdr:row>
      <xdr:rowOff>293688</xdr:rowOff>
    </xdr:to>
    <xdr:pic>
      <xdr:nvPicPr>
        <xdr:cNvPr id="7811" name="Picture 7810">
          <a:extLst>
            <a:ext uri="{FF2B5EF4-FFF2-40B4-BE49-F238E27FC236}">
              <a16:creationId xmlns:a16="http://schemas.microsoft.com/office/drawing/2014/main" id="{B6B4AEA3-3A00-5C48-13CF-D79257AD5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461246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432</xdr:row>
      <xdr:rowOff>39688</xdr:rowOff>
    </xdr:from>
    <xdr:to>
      <xdr:col>6</xdr:col>
      <xdr:colOff>346075</xdr:colOff>
      <xdr:row>432</xdr:row>
      <xdr:rowOff>293688</xdr:rowOff>
    </xdr:to>
    <xdr:pic>
      <xdr:nvPicPr>
        <xdr:cNvPr id="7814" name="Picture 7813">
          <a:extLst>
            <a:ext uri="{FF2B5EF4-FFF2-40B4-BE49-F238E27FC236}">
              <a16:creationId xmlns:a16="http://schemas.microsoft.com/office/drawing/2014/main" id="{57631F9C-6136-021D-45C9-4032B0559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6124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436</xdr:row>
      <xdr:rowOff>39688</xdr:rowOff>
    </xdr:from>
    <xdr:to>
      <xdr:col>2</xdr:col>
      <xdr:colOff>259296</xdr:colOff>
      <xdr:row>436</xdr:row>
      <xdr:rowOff>293688</xdr:rowOff>
    </xdr:to>
    <xdr:pic>
      <xdr:nvPicPr>
        <xdr:cNvPr id="7817" name="Picture 7816">
          <a:extLst>
            <a:ext uri="{FF2B5EF4-FFF2-40B4-BE49-F238E27FC236}">
              <a16:creationId xmlns:a16="http://schemas.microsoft.com/office/drawing/2014/main" id="{E0E1DB62-CA04-CA55-E55C-00D2B42C7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4752478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436</xdr:row>
      <xdr:rowOff>39688</xdr:rowOff>
    </xdr:from>
    <xdr:to>
      <xdr:col>6</xdr:col>
      <xdr:colOff>290748</xdr:colOff>
      <xdr:row>436</xdr:row>
      <xdr:rowOff>293688</xdr:rowOff>
    </xdr:to>
    <xdr:pic>
      <xdr:nvPicPr>
        <xdr:cNvPr id="7820" name="Picture 7819">
          <a:extLst>
            <a:ext uri="{FF2B5EF4-FFF2-40B4-BE49-F238E27FC236}">
              <a16:creationId xmlns:a16="http://schemas.microsoft.com/office/drawing/2014/main" id="{8731ECD7-0C1F-6CAA-04F5-64C11304E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4752478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437</xdr:row>
      <xdr:rowOff>39688</xdr:rowOff>
    </xdr:from>
    <xdr:to>
      <xdr:col>2</xdr:col>
      <xdr:colOff>312738</xdr:colOff>
      <xdr:row>437</xdr:row>
      <xdr:rowOff>293688</xdr:rowOff>
    </xdr:to>
    <xdr:pic>
      <xdr:nvPicPr>
        <xdr:cNvPr id="7823" name="Picture 7822">
          <a:extLst>
            <a:ext uri="{FF2B5EF4-FFF2-40B4-BE49-F238E27FC236}">
              <a16:creationId xmlns:a16="http://schemas.microsoft.com/office/drawing/2014/main" id="{0B812675-D61E-D9B6-F975-8340F0D4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7858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437</xdr:row>
      <xdr:rowOff>39688</xdr:rowOff>
    </xdr:from>
    <xdr:to>
      <xdr:col>6</xdr:col>
      <xdr:colOff>329729</xdr:colOff>
      <xdr:row>437</xdr:row>
      <xdr:rowOff>293688</xdr:rowOff>
    </xdr:to>
    <xdr:pic>
      <xdr:nvPicPr>
        <xdr:cNvPr id="7826" name="Picture 7825">
          <a:extLst>
            <a:ext uri="{FF2B5EF4-FFF2-40B4-BE49-F238E27FC236}">
              <a16:creationId xmlns:a16="http://schemas.microsoft.com/office/drawing/2014/main" id="{10821F12-FD11-F559-65E1-5DF559686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4785816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438</xdr:row>
      <xdr:rowOff>39688</xdr:rowOff>
    </xdr:from>
    <xdr:to>
      <xdr:col>2</xdr:col>
      <xdr:colOff>263069</xdr:colOff>
      <xdr:row>438</xdr:row>
      <xdr:rowOff>293688</xdr:rowOff>
    </xdr:to>
    <xdr:pic>
      <xdr:nvPicPr>
        <xdr:cNvPr id="7829" name="Picture 7828">
          <a:extLst>
            <a:ext uri="{FF2B5EF4-FFF2-40B4-BE49-F238E27FC236}">
              <a16:creationId xmlns:a16="http://schemas.microsoft.com/office/drawing/2014/main" id="{D9C6B271-393C-B8AF-3D84-1B59BDDBD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48191538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438</xdr:row>
      <xdr:rowOff>39688</xdr:rowOff>
    </xdr:from>
    <xdr:to>
      <xdr:col>6</xdr:col>
      <xdr:colOff>308353</xdr:colOff>
      <xdr:row>438</xdr:row>
      <xdr:rowOff>293688</xdr:rowOff>
    </xdr:to>
    <xdr:pic>
      <xdr:nvPicPr>
        <xdr:cNvPr id="7832" name="Picture 7831">
          <a:extLst>
            <a:ext uri="{FF2B5EF4-FFF2-40B4-BE49-F238E27FC236}">
              <a16:creationId xmlns:a16="http://schemas.microsoft.com/office/drawing/2014/main" id="{D3520412-7ED2-5FC6-9083-D6F5D781E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4819153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439</xdr:row>
      <xdr:rowOff>39688</xdr:rowOff>
    </xdr:from>
    <xdr:to>
      <xdr:col>2</xdr:col>
      <xdr:colOff>298906</xdr:colOff>
      <xdr:row>439</xdr:row>
      <xdr:rowOff>293688</xdr:rowOff>
    </xdr:to>
    <xdr:pic>
      <xdr:nvPicPr>
        <xdr:cNvPr id="7835" name="Picture 7834">
          <a:extLst>
            <a:ext uri="{FF2B5EF4-FFF2-40B4-BE49-F238E27FC236}">
              <a16:creationId xmlns:a16="http://schemas.microsoft.com/office/drawing/2014/main" id="{01FE0580-8E26-B850-B379-F8C35C7F6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485249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439</xdr:row>
      <xdr:rowOff>39688</xdr:rowOff>
    </xdr:from>
    <xdr:to>
      <xdr:col>6</xdr:col>
      <xdr:colOff>387570</xdr:colOff>
      <xdr:row>439</xdr:row>
      <xdr:rowOff>293688</xdr:rowOff>
    </xdr:to>
    <xdr:pic>
      <xdr:nvPicPr>
        <xdr:cNvPr id="7838" name="Picture 7837">
          <a:extLst>
            <a:ext uri="{FF2B5EF4-FFF2-40B4-BE49-F238E27FC236}">
              <a16:creationId xmlns:a16="http://schemas.microsoft.com/office/drawing/2014/main" id="{865CCDDF-55C9-4D40-C020-C2C8A2FE7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48524913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440</xdr:row>
      <xdr:rowOff>39688</xdr:rowOff>
    </xdr:from>
    <xdr:to>
      <xdr:col>2</xdr:col>
      <xdr:colOff>291571</xdr:colOff>
      <xdr:row>440</xdr:row>
      <xdr:rowOff>293688</xdr:rowOff>
    </xdr:to>
    <xdr:pic>
      <xdr:nvPicPr>
        <xdr:cNvPr id="7841" name="Picture 7840">
          <a:extLst>
            <a:ext uri="{FF2B5EF4-FFF2-40B4-BE49-F238E27FC236}">
              <a16:creationId xmlns:a16="http://schemas.microsoft.com/office/drawing/2014/main" id="{C649382B-CAF8-2351-E8C0-3C6A03B7B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48858288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440</xdr:row>
      <xdr:rowOff>39688</xdr:rowOff>
    </xdr:from>
    <xdr:to>
      <xdr:col>6</xdr:col>
      <xdr:colOff>332243</xdr:colOff>
      <xdr:row>440</xdr:row>
      <xdr:rowOff>293688</xdr:rowOff>
    </xdr:to>
    <xdr:pic>
      <xdr:nvPicPr>
        <xdr:cNvPr id="7844" name="Picture 7843">
          <a:extLst>
            <a:ext uri="{FF2B5EF4-FFF2-40B4-BE49-F238E27FC236}">
              <a16:creationId xmlns:a16="http://schemas.microsoft.com/office/drawing/2014/main" id="{7F8C48CA-0E61-2678-203B-B3458B29F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488582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441</xdr:row>
      <xdr:rowOff>39688</xdr:rowOff>
    </xdr:from>
    <xdr:to>
      <xdr:col>2</xdr:col>
      <xdr:colOff>298906</xdr:colOff>
      <xdr:row>441</xdr:row>
      <xdr:rowOff>293688</xdr:rowOff>
    </xdr:to>
    <xdr:pic>
      <xdr:nvPicPr>
        <xdr:cNvPr id="7847" name="Picture 7846">
          <a:extLst>
            <a:ext uri="{FF2B5EF4-FFF2-40B4-BE49-F238E27FC236}">
              <a16:creationId xmlns:a16="http://schemas.microsoft.com/office/drawing/2014/main" id="{DD8A65F3-22B5-4583-7108-2C901F9F7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491916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441</xdr:row>
      <xdr:rowOff>39688</xdr:rowOff>
    </xdr:from>
    <xdr:to>
      <xdr:col>6</xdr:col>
      <xdr:colOff>348140</xdr:colOff>
      <xdr:row>441</xdr:row>
      <xdr:rowOff>293688</xdr:rowOff>
    </xdr:to>
    <xdr:pic>
      <xdr:nvPicPr>
        <xdr:cNvPr id="7850" name="Picture 7849">
          <a:extLst>
            <a:ext uri="{FF2B5EF4-FFF2-40B4-BE49-F238E27FC236}">
              <a16:creationId xmlns:a16="http://schemas.microsoft.com/office/drawing/2014/main" id="{BDD015EE-DF7A-D48C-072A-EFBB32B3F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49191663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442</xdr:row>
      <xdr:rowOff>39688</xdr:rowOff>
    </xdr:from>
    <xdr:to>
      <xdr:col>2</xdr:col>
      <xdr:colOff>273128</xdr:colOff>
      <xdr:row>442</xdr:row>
      <xdr:rowOff>293688</xdr:rowOff>
    </xdr:to>
    <xdr:pic>
      <xdr:nvPicPr>
        <xdr:cNvPr id="7853" name="Picture 7852">
          <a:extLst>
            <a:ext uri="{FF2B5EF4-FFF2-40B4-BE49-F238E27FC236}">
              <a16:creationId xmlns:a16="http://schemas.microsoft.com/office/drawing/2014/main" id="{7CBD2F96-E98D-5D47-0D02-B00357E2E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4952503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442</xdr:row>
      <xdr:rowOff>39688</xdr:rowOff>
    </xdr:from>
    <xdr:to>
      <xdr:col>6</xdr:col>
      <xdr:colOff>288862</xdr:colOff>
      <xdr:row>442</xdr:row>
      <xdr:rowOff>293688</xdr:rowOff>
    </xdr:to>
    <xdr:pic>
      <xdr:nvPicPr>
        <xdr:cNvPr id="7856" name="Picture 7855">
          <a:extLst>
            <a:ext uri="{FF2B5EF4-FFF2-40B4-BE49-F238E27FC236}">
              <a16:creationId xmlns:a16="http://schemas.microsoft.com/office/drawing/2014/main" id="{9DE99307-897F-9140-354C-D81AA31C7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4952503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443</xdr:row>
      <xdr:rowOff>39688</xdr:rowOff>
    </xdr:from>
    <xdr:to>
      <xdr:col>2</xdr:col>
      <xdr:colOff>289475</xdr:colOff>
      <xdr:row>443</xdr:row>
      <xdr:rowOff>293688</xdr:rowOff>
    </xdr:to>
    <xdr:pic>
      <xdr:nvPicPr>
        <xdr:cNvPr id="7859" name="Picture 7858">
          <a:extLst>
            <a:ext uri="{FF2B5EF4-FFF2-40B4-BE49-F238E27FC236}">
              <a16:creationId xmlns:a16="http://schemas.microsoft.com/office/drawing/2014/main" id="{09D28861-B3E0-9C98-779B-4F11080E6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498584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443</xdr:row>
      <xdr:rowOff>39688</xdr:rowOff>
    </xdr:from>
    <xdr:to>
      <xdr:col>6</xdr:col>
      <xdr:colOff>313685</xdr:colOff>
      <xdr:row>443</xdr:row>
      <xdr:rowOff>293688</xdr:rowOff>
    </xdr:to>
    <xdr:pic>
      <xdr:nvPicPr>
        <xdr:cNvPr id="7862" name="Picture 7861">
          <a:extLst>
            <a:ext uri="{FF2B5EF4-FFF2-40B4-BE49-F238E27FC236}">
              <a16:creationId xmlns:a16="http://schemas.microsoft.com/office/drawing/2014/main" id="{C3F72CF1-73E6-2199-B1A9-A7F0E826A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49858413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444</xdr:row>
      <xdr:rowOff>39688</xdr:rowOff>
    </xdr:from>
    <xdr:to>
      <xdr:col>2</xdr:col>
      <xdr:colOff>298906</xdr:colOff>
      <xdr:row>444</xdr:row>
      <xdr:rowOff>293688</xdr:rowOff>
    </xdr:to>
    <xdr:pic>
      <xdr:nvPicPr>
        <xdr:cNvPr id="7865" name="Picture 7864">
          <a:extLst>
            <a:ext uri="{FF2B5EF4-FFF2-40B4-BE49-F238E27FC236}">
              <a16:creationId xmlns:a16="http://schemas.microsoft.com/office/drawing/2014/main" id="{27BD1942-0D70-454B-D8E3-8B0238F04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50191788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444</xdr:row>
      <xdr:rowOff>39688</xdr:rowOff>
    </xdr:from>
    <xdr:to>
      <xdr:col>6</xdr:col>
      <xdr:colOff>309502</xdr:colOff>
      <xdr:row>444</xdr:row>
      <xdr:rowOff>293688</xdr:rowOff>
    </xdr:to>
    <xdr:pic>
      <xdr:nvPicPr>
        <xdr:cNvPr id="7868" name="Picture 7867">
          <a:extLst>
            <a:ext uri="{FF2B5EF4-FFF2-40B4-BE49-F238E27FC236}">
              <a16:creationId xmlns:a16="http://schemas.microsoft.com/office/drawing/2014/main" id="{4CF43A84-2449-EC59-DD21-908E8186E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50191788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445</xdr:row>
      <xdr:rowOff>39688</xdr:rowOff>
    </xdr:from>
    <xdr:to>
      <xdr:col>2</xdr:col>
      <xdr:colOff>280044</xdr:colOff>
      <xdr:row>445</xdr:row>
      <xdr:rowOff>293688</xdr:rowOff>
    </xdr:to>
    <xdr:pic>
      <xdr:nvPicPr>
        <xdr:cNvPr id="7871" name="Picture 7870">
          <a:extLst>
            <a:ext uri="{FF2B5EF4-FFF2-40B4-BE49-F238E27FC236}">
              <a16:creationId xmlns:a16="http://schemas.microsoft.com/office/drawing/2014/main" id="{B4DF1611-C6C2-C110-1D6A-41882EC9D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50525163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445</xdr:row>
      <xdr:rowOff>39688</xdr:rowOff>
    </xdr:from>
    <xdr:to>
      <xdr:col>6</xdr:col>
      <xdr:colOff>291377</xdr:colOff>
      <xdr:row>445</xdr:row>
      <xdr:rowOff>293688</xdr:rowOff>
    </xdr:to>
    <xdr:pic>
      <xdr:nvPicPr>
        <xdr:cNvPr id="7874" name="Picture 7873">
          <a:extLst>
            <a:ext uri="{FF2B5EF4-FFF2-40B4-BE49-F238E27FC236}">
              <a16:creationId xmlns:a16="http://schemas.microsoft.com/office/drawing/2014/main" id="{B01E2B9B-4F69-A104-1B2B-ACD1AD7BD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5052516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449</xdr:row>
      <xdr:rowOff>39688</xdr:rowOff>
    </xdr:from>
    <xdr:to>
      <xdr:col>2</xdr:col>
      <xdr:colOff>258039</xdr:colOff>
      <xdr:row>449</xdr:row>
      <xdr:rowOff>293688</xdr:rowOff>
    </xdr:to>
    <xdr:pic>
      <xdr:nvPicPr>
        <xdr:cNvPr id="7877" name="Picture 7876">
          <a:extLst>
            <a:ext uri="{FF2B5EF4-FFF2-40B4-BE49-F238E27FC236}">
              <a16:creationId xmlns:a16="http://schemas.microsoft.com/office/drawing/2014/main" id="{F1FD0CDD-5784-B7E7-B02E-B04CF63AE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5192533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449</xdr:row>
      <xdr:rowOff>39688</xdr:rowOff>
    </xdr:from>
    <xdr:to>
      <xdr:col>6</xdr:col>
      <xdr:colOff>332243</xdr:colOff>
      <xdr:row>449</xdr:row>
      <xdr:rowOff>293688</xdr:rowOff>
    </xdr:to>
    <xdr:pic>
      <xdr:nvPicPr>
        <xdr:cNvPr id="7880" name="Picture 7879">
          <a:extLst>
            <a:ext uri="{FF2B5EF4-FFF2-40B4-BE49-F238E27FC236}">
              <a16:creationId xmlns:a16="http://schemas.microsoft.com/office/drawing/2014/main" id="{7B5C8E3A-E367-64F2-350F-EEE27CEA9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519253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450</xdr:row>
      <xdr:rowOff>39688</xdr:rowOff>
    </xdr:from>
    <xdr:to>
      <xdr:col>2</xdr:col>
      <xdr:colOff>280348</xdr:colOff>
      <xdr:row>450</xdr:row>
      <xdr:rowOff>293688</xdr:rowOff>
    </xdr:to>
    <xdr:pic>
      <xdr:nvPicPr>
        <xdr:cNvPr id="7883" name="Picture 7882">
          <a:extLst>
            <a:ext uri="{FF2B5EF4-FFF2-40B4-BE49-F238E27FC236}">
              <a16:creationId xmlns:a16="http://schemas.microsoft.com/office/drawing/2014/main" id="{05129965-FB1C-ECA7-BAF4-BF7132FC0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52258713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450</xdr:row>
      <xdr:rowOff>39688</xdr:rowOff>
    </xdr:from>
    <xdr:to>
      <xdr:col>6</xdr:col>
      <xdr:colOff>292634</xdr:colOff>
      <xdr:row>450</xdr:row>
      <xdr:rowOff>293688</xdr:rowOff>
    </xdr:to>
    <xdr:pic>
      <xdr:nvPicPr>
        <xdr:cNvPr id="7886" name="Picture 7885">
          <a:extLst>
            <a:ext uri="{FF2B5EF4-FFF2-40B4-BE49-F238E27FC236}">
              <a16:creationId xmlns:a16="http://schemas.microsoft.com/office/drawing/2014/main" id="{BBBDED44-1520-30D0-B051-BAFDAD3CD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5225871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451</xdr:row>
      <xdr:rowOff>39688</xdr:rowOff>
    </xdr:from>
    <xdr:to>
      <xdr:col>2</xdr:col>
      <xdr:colOff>296391</xdr:colOff>
      <xdr:row>451</xdr:row>
      <xdr:rowOff>293688</xdr:rowOff>
    </xdr:to>
    <xdr:pic>
      <xdr:nvPicPr>
        <xdr:cNvPr id="7889" name="Picture 7888">
          <a:extLst>
            <a:ext uri="{FF2B5EF4-FFF2-40B4-BE49-F238E27FC236}">
              <a16:creationId xmlns:a16="http://schemas.microsoft.com/office/drawing/2014/main" id="{D7F9305A-7FD5-3722-22DF-503F18450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5259208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451</xdr:row>
      <xdr:rowOff>39688</xdr:rowOff>
    </xdr:from>
    <xdr:to>
      <xdr:col>6</xdr:col>
      <xdr:colOff>332243</xdr:colOff>
      <xdr:row>451</xdr:row>
      <xdr:rowOff>293688</xdr:rowOff>
    </xdr:to>
    <xdr:pic>
      <xdr:nvPicPr>
        <xdr:cNvPr id="7892" name="Picture 7891">
          <a:extLst>
            <a:ext uri="{FF2B5EF4-FFF2-40B4-BE49-F238E27FC236}">
              <a16:creationId xmlns:a16="http://schemas.microsoft.com/office/drawing/2014/main" id="{7E9330F1-2636-8988-A154-077165278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525920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452</xdr:row>
      <xdr:rowOff>39688</xdr:rowOff>
    </xdr:from>
    <xdr:to>
      <xdr:col>2</xdr:col>
      <xdr:colOff>257410</xdr:colOff>
      <xdr:row>452</xdr:row>
      <xdr:rowOff>293688</xdr:rowOff>
    </xdr:to>
    <xdr:pic>
      <xdr:nvPicPr>
        <xdr:cNvPr id="7895" name="Picture 7894">
          <a:extLst>
            <a:ext uri="{FF2B5EF4-FFF2-40B4-BE49-F238E27FC236}">
              <a16:creationId xmlns:a16="http://schemas.microsoft.com/office/drawing/2014/main" id="{29C6E627-5408-27AF-9EED-C8685E853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52925463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452</xdr:row>
      <xdr:rowOff>39688</xdr:rowOff>
    </xdr:from>
    <xdr:to>
      <xdr:col>6</xdr:col>
      <xdr:colOff>324909</xdr:colOff>
      <xdr:row>452</xdr:row>
      <xdr:rowOff>293688</xdr:rowOff>
    </xdr:to>
    <xdr:pic>
      <xdr:nvPicPr>
        <xdr:cNvPr id="7898" name="Picture 7897">
          <a:extLst>
            <a:ext uri="{FF2B5EF4-FFF2-40B4-BE49-F238E27FC236}">
              <a16:creationId xmlns:a16="http://schemas.microsoft.com/office/drawing/2014/main" id="{04D06FDC-789E-AA6F-C927-CCB9B42DD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52925463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453</xdr:row>
      <xdr:rowOff>39688</xdr:rowOff>
    </xdr:from>
    <xdr:to>
      <xdr:col>2</xdr:col>
      <xdr:colOff>354232</xdr:colOff>
      <xdr:row>453</xdr:row>
      <xdr:rowOff>293688</xdr:rowOff>
    </xdr:to>
    <xdr:pic>
      <xdr:nvPicPr>
        <xdr:cNvPr id="7901" name="Picture 7900">
          <a:extLst>
            <a:ext uri="{FF2B5EF4-FFF2-40B4-BE49-F238E27FC236}">
              <a16:creationId xmlns:a16="http://schemas.microsoft.com/office/drawing/2014/main" id="{F53DC951-16B0-EEE7-9AC4-47C295AF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53258838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453</xdr:row>
      <xdr:rowOff>39688</xdr:rowOff>
    </xdr:from>
    <xdr:to>
      <xdr:col>6</xdr:col>
      <xdr:colOff>322813</xdr:colOff>
      <xdr:row>453</xdr:row>
      <xdr:rowOff>293688</xdr:rowOff>
    </xdr:to>
    <xdr:pic>
      <xdr:nvPicPr>
        <xdr:cNvPr id="7904" name="Picture 7903">
          <a:extLst>
            <a:ext uri="{FF2B5EF4-FFF2-40B4-BE49-F238E27FC236}">
              <a16:creationId xmlns:a16="http://schemas.microsoft.com/office/drawing/2014/main" id="{A3BCA001-B50B-4302-3E96-1562D0000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5325883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454</xdr:row>
      <xdr:rowOff>39688</xdr:rowOff>
    </xdr:from>
    <xdr:to>
      <xdr:col>2</xdr:col>
      <xdr:colOff>255525</xdr:colOff>
      <xdr:row>454</xdr:row>
      <xdr:rowOff>293688</xdr:rowOff>
    </xdr:to>
    <xdr:pic>
      <xdr:nvPicPr>
        <xdr:cNvPr id="7907" name="Picture 7906">
          <a:extLst>
            <a:ext uri="{FF2B5EF4-FFF2-40B4-BE49-F238E27FC236}">
              <a16:creationId xmlns:a16="http://schemas.microsoft.com/office/drawing/2014/main" id="{68E5A539-5473-4A42-0BE5-871B2B84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53592213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454</xdr:row>
      <xdr:rowOff>39688</xdr:rowOff>
    </xdr:from>
    <xdr:to>
      <xdr:col>6</xdr:col>
      <xdr:colOff>346075</xdr:colOff>
      <xdr:row>454</xdr:row>
      <xdr:rowOff>293688</xdr:rowOff>
    </xdr:to>
    <xdr:pic>
      <xdr:nvPicPr>
        <xdr:cNvPr id="7910" name="Picture 7909">
          <a:extLst>
            <a:ext uri="{FF2B5EF4-FFF2-40B4-BE49-F238E27FC236}">
              <a16:creationId xmlns:a16="http://schemas.microsoft.com/office/drawing/2014/main" id="{B8BB71B1-8F2D-E7EA-BFBB-E0E3BAD4B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3592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455</xdr:row>
      <xdr:rowOff>39688</xdr:rowOff>
    </xdr:from>
    <xdr:to>
      <xdr:col>2</xdr:col>
      <xdr:colOff>276164</xdr:colOff>
      <xdr:row>455</xdr:row>
      <xdr:rowOff>293688</xdr:rowOff>
    </xdr:to>
    <xdr:pic>
      <xdr:nvPicPr>
        <xdr:cNvPr id="7913" name="Picture 7912">
          <a:extLst>
            <a:ext uri="{FF2B5EF4-FFF2-40B4-BE49-F238E27FC236}">
              <a16:creationId xmlns:a16="http://schemas.microsoft.com/office/drawing/2014/main" id="{04440865-69E4-25E4-4667-756423843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539255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455</xdr:row>
      <xdr:rowOff>39688</xdr:rowOff>
    </xdr:from>
    <xdr:to>
      <xdr:col>6</xdr:col>
      <xdr:colOff>306466</xdr:colOff>
      <xdr:row>455</xdr:row>
      <xdr:rowOff>293688</xdr:rowOff>
    </xdr:to>
    <xdr:pic>
      <xdr:nvPicPr>
        <xdr:cNvPr id="7916" name="Picture 7915">
          <a:extLst>
            <a:ext uri="{FF2B5EF4-FFF2-40B4-BE49-F238E27FC236}">
              <a16:creationId xmlns:a16="http://schemas.microsoft.com/office/drawing/2014/main" id="{25AD3ED5-0C6A-7AB7-93F6-40905FAA8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5392558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456</xdr:row>
      <xdr:rowOff>39688</xdr:rowOff>
    </xdr:from>
    <xdr:to>
      <xdr:col>2</xdr:col>
      <xdr:colOff>314803</xdr:colOff>
      <xdr:row>456</xdr:row>
      <xdr:rowOff>293688</xdr:rowOff>
    </xdr:to>
    <xdr:pic>
      <xdr:nvPicPr>
        <xdr:cNvPr id="7919" name="Picture 7918">
          <a:extLst>
            <a:ext uri="{FF2B5EF4-FFF2-40B4-BE49-F238E27FC236}">
              <a16:creationId xmlns:a16="http://schemas.microsoft.com/office/drawing/2014/main" id="{187CC417-8646-1FC0-23E2-809A00C19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542589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456</xdr:row>
      <xdr:rowOff>39688</xdr:rowOff>
    </xdr:from>
    <xdr:to>
      <xdr:col>6</xdr:col>
      <xdr:colOff>296407</xdr:colOff>
      <xdr:row>456</xdr:row>
      <xdr:rowOff>293688</xdr:rowOff>
    </xdr:to>
    <xdr:pic>
      <xdr:nvPicPr>
        <xdr:cNvPr id="7922" name="Picture 7921">
          <a:extLst>
            <a:ext uri="{FF2B5EF4-FFF2-40B4-BE49-F238E27FC236}">
              <a16:creationId xmlns:a16="http://schemas.microsoft.com/office/drawing/2014/main" id="{0DED9592-E587-CE02-199B-2F91FB0F4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5425896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457</xdr:row>
      <xdr:rowOff>39688</xdr:rowOff>
    </xdr:from>
    <xdr:to>
      <xdr:col>2</xdr:col>
      <xdr:colOff>275015</xdr:colOff>
      <xdr:row>457</xdr:row>
      <xdr:rowOff>293688</xdr:rowOff>
    </xdr:to>
    <xdr:pic>
      <xdr:nvPicPr>
        <xdr:cNvPr id="7925" name="Picture 7924">
          <a:extLst>
            <a:ext uri="{FF2B5EF4-FFF2-40B4-BE49-F238E27FC236}">
              <a16:creationId xmlns:a16="http://schemas.microsoft.com/office/drawing/2014/main" id="{978DD36A-0B76-7D29-41B9-606832981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5459233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457</xdr:row>
      <xdr:rowOff>39688</xdr:rowOff>
    </xdr:from>
    <xdr:to>
      <xdr:col>6</xdr:col>
      <xdr:colOff>313382</xdr:colOff>
      <xdr:row>457</xdr:row>
      <xdr:rowOff>293688</xdr:rowOff>
    </xdr:to>
    <xdr:pic>
      <xdr:nvPicPr>
        <xdr:cNvPr id="7928" name="Picture 7927">
          <a:extLst>
            <a:ext uri="{FF2B5EF4-FFF2-40B4-BE49-F238E27FC236}">
              <a16:creationId xmlns:a16="http://schemas.microsoft.com/office/drawing/2014/main" id="{76D8B12B-C244-FEB4-0E6D-0F1FF8F59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5459233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458</xdr:row>
      <xdr:rowOff>39688</xdr:rowOff>
    </xdr:from>
    <xdr:to>
      <xdr:col>2</xdr:col>
      <xdr:colOff>298906</xdr:colOff>
      <xdr:row>458</xdr:row>
      <xdr:rowOff>293688</xdr:rowOff>
    </xdr:to>
    <xdr:pic>
      <xdr:nvPicPr>
        <xdr:cNvPr id="7931" name="Picture 7930">
          <a:extLst>
            <a:ext uri="{FF2B5EF4-FFF2-40B4-BE49-F238E27FC236}">
              <a16:creationId xmlns:a16="http://schemas.microsoft.com/office/drawing/2014/main" id="{8EC4D594-6B18-00EA-4210-1E765398A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549257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458</xdr:row>
      <xdr:rowOff>39688</xdr:rowOff>
    </xdr:from>
    <xdr:to>
      <xdr:col>6</xdr:col>
      <xdr:colOff>332243</xdr:colOff>
      <xdr:row>458</xdr:row>
      <xdr:rowOff>293688</xdr:rowOff>
    </xdr:to>
    <xdr:pic>
      <xdr:nvPicPr>
        <xdr:cNvPr id="7934" name="Picture 7933">
          <a:extLst>
            <a:ext uri="{FF2B5EF4-FFF2-40B4-BE49-F238E27FC236}">
              <a16:creationId xmlns:a16="http://schemas.microsoft.com/office/drawing/2014/main" id="{45723883-7B59-FD67-ADB6-BD4F3CB39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549257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462</xdr:row>
      <xdr:rowOff>39688</xdr:rowOff>
    </xdr:from>
    <xdr:to>
      <xdr:col>2</xdr:col>
      <xdr:colOff>258039</xdr:colOff>
      <xdr:row>462</xdr:row>
      <xdr:rowOff>293688</xdr:rowOff>
    </xdr:to>
    <xdr:pic>
      <xdr:nvPicPr>
        <xdr:cNvPr id="7937" name="Picture 7936">
          <a:extLst>
            <a:ext uri="{FF2B5EF4-FFF2-40B4-BE49-F238E27FC236}">
              <a16:creationId xmlns:a16="http://schemas.microsoft.com/office/drawing/2014/main" id="{EB55A5E0-B573-1807-E64C-F5014B8BD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5632588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462</xdr:row>
      <xdr:rowOff>39688</xdr:rowOff>
    </xdr:from>
    <xdr:to>
      <xdr:col>6</xdr:col>
      <xdr:colOff>290748</xdr:colOff>
      <xdr:row>462</xdr:row>
      <xdr:rowOff>293688</xdr:rowOff>
    </xdr:to>
    <xdr:pic>
      <xdr:nvPicPr>
        <xdr:cNvPr id="7940" name="Picture 7939">
          <a:extLst>
            <a:ext uri="{FF2B5EF4-FFF2-40B4-BE49-F238E27FC236}">
              <a16:creationId xmlns:a16="http://schemas.microsoft.com/office/drawing/2014/main" id="{6AD0337B-3AF5-267C-7A77-D4F380034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5632588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463</xdr:row>
      <xdr:rowOff>39688</xdr:rowOff>
    </xdr:from>
    <xdr:to>
      <xdr:col>2</xdr:col>
      <xdr:colOff>312738</xdr:colOff>
      <xdr:row>463</xdr:row>
      <xdr:rowOff>293688</xdr:rowOff>
    </xdr:to>
    <xdr:pic>
      <xdr:nvPicPr>
        <xdr:cNvPr id="7943" name="Picture 7942">
          <a:extLst>
            <a:ext uri="{FF2B5EF4-FFF2-40B4-BE49-F238E27FC236}">
              <a16:creationId xmlns:a16="http://schemas.microsoft.com/office/drawing/2014/main" id="{4C8CF2C6-F32D-9C96-3004-5F05F8F2F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6659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463</xdr:row>
      <xdr:rowOff>39688</xdr:rowOff>
    </xdr:from>
    <xdr:to>
      <xdr:col>6</xdr:col>
      <xdr:colOff>332243</xdr:colOff>
      <xdr:row>463</xdr:row>
      <xdr:rowOff>293688</xdr:rowOff>
    </xdr:to>
    <xdr:pic>
      <xdr:nvPicPr>
        <xdr:cNvPr id="7946" name="Picture 7945">
          <a:extLst>
            <a:ext uri="{FF2B5EF4-FFF2-40B4-BE49-F238E27FC236}">
              <a16:creationId xmlns:a16="http://schemas.microsoft.com/office/drawing/2014/main" id="{2A9B1D79-057D-FADD-AA5F-24C072A76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566592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464</xdr:row>
      <xdr:rowOff>39688</xdr:rowOff>
    </xdr:from>
    <xdr:to>
      <xdr:col>2</xdr:col>
      <xdr:colOff>280348</xdr:colOff>
      <xdr:row>464</xdr:row>
      <xdr:rowOff>293688</xdr:rowOff>
    </xdr:to>
    <xdr:pic>
      <xdr:nvPicPr>
        <xdr:cNvPr id="7949" name="Picture 7948">
          <a:extLst>
            <a:ext uri="{FF2B5EF4-FFF2-40B4-BE49-F238E27FC236}">
              <a16:creationId xmlns:a16="http://schemas.microsoft.com/office/drawing/2014/main" id="{EE1D2898-9C78-02BB-CC86-745BDF291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569926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464</xdr:row>
      <xdr:rowOff>39688</xdr:rowOff>
    </xdr:from>
    <xdr:to>
      <xdr:col>6</xdr:col>
      <xdr:colOff>348140</xdr:colOff>
      <xdr:row>464</xdr:row>
      <xdr:rowOff>293688</xdr:rowOff>
    </xdr:to>
    <xdr:pic>
      <xdr:nvPicPr>
        <xdr:cNvPr id="7952" name="Picture 7951">
          <a:extLst>
            <a:ext uri="{FF2B5EF4-FFF2-40B4-BE49-F238E27FC236}">
              <a16:creationId xmlns:a16="http://schemas.microsoft.com/office/drawing/2014/main" id="{EEA09227-CC06-99B4-4694-A54C581DB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5699263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465</xdr:row>
      <xdr:rowOff>39688</xdr:rowOff>
    </xdr:from>
    <xdr:to>
      <xdr:col>2</xdr:col>
      <xdr:colOff>291571</xdr:colOff>
      <xdr:row>465</xdr:row>
      <xdr:rowOff>293688</xdr:rowOff>
    </xdr:to>
    <xdr:pic>
      <xdr:nvPicPr>
        <xdr:cNvPr id="7955" name="Picture 7954">
          <a:extLst>
            <a:ext uri="{FF2B5EF4-FFF2-40B4-BE49-F238E27FC236}">
              <a16:creationId xmlns:a16="http://schemas.microsoft.com/office/drawing/2014/main" id="{44803245-1F72-2A8A-BFC6-1013BB9E6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57326013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465</xdr:row>
      <xdr:rowOff>39688</xdr:rowOff>
    </xdr:from>
    <xdr:to>
      <xdr:col>6</xdr:col>
      <xdr:colOff>329729</xdr:colOff>
      <xdr:row>465</xdr:row>
      <xdr:rowOff>293688</xdr:rowOff>
    </xdr:to>
    <xdr:pic>
      <xdr:nvPicPr>
        <xdr:cNvPr id="7958" name="Picture 7957">
          <a:extLst>
            <a:ext uri="{FF2B5EF4-FFF2-40B4-BE49-F238E27FC236}">
              <a16:creationId xmlns:a16="http://schemas.microsoft.com/office/drawing/2014/main" id="{C6258ADA-D1F3-6423-6F59-75D8C3475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57326013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466</xdr:row>
      <xdr:rowOff>39688</xdr:rowOff>
    </xdr:from>
    <xdr:to>
      <xdr:col>2</xdr:col>
      <xdr:colOff>255525</xdr:colOff>
      <xdr:row>466</xdr:row>
      <xdr:rowOff>293688</xdr:rowOff>
    </xdr:to>
    <xdr:pic>
      <xdr:nvPicPr>
        <xdr:cNvPr id="7961" name="Picture 7960">
          <a:extLst>
            <a:ext uri="{FF2B5EF4-FFF2-40B4-BE49-F238E27FC236}">
              <a16:creationId xmlns:a16="http://schemas.microsoft.com/office/drawing/2014/main" id="{E592E17F-C6EC-539F-ADF5-6D9C05732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5765938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466</xdr:row>
      <xdr:rowOff>39688</xdr:rowOff>
    </xdr:from>
    <xdr:to>
      <xdr:col>6</xdr:col>
      <xdr:colOff>387570</xdr:colOff>
      <xdr:row>466</xdr:row>
      <xdr:rowOff>293688</xdr:rowOff>
    </xdr:to>
    <xdr:pic>
      <xdr:nvPicPr>
        <xdr:cNvPr id="7964" name="Picture 7963">
          <a:extLst>
            <a:ext uri="{FF2B5EF4-FFF2-40B4-BE49-F238E27FC236}">
              <a16:creationId xmlns:a16="http://schemas.microsoft.com/office/drawing/2014/main" id="{C66A12D8-6EBE-98D3-A15B-52B42A193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5765938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467</xdr:row>
      <xdr:rowOff>39688</xdr:rowOff>
    </xdr:from>
    <xdr:to>
      <xdr:col>2</xdr:col>
      <xdr:colOff>298906</xdr:colOff>
      <xdr:row>467</xdr:row>
      <xdr:rowOff>293688</xdr:rowOff>
    </xdr:to>
    <xdr:pic>
      <xdr:nvPicPr>
        <xdr:cNvPr id="7967" name="Picture 7966">
          <a:extLst>
            <a:ext uri="{FF2B5EF4-FFF2-40B4-BE49-F238E27FC236}">
              <a16:creationId xmlns:a16="http://schemas.microsoft.com/office/drawing/2014/main" id="{19B1B5C1-ABED-10F8-8918-98850EFB4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579927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467</xdr:row>
      <xdr:rowOff>39688</xdr:rowOff>
    </xdr:from>
    <xdr:to>
      <xdr:col>6</xdr:col>
      <xdr:colOff>296407</xdr:colOff>
      <xdr:row>467</xdr:row>
      <xdr:rowOff>293688</xdr:rowOff>
    </xdr:to>
    <xdr:pic>
      <xdr:nvPicPr>
        <xdr:cNvPr id="7970" name="Picture 7969">
          <a:extLst>
            <a:ext uri="{FF2B5EF4-FFF2-40B4-BE49-F238E27FC236}">
              <a16:creationId xmlns:a16="http://schemas.microsoft.com/office/drawing/2014/main" id="{BA419937-1A31-A56A-44D7-1C8B04224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5799276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468</xdr:row>
      <xdr:rowOff>39688</xdr:rowOff>
    </xdr:from>
    <xdr:to>
      <xdr:col>2</xdr:col>
      <xdr:colOff>273128</xdr:colOff>
      <xdr:row>468</xdr:row>
      <xdr:rowOff>293688</xdr:rowOff>
    </xdr:to>
    <xdr:pic>
      <xdr:nvPicPr>
        <xdr:cNvPr id="7973" name="Picture 7972">
          <a:extLst>
            <a:ext uri="{FF2B5EF4-FFF2-40B4-BE49-F238E27FC236}">
              <a16:creationId xmlns:a16="http://schemas.microsoft.com/office/drawing/2014/main" id="{0EE94039-8693-538A-3C29-48B5E2CAC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5832613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468</xdr:row>
      <xdr:rowOff>39688</xdr:rowOff>
    </xdr:from>
    <xdr:to>
      <xdr:col>6</xdr:col>
      <xdr:colOff>332243</xdr:colOff>
      <xdr:row>468</xdr:row>
      <xdr:rowOff>293688</xdr:rowOff>
    </xdr:to>
    <xdr:pic>
      <xdr:nvPicPr>
        <xdr:cNvPr id="7976" name="Picture 7975">
          <a:extLst>
            <a:ext uri="{FF2B5EF4-FFF2-40B4-BE49-F238E27FC236}">
              <a16:creationId xmlns:a16="http://schemas.microsoft.com/office/drawing/2014/main" id="{503F903A-5BC0-944C-E5FF-E166D4032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583261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469</xdr:row>
      <xdr:rowOff>39688</xdr:rowOff>
    </xdr:from>
    <xdr:to>
      <xdr:col>2</xdr:col>
      <xdr:colOff>289475</xdr:colOff>
      <xdr:row>469</xdr:row>
      <xdr:rowOff>293688</xdr:rowOff>
    </xdr:to>
    <xdr:pic>
      <xdr:nvPicPr>
        <xdr:cNvPr id="7979" name="Picture 7978">
          <a:extLst>
            <a:ext uri="{FF2B5EF4-FFF2-40B4-BE49-F238E27FC236}">
              <a16:creationId xmlns:a16="http://schemas.microsoft.com/office/drawing/2014/main" id="{03851BDD-569D-D0FC-12B7-10D2326A6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586595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469</xdr:row>
      <xdr:rowOff>39688</xdr:rowOff>
    </xdr:from>
    <xdr:to>
      <xdr:col>6</xdr:col>
      <xdr:colOff>292634</xdr:colOff>
      <xdr:row>469</xdr:row>
      <xdr:rowOff>293688</xdr:rowOff>
    </xdr:to>
    <xdr:pic>
      <xdr:nvPicPr>
        <xdr:cNvPr id="7982" name="Picture 7981">
          <a:extLst>
            <a:ext uri="{FF2B5EF4-FFF2-40B4-BE49-F238E27FC236}">
              <a16:creationId xmlns:a16="http://schemas.microsoft.com/office/drawing/2014/main" id="{BBF7FA83-0C5C-E3FB-B8A7-C5276C169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5865951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470</xdr:row>
      <xdr:rowOff>39688</xdr:rowOff>
    </xdr:from>
    <xdr:to>
      <xdr:col>2</xdr:col>
      <xdr:colOff>280044</xdr:colOff>
      <xdr:row>470</xdr:row>
      <xdr:rowOff>293688</xdr:rowOff>
    </xdr:to>
    <xdr:pic>
      <xdr:nvPicPr>
        <xdr:cNvPr id="7985" name="Picture 7984">
          <a:extLst>
            <a:ext uri="{FF2B5EF4-FFF2-40B4-BE49-F238E27FC236}">
              <a16:creationId xmlns:a16="http://schemas.microsoft.com/office/drawing/2014/main" id="{CD319B02-713C-0AE1-4E29-84D3074F9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5899288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470</xdr:row>
      <xdr:rowOff>39688</xdr:rowOff>
    </xdr:from>
    <xdr:to>
      <xdr:col>6</xdr:col>
      <xdr:colOff>309502</xdr:colOff>
      <xdr:row>470</xdr:row>
      <xdr:rowOff>293688</xdr:rowOff>
    </xdr:to>
    <xdr:pic>
      <xdr:nvPicPr>
        <xdr:cNvPr id="7988" name="Picture 7987">
          <a:extLst>
            <a:ext uri="{FF2B5EF4-FFF2-40B4-BE49-F238E27FC236}">
              <a16:creationId xmlns:a16="http://schemas.microsoft.com/office/drawing/2014/main" id="{F7436B41-D757-1033-D038-8A01F28B3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58992888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471</xdr:row>
      <xdr:rowOff>39688</xdr:rowOff>
    </xdr:from>
    <xdr:to>
      <xdr:col>2</xdr:col>
      <xdr:colOff>298906</xdr:colOff>
      <xdr:row>471</xdr:row>
      <xdr:rowOff>293688</xdr:rowOff>
    </xdr:to>
    <xdr:pic>
      <xdr:nvPicPr>
        <xdr:cNvPr id="7991" name="Picture 7990">
          <a:extLst>
            <a:ext uri="{FF2B5EF4-FFF2-40B4-BE49-F238E27FC236}">
              <a16:creationId xmlns:a16="http://schemas.microsoft.com/office/drawing/2014/main" id="{1B15A85D-2A02-FCE7-A39D-5BC540EF3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593262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471</xdr:row>
      <xdr:rowOff>39688</xdr:rowOff>
    </xdr:from>
    <xdr:to>
      <xdr:col>6</xdr:col>
      <xdr:colOff>308353</xdr:colOff>
      <xdr:row>471</xdr:row>
      <xdr:rowOff>293688</xdr:rowOff>
    </xdr:to>
    <xdr:pic>
      <xdr:nvPicPr>
        <xdr:cNvPr id="7994" name="Picture 7993">
          <a:extLst>
            <a:ext uri="{FF2B5EF4-FFF2-40B4-BE49-F238E27FC236}">
              <a16:creationId xmlns:a16="http://schemas.microsoft.com/office/drawing/2014/main" id="{E88FB5DC-E329-AB21-6275-1A8FE350A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59326263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475</xdr:row>
      <xdr:rowOff>39688</xdr:rowOff>
    </xdr:from>
    <xdr:to>
      <xdr:col>2</xdr:col>
      <xdr:colOff>259296</xdr:colOff>
      <xdr:row>475</xdr:row>
      <xdr:rowOff>293688</xdr:rowOff>
    </xdr:to>
    <xdr:pic>
      <xdr:nvPicPr>
        <xdr:cNvPr id="7997" name="Picture 7996">
          <a:extLst>
            <a:ext uri="{FF2B5EF4-FFF2-40B4-BE49-F238E27FC236}">
              <a16:creationId xmlns:a16="http://schemas.microsoft.com/office/drawing/2014/main" id="{455D330C-5488-0652-36CC-7FEBF3A22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6072643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475</xdr:row>
      <xdr:rowOff>39688</xdr:rowOff>
    </xdr:from>
    <xdr:to>
      <xdr:col>6</xdr:col>
      <xdr:colOff>306466</xdr:colOff>
      <xdr:row>475</xdr:row>
      <xdr:rowOff>293688</xdr:rowOff>
    </xdr:to>
    <xdr:pic>
      <xdr:nvPicPr>
        <xdr:cNvPr id="8000" name="Picture 7999">
          <a:extLst>
            <a:ext uri="{FF2B5EF4-FFF2-40B4-BE49-F238E27FC236}">
              <a16:creationId xmlns:a16="http://schemas.microsoft.com/office/drawing/2014/main" id="{206479BF-E385-6EA6-F1E8-AA1AA46D4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60726438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476</xdr:row>
      <xdr:rowOff>39688</xdr:rowOff>
    </xdr:from>
    <xdr:to>
      <xdr:col>2</xdr:col>
      <xdr:colOff>263069</xdr:colOff>
      <xdr:row>476</xdr:row>
      <xdr:rowOff>293688</xdr:rowOff>
    </xdr:to>
    <xdr:pic>
      <xdr:nvPicPr>
        <xdr:cNvPr id="8003" name="Picture 8002">
          <a:extLst>
            <a:ext uri="{FF2B5EF4-FFF2-40B4-BE49-F238E27FC236}">
              <a16:creationId xmlns:a16="http://schemas.microsoft.com/office/drawing/2014/main" id="{0102A69A-B04B-E306-E4C4-5DF8AB461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610598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476</xdr:row>
      <xdr:rowOff>39688</xdr:rowOff>
    </xdr:from>
    <xdr:to>
      <xdr:col>6</xdr:col>
      <xdr:colOff>332243</xdr:colOff>
      <xdr:row>476</xdr:row>
      <xdr:rowOff>293688</xdr:rowOff>
    </xdr:to>
    <xdr:pic>
      <xdr:nvPicPr>
        <xdr:cNvPr id="8006" name="Picture 8005">
          <a:extLst>
            <a:ext uri="{FF2B5EF4-FFF2-40B4-BE49-F238E27FC236}">
              <a16:creationId xmlns:a16="http://schemas.microsoft.com/office/drawing/2014/main" id="{EC1874E7-C043-29EC-7A3C-0AC4462B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610598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477</xdr:row>
      <xdr:rowOff>39688</xdr:rowOff>
    </xdr:from>
    <xdr:to>
      <xdr:col>2</xdr:col>
      <xdr:colOff>296391</xdr:colOff>
      <xdr:row>477</xdr:row>
      <xdr:rowOff>293688</xdr:rowOff>
    </xdr:to>
    <xdr:pic>
      <xdr:nvPicPr>
        <xdr:cNvPr id="8009" name="Picture 8008">
          <a:extLst>
            <a:ext uri="{FF2B5EF4-FFF2-40B4-BE49-F238E27FC236}">
              <a16:creationId xmlns:a16="http://schemas.microsoft.com/office/drawing/2014/main" id="{A0C2B918-BC99-D639-C4A0-83459F8A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6139318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477</xdr:row>
      <xdr:rowOff>39688</xdr:rowOff>
    </xdr:from>
    <xdr:to>
      <xdr:col>6</xdr:col>
      <xdr:colOff>313382</xdr:colOff>
      <xdr:row>477</xdr:row>
      <xdr:rowOff>293688</xdr:rowOff>
    </xdr:to>
    <xdr:pic>
      <xdr:nvPicPr>
        <xdr:cNvPr id="8012" name="Picture 8011">
          <a:extLst>
            <a:ext uri="{FF2B5EF4-FFF2-40B4-BE49-F238E27FC236}">
              <a16:creationId xmlns:a16="http://schemas.microsoft.com/office/drawing/2014/main" id="{053D9542-1AB2-F940-4697-70F1FC90F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61393188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478</xdr:row>
      <xdr:rowOff>39688</xdr:rowOff>
    </xdr:from>
    <xdr:to>
      <xdr:col>2</xdr:col>
      <xdr:colOff>298906</xdr:colOff>
      <xdr:row>478</xdr:row>
      <xdr:rowOff>293688</xdr:rowOff>
    </xdr:to>
    <xdr:pic>
      <xdr:nvPicPr>
        <xdr:cNvPr id="8015" name="Picture 8014">
          <a:extLst>
            <a:ext uri="{FF2B5EF4-FFF2-40B4-BE49-F238E27FC236}">
              <a16:creationId xmlns:a16="http://schemas.microsoft.com/office/drawing/2014/main" id="{4763CEE3-872F-B7D0-008C-DEB7E2D65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617265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478</xdr:row>
      <xdr:rowOff>39688</xdr:rowOff>
    </xdr:from>
    <xdr:to>
      <xdr:col>6</xdr:col>
      <xdr:colOff>322813</xdr:colOff>
      <xdr:row>478</xdr:row>
      <xdr:rowOff>293688</xdr:rowOff>
    </xdr:to>
    <xdr:pic>
      <xdr:nvPicPr>
        <xdr:cNvPr id="8018" name="Picture 8017">
          <a:extLst>
            <a:ext uri="{FF2B5EF4-FFF2-40B4-BE49-F238E27FC236}">
              <a16:creationId xmlns:a16="http://schemas.microsoft.com/office/drawing/2014/main" id="{F50144E3-1B51-DC64-54EF-2A7D47E95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61726563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479</xdr:row>
      <xdr:rowOff>39688</xdr:rowOff>
    </xdr:from>
    <xdr:to>
      <xdr:col>2</xdr:col>
      <xdr:colOff>257410</xdr:colOff>
      <xdr:row>479</xdr:row>
      <xdr:rowOff>293688</xdr:rowOff>
    </xdr:to>
    <xdr:pic>
      <xdr:nvPicPr>
        <xdr:cNvPr id="8021" name="Picture 8020">
          <a:extLst>
            <a:ext uri="{FF2B5EF4-FFF2-40B4-BE49-F238E27FC236}">
              <a16:creationId xmlns:a16="http://schemas.microsoft.com/office/drawing/2014/main" id="{ED40C6A2-FF12-D95E-F0EE-AB3358727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6205993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479</xdr:row>
      <xdr:rowOff>39688</xdr:rowOff>
    </xdr:from>
    <xdr:to>
      <xdr:col>6</xdr:col>
      <xdr:colOff>346075</xdr:colOff>
      <xdr:row>479</xdr:row>
      <xdr:rowOff>293688</xdr:rowOff>
    </xdr:to>
    <xdr:pic>
      <xdr:nvPicPr>
        <xdr:cNvPr id="8024" name="Picture 8023">
          <a:extLst>
            <a:ext uri="{FF2B5EF4-FFF2-40B4-BE49-F238E27FC236}">
              <a16:creationId xmlns:a16="http://schemas.microsoft.com/office/drawing/2014/main" id="{9F9C6A19-FBE8-AF58-2793-064043F4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2059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480</xdr:row>
      <xdr:rowOff>39688</xdr:rowOff>
    </xdr:from>
    <xdr:to>
      <xdr:col>2</xdr:col>
      <xdr:colOff>354232</xdr:colOff>
      <xdr:row>480</xdr:row>
      <xdr:rowOff>293688</xdr:rowOff>
    </xdr:to>
    <xdr:pic>
      <xdr:nvPicPr>
        <xdr:cNvPr id="8027" name="Picture 8026">
          <a:extLst>
            <a:ext uri="{FF2B5EF4-FFF2-40B4-BE49-F238E27FC236}">
              <a16:creationId xmlns:a16="http://schemas.microsoft.com/office/drawing/2014/main" id="{55925A52-7C33-75D6-BBBA-CCAA602FE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6239331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480</xdr:row>
      <xdr:rowOff>39688</xdr:rowOff>
    </xdr:from>
    <xdr:to>
      <xdr:col>6</xdr:col>
      <xdr:colOff>324909</xdr:colOff>
      <xdr:row>480</xdr:row>
      <xdr:rowOff>293688</xdr:rowOff>
    </xdr:to>
    <xdr:pic>
      <xdr:nvPicPr>
        <xdr:cNvPr id="8030" name="Picture 8029">
          <a:extLst>
            <a:ext uri="{FF2B5EF4-FFF2-40B4-BE49-F238E27FC236}">
              <a16:creationId xmlns:a16="http://schemas.microsoft.com/office/drawing/2014/main" id="{99D85231-AF21-9F03-B9FE-790146180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62393313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481</xdr:row>
      <xdr:rowOff>39688</xdr:rowOff>
    </xdr:from>
    <xdr:to>
      <xdr:col>2</xdr:col>
      <xdr:colOff>276164</xdr:colOff>
      <xdr:row>481</xdr:row>
      <xdr:rowOff>293688</xdr:rowOff>
    </xdr:to>
    <xdr:pic>
      <xdr:nvPicPr>
        <xdr:cNvPr id="8033" name="Picture 8032">
          <a:extLst>
            <a:ext uri="{FF2B5EF4-FFF2-40B4-BE49-F238E27FC236}">
              <a16:creationId xmlns:a16="http://schemas.microsoft.com/office/drawing/2014/main" id="{037AF90C-CA8A-8217-EA3A-91FD8EB47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627266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481</xdr:row>
      <xdr:rowOff>39688</xdr:rowOff>
    </xdr:from>
    <xdr:to>
      <xdr:col>6</xdr:col>
      <xdr:colOff>332243</xdr:colOff>
      <xdr:row>481</xdr:row>
      <xdr:rowOff>293688</xdr:rowOff>
    </xdr:to>
    <xdr:pic>
      <xdr:nvPicPr>
        <xdr:cNvPr id="8036" name="Picture 8035">
          <a:extLst>
            <a:ext uri="{FF2B5EF4-FFF2-40B4-BE49-F238E27FC236}">
              <a16:creationId xmlns:a16="http://schemas.microsoft.com/office/drawing/2014/main" id="{92596017-100C-391F-22D6-596629DD6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627266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482</xdr:row>
      <xdr:rowOff>39688</xdr:rowOff>
    </xdr:from>
    <xdr:to>
      <xdr:col>2</xdr:col>
      <xdr:colOff>314803</xdr:colOff>
      <xdr:row>482</xdr:row>
      <xdr:rowOff>293688</xdr:rowOff>
    </xdr:to>
    <xdr:pic>
      <xdr:nvPicPr>
        <xdr:cNvPr id="8039" name="Picture 8038">
          <a:extLst>
            <a:ext uri="{FF2B5EF4-FFF2-40B4-BE49-F238E27FC236}">
              <a16:creationId xmlns:a16="http://schemas.microsoft.com/office/drawing/2014/main" id="{8DA54C35-D240-34FB-F60D-F53EFBF4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630600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482</xdr:row>
      <xdr:rowOff>39688</xdr:rowOff>
    </xdr:from>
    <xdr:to>
      <xdr:col>6</xdr:col>
      <xdr:colOff>291377</xdr:colOff>
      <xdr:row>482</xdr:row>
      <xdr:rowOff>293688</xdr:rowOff>
    </xdr:to>
    <xdr:pic>
      <xdr:nvPicPr>
        <xdr:cNvPr id="8042" name="Picture 8041">
          <a:extLst>
            <a:ext uri="{FF2B5EF4-FFF2-40B4-BE49-F238E27FC236}">
              <a16:creationId xmlns:a16="http://schemas.microsoft.com/office/drawing/2014/main" id="{70CF7115-60BC-FDCA-AE8B-7A4069644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6306006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483</xdr:row>
      <xdr:rowOff>39688</xdr:rowOff>
    </xdr:from>
    <xdr:to>
      <xdr:col>2</xdr:col>
      <xdr:colOff>275015</xdr:colOff>
      <xdr:row>483</xdr:row>
      <xdr:rowOff>293688</xdr:rowOff>
    </xdr:to>
    <xdr:pic>
      <xdr:nvPicPr>
        <xdr:cNvPr id="8045" name="Picture 8044">
          <a:extLst>
            <a:ext uri="{FF2B5EF4-FFF2-40B4-BE49-F238E27FC236}">
              <a16:creationId xmlns:a16="http://schemas.microsoft.com/office/drawing/2014/main" id="{6ED48F1A-6F23-4772-D854-FAA837EF9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6339343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483</xdr:row>
      <xdr:rowOff>39688</xdr:rowOff>
    </xdr:from>
    <xdr:to>
      <xdr:col>6</xdr:col>
      <xdr:colOff>313685</xdr:colOff>
      <xdr:row>483</xdr:row>
      <xdr:rowOff>293688</xdr:rowOff>
    </xdr:to>
    <xdr:pic>
      <xdr:nvPicPr>
        <xdr:cNvPr id="8048" name="Picture 8047">
          <a:extLst>
            <a:ext uri="{FF2B5EF4-FFF2-40B4-BE49-F238E27FC236}">
              <a16:creationId xmlns:a16="http://schemas.microsoft.com/office/drawing/2014/main" id="{0D93ABB2-6AA1-E18E-C9F7-B0E67BD49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63393438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484</xdr:row>
      <xdr:rowOff>39688</xdr:rowOff>
    </xdr:from>
    <xdr:to>
      <xdr:col>2</xdr:col>
      <xdr:colOff>298906</xdr:colOff>
      <xdr:row>484</xdr:row>
      <xdr:rowOff>293688</xdr:rowOff>
    </xdr:to>
    <xdr:pic>
      <xdr:nvPicPr>
        <xdr:cNvPr id="8051" name="Picture 8050">
          <a:extLst>
            <a:ext uri="{FF2B5EF4-FFF2-40B4-BE49-F238E27FC236}">
              <a16:creationId xmlns:a16="http://schemas.microsoft.com/office/drawing/2014/main" id="{B3DF2C06-574A-F16B-5802-D14F283C5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637268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484</xdr:row>
      <xdr:rowOff>39688</xdr:rowOff>
    </xdr:from>
    <xdr:to>
      <xdr:col>6</xdr:col>
      <xdr:colOff>288862</xdr:colOff>
      <xdr:row>484</xdr:row>
      <xdr:rowOff>293688</xdr:rowOff>
    </xdr:to>
    <xdr:pic>
      <xdr:nvPicPr>
        <xdr:cNvPr id="8054" name="Picture 8053">
          <a:extLst>
            <a:ext uri="{FF2B5EF4-FFF2-40B4-BE49-F238E27FC236}">
              <a16:creationId xmlns:a16="http://schemas.microsoft.com/office/drawing/2014/main" id="{60A74946-8483-0468-F377-585A94891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63726813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488</xdr:row>
      <xdr:rowOff>39688</xdr:rowOff>
    </xdr:from>
    <xdr:to>
      <xdr:col>2</xdr:col>
      <xdr:colOff>258039</xdr:colOff>
      <xdr:row>488</xdr:row>
      <xdr:rowOff>293688</xdr:rowOff>
    </xdr:to>
    <xdr:pic>
      <xdr:nvPicPr>
        <xdr:cNvPr id="8057" name="Picture 8056">
          <a:extLst>
            <a:ext uri="{FF2B5EF4-FFF2-40B4-BE49-F238E27FC236}">
              <a16:creationId xmlns:a16="http://schemas.microsoft.com/office/drawing/2014/main" id="{90C09E83-E19B-745F-2EFC-26F3C7BCE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6512698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488</xdr:row>
      <xdr:rowOff>39688</xdr:rowOff>
    </xdr:from>
    <xdr:to>
      <xdr:col>6</xdr:col>
      <xdr:colOff>329729</xdr:colOff>
      <xdr:row>488</xdr:row>
      <xdr:rowOff>293688</xdr:rowOff>
    </xdr:to>
    <xdr:pic>
      <xdr:nvPicPr>
        <xdr:cNvPr id="8060" name="Picture 8059">
          <a:extLst>
            <a:ext uri="{FF2B5EF4-FFF2-40B4-BE49-F238E27FC236}">
              <a16:creationId xmlns:a16="http://schemas.microsoft.com/office/drawing/2014/main" id="{C2510F57-C45C-C0F1-D213-94398B11C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65126988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489</xdr:row>
      <xdr:rowOff>39688</xdr:rowOff>
    </xdr:from>
    <xdr:to>
      <xdr:col>2</xdr:col>
      <xdr:colOff>312738</xdr:colOff>
      <xdr:row>489</xdr:row>
      <xdr:rowOff>293688</xdr:rowOff>
    </xdr:to>
    <xdr:pic>
      <xdr:nvPicPr>
        <xdr:cNvPr id="8063" name="Picture 8062">
          <a:extLst>
            <a:ext uri="{FF2B5EF4-FFF2-40B4-BE49-F238E27FC236}">
              <a16:creationId xmlns:a16="http://schemas.microsoft.com/office/drawing/2014/main" id="{28C9C73A-0095-B12D-AD42-3C9091ED3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5460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489</xdr:row>
      <xdr:rowOff>39688</xdr:rowOff>
    </xdr:from>
    <xdr:to>
      <xdr:col>6</xdr:col>
      <xdr:colOff>292634</xdr:colOff>
      <xdr:row>489</xdr:row>
      <xdr:rowOff>293688</xdr:rowOff>
    </xdr:to>
    <xdr:pic>
      <xdr:nvPicPr>
        <xdr:cNvPr id="8066" name="Picture 8065">
          <a:extLst>
            <a:ext uri="{FF2B5EF4-FFF2-40B4-BE49-F238E27FC236}">
              <a16:creationId xmlns:a16="http://schemas.microsoft.com/office/drawing/2014/main" id="{2EA81D66-85B6-7E9A-F513-930387805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6546036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490</xdr:row>
      <xdr:rowOff>39688</xdr:rowOff>
    </xdr:from>
    <xdr:to>
      <xdr:col>2</xdr:col>
      <xdr:colOff>280348</xdr:colOff>
      <xdr:row>490</xdr:row>
      <xdr:rowOff>293688</xdr:rowOff>
    </xdr:to>
    <xdr:pic>
      <xdr:nvPicPr>
        <xdr:cNvPr id="8069" name="Picture 8068">
          <a:extLst>
            <a:ext uri="{FF2B5EF4-FFF2-40B4-BE49-F238E27FC236}">
              <a16:creationId xmlns:a16="http://schemas.microsoft.com/office/drawing/2014/main" id="{C60D3469-FF2C-5ECC-442A-50A27193F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657937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490</xdr:row>
      <xdr:rowOff>39688</xdr:rowOff>
    </xdr:from>
    <xdr:to>
      <xdr:col>6</xdr:col>
      <xdr:colOff>290748</xdr:colOff>
      <xdr:row>490</xdr:row>
      <xdr:rowOff>293688</xdr:rowOff>
    </xdr:to>
    <xdr:pic>
      <xdr:nvPicPr>
        <xdr:cNvPr id="8072" name="Picture 8071">
          <a:extLst>
            <a:ext uri="{FF2B5EF4-FFF2-40B4-BE49-F238E27FC236}">
              <a16:creationId xmlns:a16="http://schemas.microsoft.com/office/drawing/2014/main" id="{6AC9427D-47DF-9063-62CD-3385D1875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65793738"/>
          <a:ext cx="143346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491</xdr:row>
      <xdr:rowOff>39688</xdr:rowOff>
    </xdr:from>
    <xdr:to>
      <xdr:col>2</xdr:col>
      <xdr:colOff>291571</xdr:colOff>
      <xdr:row>491</xdr:row>
      <xdr:rowOff>293688</xdr:rowOff>
    </xdr:to>
    <xdr:pic>
      <xdr:nvPicPr>
        <xdr:cNvPr id="8075" name="Picture 8074">
          <a:extLst>
            <a:ext uri="{FF2B5EF4-FFF2-40B4-BE49-F238E27FC236}">
              <a16:creationId xmlns:a16="http://schemas.microsoft.com/office/drawing/2014/main" id="{1393D27E-F99A-A679-71F8-0DCA2CE9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66127113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491</xdr:row>
      <xdr:rowOff>39688</xdr:rowOff>
    </xdr:from>
    <xdr:to>
      <xdr:col>6</xdr:col>
      <xdr:colOff>332243</xdr:colOff>
      <xdr:row>491</xdr:row>
      <xdr:rowOff>293688</xdr:rowOff>
    </xdr:to>
    <xdr:pic>
      <xdr:nvPicPr>
        <xdr:cNvPr id="8078" name="Picture 8077">
          <a:extLst>
            <a:ext uri="{FF2B5EF4-FFF2-40B4-BE49-F238E27FC236}">
              <a16:creationId xmlns:a16="http://schemas.microsoft.com/office/drawing/2014/main" id="{1CE7A337-DAE2-3515-0242-BA804A1F1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6612711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492</xdr:row>
      <xdr:rowOff>39688</xdr:rowOff>
    </xdr:from>
    <xdr:to>
      <xdr:col>2</xdr:col>
      <xdr:colOff>255525</xdr:colOff>
      <xdr:row>492</xdr:row>
      <xdr:rowOff>293688</xdr:rowOff>
    </xdr:to>
    <xdr:pic>
      <xdr:nvPicPr>
        <xdr:cNvPr id="8081" name="Picture 8080">
          <a:extLst>
            <a:ext uri="{FF2B5EF4-FFF2-40B4-BE49-F238E27FC236}">
              <a16:creationId xmlns:a16="http://schemas.microsoft.com/office/drawing/2014/main" id="{FA9E0CF9-0574-8CF4-7D98-1F7579A60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6646048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492</xdr:row>
      <xdr:rowOff>39688</xdr:rowOff>
    </xdr:from>
    <xdr:to>
      <xdr:col>6</xdr:col>
      <xdr:colOff>308353</xdr:colOff>
      <xdr:row>492</xdr:row>
      <xdr:rowOff>293688</xdr:rowOff>
    </xdr:to>
    <xdr:pic>
      <xdr:nvPicPr>
        <xdr:cNvPr id="8084" name="Picture 8083">
          <a:extLst>
            <a:ext uri="{FF2B5EF4-FFF2-40B4-BE49-F238E27FC236}">
              <a16:creationId xmlns:a16="http://schemas.microsoft.com/office/drawing/2014/main" id="{C5171627-817F-51E2-011C-C4C16C041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66460488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493</xdr:row>
      <xdr:rowOff>39688</xdr:rowOff>
    </xdr:from>
    <xdr:to>
      <xdr:col>2</xdr:col>
      <xdr:colOff>298906</xdr:colOff>
      <xdr:row>493</xdr:row>
      <xdr:rowOff>293688</xdr:rowOff>
    </xdr:to>
    <xdr:pic>
      <xdr:nvPicPr>
        <xdr:cNvPr id="8087" name="Picture 8086">
          <a:extLst>
            <a:ext uri="{FF2B5EF4-FFF2-40B4-BE49-F238E27FC236}">
              <a16:creationId xmlns:a16="http://schemas.microsoft.com/office/drawing/2014/main" id="{47D11E9D-C47F-4648-4F52-30B3F665C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667938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493</xdr:row>
      <xdr:rowOff>39688</xdr:rowOff>
    </xdr:from>
    <xdr:to>
      <xdr:col>6</xdr:col>
      <xdr:colOff>332243</xdr:colOff>
      <xdr:row>493</xdr:row>
      <xdr:rowOff>293688</xdr:rowOff>
    </xdr:to>
    <xdr:pic>
      <xdr:nvPicPr>
        <xdr:cNvPr id="8090" name="Picture 8089">
          <a:extLst>
            <a:ext uri="{FF2B5EF4-FFF2-40B4-BE49-F238E27FC236}">
              <a16:creationId xmlns:a16="http://schemas.microsoft.com/office/drawing/2014/main" id="{43EB55AA-C9C6-DEF9-2EB4-85CAA80B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667938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494</xdr:row>
      <xdr:rowOff>39688</xdr:rowOff>
    </xdr:from>
    <xdr:to>
      <xdr:col>2</xdr:col>
      <xdr:colOff>273128</xdr:colOff>
      <xdr:row>494</xdr:row>
      <xdr:rowOff>293688</xdr:rowOff>
    </xdr:to>
    <xdr:pic>
      <xdr:nvPicPr>
        <xdr:cNvPr id="8093" name="Picture 8092">
          <a:extLst>
            <a:ext uri="{FF2B5EF4-FFF2-40B4-BE49-F238E27FC236}">
              <a16:creationId xmlns:a16="http://schemas.microsoft.com/office/drawing/2014/main" id="{5E0E63AE-1CC0-D414-04F1-5E7FDC46A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6712723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494</xdr:row>
      <xdr:rowOff>39688</xdr:rowOff>
    </xdr:from>
    <xdr:to>
      <xdr:col>6</xdr:col>
      <xdr:colOff>348140</xdr:colOff>
      <xdr:row>494</xdr:row>
      <xdr:rowOff>293688</xdr:rowOff>
    </xdr:to>
    <xdr:pic>
      <xdr:nvPicPr>
        <xdr:cNvPr id="8096" name="Picture 8095">
          <a:extLst>
            <a:ext uri="{FF2B5EF4-FFF2-40B4-BE49-F238E27FC236}">
              <a16:creationId xmlns:a16="http://schemas.microsoft.com/office/drawing/2014/main" id="{B999FAA3-4655-295C-3A94-AC5BCBE4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67127238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495</xdr:row>
      <xdr:rowOff>39688</xdr:rowOff>
    </xdr:from>
    <xdr:to>
      <xdr:col>2</xdr:col>
      <xdr:colOff>289475</xdr:colOff>
      <xdr:row>495</xdr:row>
      <xdr:rowOff>293688</xdr:rowOff>
    </xdr:to>
    <xdr:pic>
      <xdr:nvPicPr>
        <xdr:cNvPr id="8099" name="Picture 8098">
          <a:extLst>
            <a:ext uri="{FF2B5EF4-FFF2-40B4-BE49-F238E27FC236}">
              <a16:creationId xmlns:a16="http://schemas.microsoft.com/office/drawing/2014/main" id="{6683A7B3-883F-E505-6CCB-A49F4F74C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674606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495</xdr:row>
      <xdr:rowOff>39688</xdr:rowOff>
    </xdr:from>
    <xdr:to>
      <xdr:col>6</xdr:col>
      <xdr:colOff>309502</xdr:colOff>
      <xdr:row>495</xdr:row>
      <xdr:rowOff>293688</xdr:rowOff>
    </xdr:to>
    <xdr:pic>
      <xdr:nvPicPr>
        <xdr:cNvPr id="8102" name="Picture 8101">
          <a:extLst>
            <a:ext uri="{FF2B5EF4-FFF2-40B4-BE49-F238E27FC236}">
              <a16:creationId xmlns:a16="http://schemas.microsoft.com/office/drawing/2014/main" id="{C74F515E-28C8-26A3-ADA0-6B12AFAC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67460613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496</xdr:row>
      <xdr:rowOff>39688</xdr:rowOff>
    </xdr:from>
    <xdr:to>
      <xdr:col>2</xdr:col>
      <xdr:colOff>280044</xdr:colOff>
      <xdr:row>496</xdr:row>
      <xdr:rowOff>293688</xdr:rowOff>
    </xdr:to>
    <xdr:pic>
      <xdr:nvPicPr>
        <xdr:cNvPr id="8105" name="Picture 8104">
          <a:extLst>
            <a:ext uri="{FF2B5EF4-FFF2-40B4-BE49-F238E27FC236}">
              <a16:creationId xmlns:a16="http://schemas.microsoft.com/office/drawing/2014/main" id="{1627425F-F473-0A73-F7F7-A9773A2D4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6779398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496</xdr:row>
      <xdr:rowOff>39688</xdr:rowOff>
    </xdr:from>
    <xdr:to>
      <xdr:col>6</xdr:col>
      <xdr:colOff>296407</xdr:colOff>
      <xdr:row>496</xdr:row>
      <xdr:rowOff>293688</xdr:rowOff>
    </xdr:to>
    <xdr:pic>
      <xdr:nvPicPr>
        <xdr:cNvPr id="8108" name="Picture 8107">
          <a:extLst>
            <a:ext uri="{FF2B5EF4-FFF2-40B4-BE49-F238E27FC236}">
              <a16:creationId xmlns:a16="http://schemas.microsoft.com/office/drawing/2014/main" id="{68AD7490-D972-F65D-5A83-659830687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67793988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497</xdr:row>
      <xdr:rowOff>39688</xdr:rowOff>
    </xdr:from>
    <xdr:to>
      <xdr:col>2</xdr:col>
      <xdr:colOff>298906</xdr:colOff>
      <xdr:row>497</xdr:row>
      <xdr:rowOff>293688</xdr:rowOff>
    </xdr:to>
    <xdr:pic>
      <xdr:nvPicPr>
        <xdr:cNvPr id="8111" name="Picture 8110">
          <a:extLst>
            <a:ext uri="{FF2B5EF4-FFF2-40B4-BE49-F238E27FC236}">
              <a16:creationId xmlns:a16="http://schemas.microsoft.com/office/drawing/2014/main" id="{E415E293-49BD-BB61-8844-2195D2074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681273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497</xdr:row>
      <xdr:rowOff>39688</xdr:rowOff>
    </xdr:from>
    <xdr:to>
      <xdr:col>6</xdr:col>
      <xdr:colOff>387570</xdr:colOff>
      <xdr:row>497</xdr:row>
      <xdr:rowOff>293688</xdr:rowOff>
    </xdr:to>
    <xdr:pic>
      <xdr:nvPicPr>
        <xdr:cNvPr id="8114" name="Picture 8113">
          <a:extLst>
            <a:ext uri="{FF2B5EF4-FFF2-40B4-BE49-F238E27FC236}">
              <a16:creationId xmlns:a16="http://schemas.microsoft.com/office/drawing/2014/main" id="{BAD8ECB7-B577-2253-4B8C-5173C5EA6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68127363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112178</xdr:colOff>
      <xdr:row>501</xdr:row>
      <xdr:rowOff>39688</xdr:rowOff>
    </xdr:from>
    <xdr:to>
      <xdr:col>2</xdr:col>
      <xdr:colOff>259296</xdr:colOff>
      <xdr:row>501</xdr:row>
      <xdr:rowOff>293688</xdr:rowOff>
    </xdr:to>
    <xdr:pic>
      <xdr:nvPicPr>
        <xdr:cNvPr id="8117" name="Picture 8116">
          <a:extLst>
            <a:ext uri="{FF2B5EF4-FFF2-40B4-BE49-F238E27FC236}">
              <a16:creationId xmlns:a16="http://schemas.microsoft.com/office/drawing/2014/main" id="{45BD2275-71A7-9504-1F55-99624D219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4078" y="169527538"/>
          <a:ext cx="147118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501</xdr:row>
      <xdr:rowOff>39688</xdr:rowOff>
    </xdr:from>
    <xdr:to>
      <xdr:col>6</xdr:col>
      <xdr:colOff>332243</xdr:colOff>
      <xdr:row>501</xdr:row>
      <xdr:rowOff>293688</xdr:rowOff>
    </xdr:to>
    <xdr:pic>
      <xdr:nvPicPr>
        <xdr:cNvPr id="8120" name="Picture 8119">
          <a:extLst>
            <a:ext uri="{FF2B5EF4-FFF2-40B4-BE49-F238E27FC236}">
              <a16:creationId xmlns:a16="http://schemas.microsoft.com/office/drawing/2014/main" id="{4CCAA17F-BB8F-02C3-F6CC-9BD9F3C9A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695275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108405</xdr:colOff>
      <xdr:row>502</xdr:row>
      <xdr:rowOff>39688</xdr:rowOff>
    </xdr:from>
    <xdr:to>
      <xdr:col>2</xdr:col>
      <xdr:colOff>263069</xdr:colOff>
      <xdr:row>502</xdr:row>
      <xdr:rowOff>293688</xdr:rowOff>
    </xdr:to>
    <xdr:pic>
      <xdr:nvPicPr>
        <xdr:cNvPr id="8123" name="Picture 8122">
          <a:extLst>
            <a:ext uri="{FF2B5EF4-FFF2-40B4-BE49-F238E27FC236}">
              <a16:creationId xmlns:a16="http://schemas.microsoft.com/office/drawing/2014/main" id="{61F793A4-F635-8B78-2B13-FCF451413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0305" y="169860913"/>
          <a:ext cx="154664" cy="254000"/>
        </a:xfrm>
        <a:prstGeom prst="rect">
          <a:avLst/>
        </a:prstGeom>
      </xdr:spPr>
    </xdr:pic>
    <xdr:clientData/>
  </xdr:twoCellAnchor>
  <xdr:twoCellAnchor>
    <xdr:from>
      <xdr:col>6</xdr:col>
      <xdr:colOff>131684</xdr:colOff>
      <xdr:row>502</xdr:row>
      <xdr:rowOff>39688</xdr:rowOff>
    </xdr:from>
    <xdr:to>
      <xdr:col>6</xdr:col>
      <xdr:colOff>306466</xdr:colOff>
      <xdr:row>502</xdr:row>
      <xdr:rowOff>293688</xdr:rowOff>
    </xdr:to>
    <xdr:pic>
      <xdr:nvPicPr>
        <xdr:cNvPr id="8126" name="Picture 8125">
          <a:extLst>
            <a:ext uri="{FF2B5EF4-FFF2-40B4-BE49-F238E27FC236}">
              <a16:creationId xmlns:a16="http://schemas.microsoft.com/office/drawing/2014/main" id="{D5C4DA72-7923-B8D2-7387-895BABBA6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2784" y="169860913"/>
          <a:ext cx="174782" cy="254000"/>
        </a:xfrm>
        <a:prstGeom prst="rect">
          <a:avLst/>
        </a:prstGeom>
      </xdr:spPr>
    </xdr:pic>
    <xdr:clientData/>
  </xdr:twoCellAnchor>
  <xdr:twoCellAnchor>
    <xdr:from>
      <xdr:col>2</xdr:col>
      <xdr:colOff>75084</xdr:colOff>
      <xdr:row>503</xdr:row>
      <xdr:rowOff>39688</xdr:rowOff>
    </xdr:from>
    <xdr:to>
      <xdr:col>2</xdr:col>
      <xdr:colOff>296391</xdr:colOff>
      <xdr:row>503</xdr:row>
      <xdr:rowOff>293688</xdr:rowOff>
    </xdr:to>
    <xdr:pic>
      <xdr:nvPicPr>
        <xdr:cNvPr id="8129" name="Picture 8128">
          <a:extLst>
            <a:ext uri="{FF2B5EF4-FFF2-40B4-BE49-F238E27FC236}">
              <a16:creationId xmlns:a16="http://schemas.microsoft.com/office/drawing/2014/main" id="{FEE66A64-7BD9-E0A1-FDCC-23D319236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6984" y="170194288"/>
          <a:ext cx="221307" cy="254000"/>
        </a:xfrm>
        <a:prstGeom prst="rect">
          <a:avLst/>
        </a:prstGeom>
      </xdr:spPr>
    </xdr:pic>
    <xdr:clientData/>
  </xdr:twoCellAnchor>
  <xdr:twoCellAnchor>
    <xdr:from>
      <xdr:col>6</xdr:col>
      <xdr:colOff>124464</xdr:colOff>
      <xdr:row>503</xdr:row>
      <xdr:rowOff>39688</xdr:rowOff>
    </xdr:from>
    <xdr:to>
      <xdr:col>6</xdr:col>
      <xdr:colOff>313685</xdr:colOff>
      <xdr:row>503</xdr:row>
      <xdr:rowOff>293688</xdr:rowOff>
    </xdr:to>
    <xdr:pic>
      <xdr:nvPicPr>
        <xdr:cNvPr id="8132" name="Picture 8131">
          <a:extLst>
            <a:ext uri="{FF2B5EF4-FFF2-40B4-BE49-F238E27FC236}">
              <a16:creationId xmlns:a16="http://schemas.microsoft.com/office/drawing/2014/main" id="{5ECDE661-95F9-0EA8-A61D-1B4938FE4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564" y="170194288"/>
          <a:ext cx="189221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504</xdr:row>
      <xdr:rowOff>39688</xdr:rowOff>
    </xdr:from>
    <xdr:to>
      <xdr:col>2</xdr:col>
      <xdr:colOff>298906</xdr:colOff>
      <xdr:row>504</xdr:row>
      <xdr:rowOff>293688</xdr:rowOff>
    </xdr:to>
    <xdr:pic>
      <xdr:nvPicPr>
        <xdr:cNvPr id="8135" name="Picture 8134">
          <a:extLst>
            <a:ext uri="{FF2B5EF4-FFF2-40B4-BE49-F238E27FC236}">
              <a16:creationId xmlns:a16="http://schemas.microsoft.com/office/drawing/2014/main" id="{942DE961-E97F-19DC-F756-25A3A6BD0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705276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146773</xdr:colOff>
      <xdr:row>504</xdr:row>
      <xdr:rowOff>39688</xdr:rowOff>
    </xdr:from>
    <xdr:to>
      <xdr:col>6</xdr:col>
      <xdr:colOff>291377</xdr:colOff>
      <xdr:row>504</xdr:row>
      <xdr:rowOff>293688</xdr:rowOff>
    </xdr:to>
    <xdr:pic>
      <xdr:nvPicPr>
        <xdr:cNvPr id="8138" name="Picture 8137">
          <a:extLst>
            <a:ext uri="{FF2B5EF4-FFF2-40B4-BE49-F238E27FC236}">
              <a16:creationId xmlns:a16="http://schemas.microsoft.com/office/drawing/2014/main" id="{2BE48EAD-166B-EBE7-98E1-4A9D22C6F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873" y="170527663"/>
          <a:ext cx="144604" cy="254000"/>
        </a:xfrm>
        <a:prstGeom prst="rect">
          <a:avLst/>
        </a:prstGeom>
      </xdr:spPr>
    </xdr:pic>
    <xdr:clientData/>
  </xdr:twoCellAnchor>
  <xdr:twoCellAnchor>
    <xdr:from>
      <xdr:col>2</xdr:col>
      <xdr:colOff>114064</xdr:colOff>
      <xdr:row>505</xdr:row>
      <xdr:rowOff>39688</xdr:rowOff>
    </xdr:from>
    <xdr:to>
      <xdr:col>2</xdr:col>
      <xdr:colOff>257410</xdr:colOff>
      <xdr:row>505</xdr:row>
      <xdr:rowOff>293688</xdr:rowOff>
    </xdr:to>
    <xdr:pic>
      <xdr:nvPicPr>
        <xdr:cNvPr id="8141" name="Picture 8140">
          <a:extLst>
            <a:ext uri="{FF2B5EF4-FFF2-40B4-BE49-F238E27FC236}">
              <a16:creationId xmlns:a16="http://schemas.microsoft.com/office/drawing/2014/main" id="{2A24E50B-EE54-29D2-7923-88C8531A9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964" y="170861038"/>
          <a:ext cx="143346" cy="254000"/>
        </a:xfrm>
        <a:prstGeom prst="rect">
          <a:avLst/>
        </a:prstGeom>
      </xdr:spPr>
    </xdr:pic>
    <xdr:clientData/>
  </xdr:twoCellAnchor>
  <xdr:twoCellAnchor>
    <xdr:from>
      <xdr:col>6</xdr:col>
      <xdr:colOff>149288</xdr:colOff>
      <xdr:row>505</xdr:row>
      <xdr:rowOff>39688</xdr:rowOff>
    </xdr:from>
    <xdr:to>
      <xdr:col>6</xdr:col>
      <xdr:colOff>288862</xdr:colOff>
      <xdr:row>505</xdr:row>
      <xdr:rowOff>293688</xdr:rowOff>
    </xdr:to>
    <xdr:pic>
      <xdr:nvPicPr>
        <xdr:cNvPr id="8144" name="Picture 8143">
          <a:extLst>
            <a:ext uri="{FF2B5EF4-FFF2-40B4-BE49-F238E27FC236}">
              <a16:creationId xmlns:a16="http://schemas.microsoft.com/office/drawing/2014/main" id="{ADCF2648-542B-E7AB-3716-E01FA6DD8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88" y="170861038"/>
          <a:ext cx="139574" cy="254000"/>
        </a:xfrm>
        <a:prstGeom prst="rect">
          <a:avLst/>
        </a:prstGeom>
      </xdr:spPr>
    </xdr:pic>
    <xdr:clientData/>
  </xdr:twoCellAnchor>
  <xdr:twoCellAnchor>
    <xdr:from>
      <xdr:col>2</xdr:col>
      <xdr:colOff>17242</xdr:colOff>
      <xdr:row>506</xdr:row>
      <xdr:rowOff>39688</xdr:rowOff>
    </xdr:from>
    <xdr:to>
      <xdr:col>2</xdr:col>
      <xdr:colOff>354232</xdr:colOff>
      <xdr:row>506</xdr:row>
      <xdr:rowOff>293688</xdr:rowOff>
    </xdr:to>
    <xdr:pic>
      <xdr:nvPicPr>
        <xdr:cNvPr id="8147" name="Picture 8146">
          <a:extLst>
            <a:ext uri="{FF2B5EF4-FFF2-40B4-BE49-F238E27FC236}">
              <a16:creationId xmlns:a16="http://schemas.microsoft.com/office/drawing/2014/main" id="{EDA8B1A7-B384-B8CD-69D3-330BEF731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9142" y="171194413"/>
          <a:ext cx="33699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506</xdr:row>
      <xdr:rowOff>39688</xdr:rowOff>
    </xdr:from>
    <xdr:to>
      <xdr:col>6</xdr:col>
      <xdr:colOff>346075</xdr:colOff>
      <xdr:row>506</xdr:row>
      <xdr:rowOff>293688</xdr:rowOff>
    </xdr:to>
    <xdr:pic>
      <xdr:nvPicPr>
        <xdr:cNvPr id="8150" name="Picture 8149">
          <a:extLst>
            <a:ext uri="{FF2B5EF4-FFF2-40B4-BE49-F238E27FC236}">
              <a16:creationId xmlns:a16="http://schemas.microsoft.com/office/drawing/2014/main" id="{2095C305-7707-CC5C-4C21-168643783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1194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95310</xdr:colOff>
      <xdr:row>507</xdr:row>
      <xdr:rowOff>39688</xdr:rowOff>
    </xdr:from>
    <xdr:to>
      <xdr:col>2</xdr:col>
      <xdr:colOff>276164</xdr:colOff>
      <xdr:row>507</xdr:row>
      <xdr:rowOff>293688</xdr:rowOff>
    </xdr:to>
    <xdr:pic>
      <xdr:nvPicPr>
        <xdr:cNvPr id="8153" name="Picture 8152">
          <a:extLst>
            <a:ext uri="{FF2B5EF4-FFF2-40B4-BE49-F238E27FC236}">
              <a16:creationId xmlns:a16="http://schemas.microsoft.com/office/drawing/2014/main" id="{26CC96C3-504A-007C-B4A4-E4014FF7B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210" y="171527788"/>
          <a:ext cx="180854" cy="254000"/>
        </a:xfrm>
        <a:prstGeom prst="rect">
          <a:avLst/>
        </a:prstGeom>
      </xdr:spPr>
    </xdr:pic>
    <xdr:clientData/>
  </xdr:twoCellAnchor>
  <xdr:twoCellAnchor>
    <xdr:from>
      <xdr:col>6</xdr:col>
      <xdr:colOff>113242</xdr:colOff>
      <xdr:row>507</xdr:row>
      <xdr:rowOff>39688</xdr:rowOff>
    </xdr:from>
    <xdr:to>
      <xdr:col>6</xdr:col>
      <xdr:colOff>324909</xdr:colOff>
      <xdr:row>507</xdr:row>
      <xdr:rowOff>293688</xdr:rowOff>
    </xdr:to>
    <xdr:pic>
      <xdr:nvPicPr>
        <xdr:cNvPr id="8156" name="Picture 8155">
          <a:extLst>
            <a:ext uri="{FF2B5EF4-FFF2-40B4-BE49-F238E27FC236}">
              <a16:creationId xmlns:a16="http://schemas.microsoft.com/office/drawing/2014/main" id="{A66C536E-4B7F-880F-7F70-E8E44831A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342" y="171527788"/>
          <a:ext cx="211667" cy="254000"/>
        </a:xfrm>
        <a:prstGeom prst="rect">
          <a:avLst/>
        </a:prstGeom>
      </xdr:spPr>
    </xdr:pic>
    <xdr:clientData/>
  </xdr:twoCellAnchor>
  <xdr:twoCellAnchor>
    <xdr:from>
      <xdr:col>2</xdr:col>
      <xdr:colOff>56673</xdr:colOff>
      <xdr:row>508</xdr:row>
      <xdr:rowOff>39688</xdr:rowOff>
    </xdr:from>
    <xdr:to>
      <xdr:col>2</xdr:col>
      <xdr:colOff>314803</xdr:colOff>
      <xdr:row>508</xdr:row>
      <xdr:rowOff>293688</xdr:rowOff>
    </xdr:to>
    <xdr:pic>
      <xdr:nvPicPr>
        <xdr:cNvPr id="8159" name="Picture 8158">
          <a:extLst>
            <a:ext uri="{FF2B5EF4-FFF2-40B4-BE49-F238E27FC236}">
              <a16:creationId xmlns:a16="http://schemas.microsoft.com/office/drawing/2014/main" id="{FE6F5CB3-53FC-F97C-7880-CB34DB56C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8573" y="171861163"/>
          <a:ext cx="258130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508</xdr:row>
      <xdr:rowOff>39688</xdr:rowOff>
    </xdr:from>
    <xdr:to>
      <xdr:col>6</xdr:col>
      <xdr:colOff>332243</xdr:colOff>
      <xdr:row>508</xdr:row>
      <xdr:rowOff>293688</xdr:rowOff>
    </xdr:to>
    <xdr:pic>
      <xdr:nvPicPr>
        <xdr:cNvPr id="8162" name="Picture 8161">
          <a:extLst>
            <a:ext uri="{FF2B5EF4-FFF2-40B4-BE49-F238E27FC236}">
              <a16:creationId xmlns:a16="http://schemas.microsoft.com/office/drawing/2014/main" id="{209B9409-9D80-9675-38E5-8F8CE97D1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71861163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96460</xdr:colOff>
      <xdr:row>509</xdr:row>
      <xdr:rowOff>39688</xdr:rowOff>
    </xdr:from>
    <xdr:to>
      <xdr:col>2</xdr:col>
      <xdr:colOff>275015</xdr:colOff>
      <xdr:row>509</xdr:row>
      <xdr:rowOff>293688</xdr:rowOff>
    </xdr:to>
    <xdr:pic>
      <xdr:nvPicPr>
        <xdr:cNvPr id="8165" name="Picture 8164">
          <a:extLst>
            <a:ext uri="{FF2B5EF4-FFF2-40B4-BE49-F238E27FC236}">
              <a16:creationId xmlns:a16="http://schemas.microsoft.com/office/drawing/2014/main" id="{546D688D-C9E0-AE6B-A5BB-91053E966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8360" y="172194538"/>
          <a:ext cx="178555" cy="254000"/>
        </a:xfrm>
        <a:prstGeom prst="rect">
          <a:avLst/>
        </a:prstGeom>
      </xdr:spPr>
    </xdr:pic>
    <xdr:clientData/>
  </xdr:twoCellAnchor>
  <xdr:twoCellAnchor>
    <xdr:from>
      <xdr:col>6</xdr:col>
      <xdr:colOff>115338</xdr:colOff>
      <xdr:row>509</xdr:row>
      <xdr:rowOff>39688</xdr:rowOff>
    </xdr:from>
    <xdr:to>
      <xdr:col>6</xdr:col>
      <xdr:colOff>322813</xdr:colOff>
      <xdr:row>509</xdr:row>
      <xdr:rowOff>293688</xdr:rowOff>
    </xdr:to>
    <xdr:pic>
      <xdr:nvPicPr>
        <xdr:cNvPr id="8168" name="Picture 8167">
          <a:extLst>
            <a:ext uri="{FF2B5EF4-FFF2-40B4-BE49-F238E27FC236}">
              <a16:creationId xmlns:a16="http://schemas.microsoft.com/office/drawing/2014/main" id="{6BCB6D52-8755-0E5D-8E52-3FAA1E733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6438" y="172194538"/>
          <a:ext cx="207475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510</xdr:row>
      <xdr:rowOff>39688</xdr:rowOff>
    </xdr:from>
    <xdr:to>
      <xdr:col>2</xdr:col>
      <xdr:colOff>298906</xdr:colOff>
      <xdr:row>510</xdr:row>
      <xdr:rowOff>293688</xdr:rowOff>
    </xdr:to>
    <xdr:pic>
      <xdr:nvPicPr>
        <xdr:cNvPr id="8171" name="Picture 8170">
          <a:extLst>
            <a:ext uri="{FF2B5EF4-FFF2-40B4-BE49-F238E27FC236}">
              <a16:creationId xmlns:a16="http://schemas.microsoft.com/office/drawing/2014/main" id="{7CA695FC-3ED2-4849-1423-822EBF4AF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7252791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124768</xdr:colOff>
      <xdr:row>510</xdr:row>
      <xdr:rowOff>39688</xdr:rowOff>
    </xdr:from>
    <xdr:to>
      <xdr:col>6</xdr:col>
      <xdr:colOff>313382</xdr:colOff>
      <xdr:row>510</xdr:row>
      <xdr:rowOff>293688</xdr:rowOff>
    </xdr:to>
    <xdr:pic>
      <xdr:nvPicPr>
        <xdr:cNvPr id="8174" name="Picture 8173">
          <a:extLst>
            <a:ext uri="{FF2B5EF4-FFF2-40B4-BE49-F238E27FC236}">
              <a16:creationId xmlns:a16="http://schemas.microsoft.com/office/drawing/2014/main" id="{CFE1AABD-B44B-D965-B512-244D653BD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5868" y="172527913"/>
          <a:ext cx="188614" cy="254000"/>
        </a:xfrm>
        <a:prstGeom prst="rect">
          <a:avLst/>
        </a:prstGeom>
      </xdr:spPr>
    </xdr:pic>
    <xdr:clientData/>
  </xdr:twoCellAnchor>
  <xdr:twoCellAnchor>
    <xdr:from>
      <xdr:col>2</xdr:col>
      <xdr:colOff>113435</xdr:colOff>
      <xdr:row>514</xdr:row>
      <xdr:rowOff>39688</xdr:rowOff>
    </xdr:from>
    <xdr:to>
      <xdr:col>2</xdr:col>
      <xdr:colOff>258039</xdr:colOff>
      <xdr:row>514</xdr:row>
      <xdr:rowOff>293688</xdr:rowOff>
    </xdr:to>
    <xdr:pic>
      <xdr:nvPicPr>
        <xdr:cNvPr id="8177" name="Picture 8176">
          <a:extLst>
            <a:ext uri="{FF2B5EF4-FFF2-40B4-BE49-F238E27FC236}">
              <a16:creationId xmlns:a16="http://schemas.microsoft.com/office/drawing/2014/main" id="{B53BF43E-8083-AE20-A76C-06E210CE0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5335" y="173928088"/>
          <a:ext cx="144604" cy="254000"/>
        </a:xfrm>
        <a:prstGeom prst="rect">
          <a:avLst/>
        </a:prstGeom>
      </xdr:spPr>
    </xdr:pic>
    <xdr:clientData/>
  </xdr:twoCellAnchor>
  <xdr:twoCellAnchor>
    <xdr:from>
      <xdr:col>6</xdr:col>
      <xdr:colOff>128648</xdr:colOff>
      <xdr:row>514</xdr:row>
      <xdr:rowOff>39688</xdr:rowOff>
    </xdr:from>
    <xdr:to>
      <xdr:col>6</xdr:col>
      <xdr:colOff>309502</xdr:colOff>
      <xdr:row>514</xdr:row>
      <xdr:rowOff>293688</xdr:rowOff>
    </xdr:to>
    <xdr:pic>
      <xdr:nvPicPr>
        <xdr:cNvPr id="8179" name="Picture 8178">
          <a:extLst>
            <a:ext uri="{FF2B5EF4-FFF2-40B4-BE49-F238E27FC236}">
              <a16:creationId xmlns:a16="http://schemas.microsoft.com/office/drawing/2014/main" id="{355284C8-91FA-DE5F-9014-4376D5B64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48" y="173928088"/>
          <a:ext cx="180854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515</xdr:row>
      <xdr:rowOff>39688</xdr:rowOff>
    </xdr:from>
    <xdr:to>
      <xdr:col>2</xdr:col>
      <xdr:colOff>312738</xdr:colOff>
      <xdr:row>515</xdr:row>
      <xdr:rowOff>293688</xdr:rowOff>
    </xdr:to>
    <xdr:pic>
      <xdr:nvPicPr>
        <xdr:cNvPr id="8182" name="Picture 8181">
          <a:extLst>
            <a:ext uri="{FF2B5EF4-FFF2-40B4-BE49-F238E27FC236}">
              <a16:creationId xmlns:a16="http://schemas.microsoft.com/office/drawing/2014/main" id="{C79EF549-0E17-D3C7-EA3A-4D96C8CAA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4261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90010</xdr:colOff>
      <xdr:row>515</xdr:row>
      <xdr:rowOff>39688</xdr:rowOff>
    </xdr:from>
    <xdr:to>
      <xdr:col>6</xdr:col>
      <xdr:colOff>348140</xdr:colOff>
      <xdr:row>515</xdr:row>
      <xdr:rowOff>293688</xdr:rowOff>
    </xdr:to>
    <xdr:pic>
      <xdr:nvPicPr>
        <xdr:cNvPr id="8185" name="Picture 8184">
          <a:extLst>
            <a:ext uri="{FF2B5EF4-FFF2-40B4-BE49-F238E27FC236}">
              <a16:creationId xmlns:a16="http://schemas.microsoft.com/office/drawing/2014/main" id="{428B2EA2-0708-E4A7-417C-461F0301F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110" y="174261463"/>
          <a:ext cx="258130" cy="254000"/>
        </a:xfrm>
        <a:prstGeom prst="rect">
          <a:avLst/>
        </a:prstGeom>
      </xdr:spPr>
    </xdr:pic>
    <xdr:clientData/>
  </xdr:twoCellAnchor>
  <xdr:twoCellAnchor>
    <xdr:from>
      <xdr:col>2</xdr:col>
      <xdr:colOff>91127</xdr:colOff>
      <xdr:row>516</xdr:row>
      <xdr:rowOff>39688</xdr:rowOff>
    </xdr:from>
    <xdr:to>
      <xdr:col>2</xdr:col>
      <xdr:colOff>280348</xdr:colOff>
      <xdr:row>516</xdr:row>
      <xdr:rowOff>293688</xdr:rowOff>
    </xdr:to>
    <xdr:pic>
      <xdr:nvPicPr>
        <xdr:cNvPr id="8188" name="Picture 8187">
          <a:extLst>
            <a:ext uri="{FF2B5EF4-FFF2-40B4-BE49-F238E27FC236}">
              <a16:creationId xmlns:a16="http://schemas.microsoft.com/office/drawing/2014/main" id="{8BDA3F58-0C60-C154-7CE8-43215013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027" y="174594838"/>
          <a:ext cx="189221" cy="254000"/>
        </a:xfrm>
        <a:prstGeom prst="rect">
          <a:avLst/>
        </a:prstGeom>
      </xdr:spPr>
    </xdr:pic>
    <xdr:clientData/>
  </xdr:twoCellAnchor>
  <xdr:twoCellAnchor>
    <xdr:from>
      <xdr:col>6</xdr:col>
      <xdr:colOff>50580</xdr:colOff>
      <xdr:row>516</xdr:row>
      <xdr:rowOff>39688</xdr:rowOff>
    </xdr:from>
    <xdr:to>
      <xdr:col>6</xdr:col>
      <xdr:colOff>387570</xdr:colOff>
      <xdr:row>516</xdr:row>
      <xdr:rowOff>293688</xdr:rowOff>
    </xdr:to>
    <xdr:pic>
      <xdr:nvPicPr>
        <xdr:cNvPr id="8191" name="Picture 8190">
          <a:extLst>
            <a:ext uri="{FF2B5EF4-FFF2-40B4-BE49-F238E27FC236}">
              <a16:creationId xmlns:a16="http://schemas.microsoft.com/office/drawing/2014/main" id="{8DE88064-5EA1-5E0A-BAC1-FF3ACC085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1680" y="174594838"/>
          <a:ext cx="336990" cy="254000"/>
        </a:xfrm>
        <a:prstGeom prst="rect">
          <a:avLst/>
        </a:prstGeom>
      </xdr:spPr>
    </xdr:pic>
    <xdr:clientData/>
  </xdr:twoCellAnchor>
  <xdr:twoCellAnchor>
    <xdr:from>
      <xdr:col>2</xdr:col>
      <xdr:colOff>79904</xdr:colOff>
      <xdr:row>517</xdr:row>
      <xdr:rowOff>39688</xdr:rowOff>
    </xdr:from>
    <xdr:to>
      <xdr:col>2</xdr:col>
      <xdr:colOff>291571</xdr:colOff>
      <xdr:row>517</xdr:row>
      <xdr:rowOff>293688</xdr:rowOff>
    </xdr:to>
    <xdr:pic>
      <xdr:nvPicPr>
        <xdr:cNvPr id="8194" name="Picture 8193">
          <a:extLst>
            <a:ext uri="{FF2B5EF4-FFF2-40B4-BE49-F238E27FC236}">
              <a16:creationId xmlns:a16="http://schemas.microsoft.com/office/drawing/2014/main" id="{AE967050-0F24-EABF-8433-8765B1570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804" y="174928213"/>
          <a:ext cx="211667" cy="254000"/>
        </a:xfrm>
        <a:prstGeom prst="rect">
          <a:avLst/>
        </a:prstGeom>
      </xdr:spPr>
    </xdr:pic>
    <xdr:clientData/>
  </xdr:twoCellAnchor>
  <xdr:twoCellAnchor>
    <xdr:from>
      <xdr:col>6</xdr:col>
      <xdr:colOff>145516</xdr:colOff>
      <xdr:row>517</xdr:row>
      <xdr:rowOff>39688</xdr:rowOff>
    </xdr:from>
    <xdr:to>
      <xdr:col>6</xdr:col>
      <xdr:colOff>292634</xdr:colOff>
      <xdr:row>517</xdr:row>
      <xdr:rowOff>293688</xdr:rowOff>
    </xdr:to>
    <xdr:pic>
      <xdr:nvPicPr>
        <xdr:cNvPr id="8197" name="Picture 8196">
          <a:extLst>
            <a:ext uri="{FF2B5EF4-FFF2-40B4-BE49-F238E27FC236}">
              <a16:creationId xmlns:a16="http://schemas.microsoft.com/office/drawing/2014/main" id="{03977820-DD57-3E83-89A3-E878C371E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6616" y="174928213"/>
          <a:ext cx="147118" cy="254000"/>
        </a:xfrm>
        <a:prstGeom prst="rect">
          <a:avLst/>
        </a:prstGeom>
      </xdr:spPr>
    </xdr:pic>
    <xdr:clientData/>
  </xdr:twoCellAnchor>
  <xdr:twoCellAnchor>
    <xdr:from>
      <xdr:col>2</xdr:col>
      <xdr:colOff>115951</xdr:colOff>
      <xdr:row>518</xdr:row>
      <xdr:rowOff>39688</xdr:rowOff>
    </xdr:from>
    <xdr:to>
      <xdr:col>2</xdr:col>
      <xdr:colOff>255525</xdr:colOff>
      <xdr:row>518</xdr:row>
      <xdr:rowOff>293688</xdr:rowOff>
    </xdr:to>
    <xdr:pic>
      <xdr:nvPicPr>
        <xdr:cNvPr id="8200" name="Picture 8199">
          <a:extLst>
            <a:ext uri="{FF2B5EF4-FFF2-40B4-BE49-F238E27FC236}">
              <a16:creationId xmlns:a16="http://schemas.microsoft.com/office/drawing/2014/main" id="{5AC4947C-34B5-45BE-CCF9-FF7B6C7EE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851" y="175261588"/>
          <a:ext cx="139574" cy="254000"/>
        </a:xfrm>
        <a:prstGeom prst="rect">
          <a:avLst/>
        </a:prstGeom>
      </xdr:spPr>
    </xdr:pic>
    <xdr:clientData/>
  </xdr:twoCellAnchor>
  <xdr:twoCellAnchor>
    <xdr:from>
      <xdr:col>6</xdr:col>
      <xdr:colOff>108422</xdr:colOff>
      <xdr:row>518</xdr:row>
      <xdr:rowOff>39688</xdr:rowOff>
    </xdr:from>
    <xdr:to>
      <xdr:col>6</xdr:col>
      <xdr:colOff>329729</xdr:colOff>
      <xdr:row>518</xdr:row>
      <xdr:rowOff>293688</xdr:rowOff>
    </xdr:to>
    <xdr:pic>
      <xdr:nvPicPr>
        <xdr:cNvPr id="8203" name="Picture 8202">
          <a:extLst>
            <a:ext uri="{FF2B5EF4-FFF2-40B4-BE49-F238E27FC236}">
              <a16:creationId xmlns:a16="http://schemas.microsoft.com/office/drawing/2014/main" id="{E4DECAD0-C85A-70BA-8129-63019A77C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522" y="175261588"/>
          <a:ext cx="22130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519</xdr:row>
      <xdr:rowOff>39688</xdr:rowOff>
    </xdr:from>
    <xdr:to>
      <xdr:col>2</xdr:col>
      <xdr:colOff>298906</xdr:colOff>
      <xdr:row>519</xdr:row>
      <xdr:rowOff>293688</xdr:rowOff>
    </xdr:to>
    <xdr:pic>
      <xdr:nvPicPr>
        <xdr:cNvPr id="8206" name="Picture 8205">
          <a:extLst>
            <a:ext uri="{FF2B5EF4-FFF2-40B4-BE49-F238E27FC236}">
              <a16:creationId xmlns:a16="http://schemas.microsoft.com/office/drawing/2014/main" id="{F1F6E78E-3DF1-3B8D-4E48-FD5298643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755949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129798</xdr:colOff>
      <xdr:row>519</xdr:row>
      <xdr:rowOff>39688</xdr:rowOff>
    </xdr:from>
    <xdr:to>
      <xdr:col>6</xdr:col>
      <xdr:colOff>308353</xdr:colOff>
      <xdr:row>519</xdr:row>
      <xdr:rowOff>293688</xdr:rowOff>
    </xdr:to>
    <xdr:pic>
      <xdr:nvPicPr>
        <xdr:cNvPr id="8209" name="Picture 8208">
          <a:extLst>
            <a:ext uri="{FF2B5EF4-FFF2-40B4-BE49-F238E27FC236}">
              <a16:creationId xmlns:a16="http://schemas.microsoft.com/office/drawing/2014/main" id="{E6D751D8-D15E-0DBA-6414-8E1335A06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0898" y="175594963"/>
          <a:ext cx="178555" cy="254000"/>
        </a:xfrm>
        <a:prstGeom prst="rect">
          <a:avLst/>
        </a:prstGeom>
      </xdr:spPr>
    </xdr:pic>
    <xdr:clientData/>
  </xdr:twoCellAnchor>
  <xdr:twoCellAnchor>
    <xdr:from>
      <xdr:col>2</xdr:col>
      <xdr:colOff>98346</xdr:colOff>
      <xdr:row>520</xdr:row>
      <xdr:rowOff>39688</xdr:rowOff>
    </xdr:from>
    <xdr:to>
      <xdr:col>2</xdr:col>
      <xdr:colOff>273128</xdr:colOff>
      <xdr:row>520</xdr:row>
      <xdr:rowOff>293688</xdr:rowOff>
    </xdr:to>
    <xdr:pic>
      <xdr:nvPicPr>
        <xdr:cNvPr id="8212" name="Picture 8211">
          <a:extLst>
            <a:ext uri="{FF2B5EF4-FFF2-40B4-BE49-F238E27FC236}">
              <a16:creationId xmlns:a16="http://schemas.microsoft.com/office/drawing/2014/main" id="{E9DFCE9F-16EA-36E1-465D-CC67ACF4A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0246" y="175928338"/>
          <a:ext cx="174782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520</xdr:row>
      <xdr:rowOff>39688</xdr:rowOff>
    </xdr:from>
    <xdr:to>
      <xdr:col>6</xdr:col>
      <xdr:colOff>332243</xdr:colOff>
      <xdr:row>520</xdr:row>
      <xdr:rowOff>293688</xdr:rowOff>
    </xdr:to>
    <xdr:pic>
      <xdr:nvPicPr>
        <xdr:cNvPr id="8215" name="Picture 8214">
          <a:extLst>
            <a:ext uri="{FF2B5EF4-FFF2-40B4-BE49-F238E27FC236}">
              <a16:creationId xmlns:a16="http://schemas.microsoft.com/office/drawing/2014/main" id="{16B4307A-056F-9CDB-148A-ED6D573D5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7592833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82000</xdr:colOff>
      <xdr:row>521</xdr:row>
      <xdr:rowOff>39688</xdr:rowOff>
    </xdr:from>
    <xdr:to>
      <xdr:col>2</xdr:col>
      <xdr:colOff>289475</xdr:colOff>
      <xdr:row>521</xdr:row>
      <xdr:rowOff>293688</xdr:rowOff>
    </xdr:to>
    <xdr:pic>
      <xdr:nvPicPr>
        <xdr:cNvPr id="8218" name="Picture 8217">
          <a:extLst>
            <a:ext uri="{FF2B5EF4-FFF2-40B4-BE49-F238E27FC236}">
              <a16:creationId xmlns:a16="http://schemas.microsoft.com/office/drawing/2014/main" id="{3546CAF4-AF93-9617-8F70-F89BA0FF3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900" y="176261713"/>
          <a:ext cx="207475" cy="254000"/>
        </a:xfrm>
        <a:prstGeom prst="rect">
          <a:avLst/>
        </a:prstGeom>
      </xdr:spPr>
    </xdr:pic>
    <xdr:clientData/>
  </xdr:twoCellAnchor>
  <xdr:twoCellAnchor>
    <xdr:from>
      <xdr:col>6</xdr:col>
      <xdr:colOff>141743</xdr:colOff>
      <xdr:row>521</xdr:row>
      <xdr:rowOff>39688</xdr:rowOff>
    </xdr:from>
    <xdr:to>
      <xdr:col>6</xdr:col>
      <xdr:colOff>296407</xdr:colOff>
      <xdr:row>521</xdr:row>
      <xdr:rowOff>293688</xdr:rowOff>
    </xdr:to>
    <xdr:pic>
      <xdr:nvPicPr>
        <xdr:cNvPr id="8221" name="Picture 8220">
          <a:extLst>
            <a:ext uri="{FF2B5EF4-FFF2-40B4-BE49-F238E27FC236}">
              <a16:creationId xmlns:a16="http://schemas.microsoft.com/office/drawing/2014/main" id="{31A4C635-E0BF-AA57-786F-64B5AE5B1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843" y="176261713"/>
          <a:ext cx="154664" cy="254000"/>
        </a:xfrm>
        <a:prstGeom prst="rect">
          <a:avLst/>
        </a:prstGeom>
      </xdr:spPr>
    </xdr:pic>
    <xdr:clientData/>
  </xdr:twoCellAnchor>
  <xdr:twoCellAnchor>
    <xdr:from>
      <xdr:col>2</xdr:col>
      <xdr:colOff>91430</xdr:colOff>
      <xdr:row>522</xdr:row>
      <xdr:rowOff>39688</xdr:rowOff>
    </xdr:from>
    <xdr:to>
      <xdr:col>2</xdr:col>
      <xdr:colOff>280044</xdr:colOff>
      <xdr:row>522</xdr:row>
      <xdr:rowOff>293688</xdr:rowOff>
    </xdr:to>
    <xdr:pic>
      <xdr:nvPicPr>
        <xdr:cNvPr id="8224" name="Picture 8223">
          <a:extLst>
            <a:ext uri="{FF2B5EF4-FFF2-40B4-BE49-F238E27FC236}">
              <a16:creationId xmlns:a16="http://schemas.microsoft.com/office/drawing/2014/main" id="{95E37FF6-3D22-43EC-C8AA-E809984F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330" y="176595088"/>
          <a:ext cx="188614" cy="254000"/>
        </a:xfrm>
        <a:prstGeom prst="rect">
          <a:avLst/>
        </a:prstGeom>
      </xdr:spPr>
    </xdr:pic>
    <xdr:clientData/>
  </xdr:twoCellAnchor>
  <xdr:twoCellAnchor>
    <xdr:from>
      <xdr:col>6</xdr:col>
      <xdr:colOff>105906</xdr:colOff>
      <xdr:row>522</xdr:row>
      <xdr:rowOff>39688</xdr:rowOff>
    </xdr:from>
    <xdr:to>
      <xdr:col>6</xdr:col>
      <xdr:colOff>332243</xdr:colOff>
      <xdr:row>522</xdr:row>
      <xdr:rowOff>293688</xdr:rowOff>
    </xdr:to>
    <xdr:pic>
      <xdr:nvPicPr>
        <xdr:cNvPr id="8227" name="Picture 8226">
          <a:extLst>
            <a:ext uri="{FF2B5EF4-FFF2-40B4-BE49-F238E27FC236}">
              <a16:creationId xmlns:a16="http://schemas.microsoft.com/office/drawing/2014/main" id="{EA5A5BEA-5B14-63F4-FC82-251E838F7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006" y="176595088"/>
          <a:ext cx="226337" cy="254000"/>
        </a:xfrm>
        <a:prstGeom prst="rect">
          <a:avLst/>
        </a:prstGeom>
      </xdr:spPr>
    </xdr:pic>
    <xdr:clientData/>
  </xdr:twoCellAnchor>
  <xdr:twoCellAnchor>
    <xdr:from>
      <xdr:col>2</xdr:col>
      <xdr:colOff>72569</xdr:colOff>
      <xdr:row>523</xdr:row>
      <xdr:rowOff>39688</xdr:rowOff>
    </xdr:from>
    <xdr:to>
      <xdr:col>2</xdr:col>
      <xdr:colOff>298906</xdr:colOff>
      <xdr:row>523</xdr:row>
      <xdr:rowOff>293688</xdr:rowOff>
    </xdr:to>
    <xdr:pic>
      <xdr:nvPicPr>
        <xdr:cNvPr id="8230" name="Picture 8229">
          <a:extLst>
            <a:ext uri="{FF2B5EF4-FFF2-40B4-BE49-F238E27FC236}">
              <a16:creationId xmlns:a16="http://schemas.microsoft.com/office/drawing/2014/main" id="{F212071D-2A6E-4E85-42BB-493D17D06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4469" y="176928463"/>
          <a:ext cx="226337" cy="254000"/>
        </a:xfrm>
        <a:prstGeom prst="rect">
          <a:avLst/>
        </a:prstGeom>
      </xdr:spPr>
    </xdr:pic>
    <xdr:clientData/>
  </xdr:twoCellAnchor>
  <xdr:twoCellAnchor>
    <xdr:from>
      <xdr:col>6</xdr:col>
      <xdr:colOff>147402</xdr:colOff>
      <xdr:row>523</xdr:row>
      <xdr:rowOff>39688</xdr:rowOff>
    </xdr:from>
    <xdr:to>
      <xdr:col>6</xdr:col>
      <xdr:colOff>290748</xdr:colOff>
      <xdr:row>523</xdr:row>
      <xdr:rowOff>293688</xdr:rowOff>
    </xdr:to>
    <xdr:pic>
      <xdr:nvPicPr>
        <xdr:cNvPr id="8233" name="Picture 8232">
          <a:extLst>
            <a:ext uri="{FF2B5EF4-FFF2-40B4-BE49-F238E27FC236}">
              <a16:creationId xmlns:a16="http://schemas.microsoft.com/office/drawing/2014/main" id="{00326169-D59D-AD82-B7B4-F115E6703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8502" y="176928463"/>
          <a:ext cx="143346" cy="254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2AD14C71-346A-4734-8277-8A02B55CE27B}" autoFormatId="16" applyNumberFormats="0" applyBorderFormats="0" applyFontFormats="0" applyPatternFormats="0" applyAlignmentFormats="0" applyWidthHeightFormats="0">
  <queryTableRefresh nextId="18">
    <queryTableFields count="17">
      <queryTableField id="1" name="Match Day" tableColumnId="1"/>
      <queryTableField id="2" name="MatchDate" tableColumnId="2"/>
      <queryTableField id="3" name="Match Time(EST)" tableColumnId="3"/>
      <queryTableField id="4" name="Match Time(WET)" tableColumnId="4"/>
      <queryTableField id="5" name="Match Time(CET)" tableColumnId="5"/>
      <queryTableField id="6" name="Match Time(EET)" tableColumnId="6"/>
      <queryTableField id="7" name="Match Time(MSK)" tableColumnId="7"/>
      <queryTableField id="8" name="Fixture" tableColumnId="8"/>
      <queryTableField id="9" name="Stadium" tableColumnId="9"/>
      <queryTableField id="10" name="Home Team" tableColumnId="10"/>
      <queryTableField id="11" name="Home Goal" tableColumnId="11"/>
      <queryTableField id="12" name="Away Goal" tableColumnId="12"/>
      <queryTableField id="13" name="Away Team" tableColumnId="13"/>
      <queryTableField id="14" name="Last Update Time" tableColumnId="14"/>
      <queryTableField id="15" name="Stage" tableColumnId="15"/>
      <queryTableField id="16" name="Status" tableColumnId="16"/>
      <queryTableField id="17" name="St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5710569-FAF2-4C8E-A169-E1926CEEADA0}" autoFormatId="16" applyNumberFormats="0" applyBorderFormats="0" applyFontFormats="1" applyPatternFormats="1" applyAlignmentFormats="0" applyWidthHeightFormats="0">
  <queryTableRefresh nextId="8">
    <queryTableFields count="7">
      <queryTableField id="1" name="rank" tableColumnId="8"/>
      <queryTableField id="2" name="prev_rank" tableColumnId="9"/>
      <queryTableField id="3" name="name" tableColumnId="10"/>
      <queryTableField id="4" name="league" tableColumnId="11"/>
      <queryTableField id="5" name="off" tableColumnId="12"/>
      <queryTableField id="6" name="def" tableColumnId="13"/>
      <queryTableField id="7" name="spi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0FFFBEA-A07F-4D79-ADCD-B66046503020}" name="output_SA" displayName="output_SA" ref="A1:Q381" tableType="queryTable" totalsRowShown="0">
  <tableColumns count="17">
    <tableColumn id="1" xr3:uid="{B019824D-5C45-4A22-BF0B-E0852341C14F}" uniqueName="1" name="Match Day" queryTableFieldId="1"/>
    <tableColumn id="2" xr3:uid="{A7F387CF-E28F-4420-854C-8DA5BE77D223}" uniqueName="2" name="MatchDate" queryTableFieldId="2" dataDxfId="8"/>
    <tableColumn id="3" xr3:uid="{F32A3478-5C9B-4958-B109-8E58E1FE3EF6}" uniqueName="3" name="Match Time(EST)" queryTableFieldId="3" dataDxfId="7"/>
    <tableColumn id="4" xr3:uid="{14F9E2CB-F4F8-4709-9529-6B1BF60B924B}" uniqueName="4" name="Match Time(WET)" queryTableFieldId="4" dataDxfId="6"/>
    <tableColumn id="5" xr3:uid="{84CDCCB7-EFCF-4E49-85A4-75DCB4135BE1}" uniqueName="5" name="Match Time(CET)" queryTableFieldId="5" dataDxfId="5"/>
    <tableColumn id="6" xr3:uid="{285FFAD4-07F8-4FCC-AE18-5EEB2A6FF75F}" uniqueName="6" name="Match Time(EET)" queryTableFieldId="6" dataDxfId="4"/>
    <tableColumn id="7" xr3:uid="{A7C4B870-3CFA-4F38-B681-12B19963375E}" uniqueName="7" name="Match Time(MSK)" queryTableFieldId="7" dataDxfId="3"/>
    <tableColumn id="8" xr3:uid="{203CCBAE-E8DC-4868-8305-A70DCCFA92E8}" uniqueName="8" name="Fixture" queryTableFieldId="8" dataDxfId="20"/>
    <tableColumn id="9" xr3:uid="{B28B026B-DC24-4186-83EF-265DEC812C94}" uniqueName="9" name="Stadium" queryTableFieldId="9" dataDxfId="19"/>
    <tableColumn id="10" xr3:uid="{7B3D0EED-6F69-43AD-9AED-5BE773B1CCBD}" uniqueName="10" name="Home Team" queryTableFieldId="10" dataDxfId="18"/>
    <tableColumn id="11" xr3:uid="{6CEE8F0F-29DB-4A33-862A-A135F75FAAF8}" uniqueName="11" name="Home Goal" queryTableFieldId="11"/>
    <tableColumn id="12" xr3:uid="{CD4AE89B-A09B-4392-B280-45213C4B25C9}" uniqueName="12" name="Away Goal" queryTableFieldId="12"/>
    <tableColumn id="13" xr3:uid="{BE761A64-F039-4073-BF8C-B645560B9E91}" uniqueName="13" name="Away Team" queryTableFieldId="13" dataDxfId="17"/>
    <tableColumn id="14" xr3:uid="{C44FFA27-5FB0-46CF-9D00-025C51728FC8}" uniqueName="14" name="Last Update Time" queryTableFieldId="14" dataDxfId="2"/>
    <tableColumn id="15" xr3:uid="{432A2661-94FA-4128-A877-CB285CD801DB}" uniqueName="15" name="Stage" queryTableFieldId="15" dataDxfId="16"/>
    <tableColumn id="16" xr3:uid="{07282D12-E970-43B5-99D7-D833AFE0B192}" uniqueName="16" name="Status" queryTableFieldId="16" dataDxfId="15"/>
    <tableColumn id="17" xr3:uid="{BDEED33C-40A3-4F27-A5F2-A4CD114B5038}" uniqueName="17" name="State" queryTableFieldId="17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C1D9B-CF9B-46F7-B21B-DABAEC17AA6F}" name="spi_global_rankings" displayName="spi_global_rankings" ref="A1:G644" tableType="queryTable" totalsRowShown="0">
  <autoFilter ref="A1:G644" xr:uid="{8B9C1D9B-CF9B-46F7-B21B-DABAEC17AA6F}"/>
  <tableColumns count="7">
    <tableColumn id="8" xr3:uid="{0C45AB29-84E7-4703-83A9-854F59C483B5}" uniqueName="8" name="rank" queryTableFieldId="1"/>
    <tableColumn id="9" xr3:uid="{9B5A4520-6509-42EB-98CB-670098B7504E}" uniqueName="9" name="prev_rank" queryTableFieldId="2"/>
    <tableColumn id="10" xr3:uid="{189E4CEE-9BE4-4FCC-AB34-541AFEFCA65D}" uniqueName="10" name="name" queryTableFieldId="3" dataDxfId="1"/>
    <tableColumn id="11" xr3:uid="{C121D2D6-B753-4C26-940B-CAF0984513D4}" uniqueName="11" name="league" queryTableFieldId="4" dataDxfId="0"/>
    <tableColumn id="12" xr3:uid="{A5228779-2F0B-4277-8558-CED935473657}" uniqueName="12" name="off" queryTableFieldId="5"/>
    <tableColumn id="13" xr3:uid="{DF396288-A61D-43F5-BEA6-CB62D9A0A237}" uniqueName="13" name="def" queryTableFieldId="6"/>
    <tableColumn id="14" xr3:uid="{DE8923DE-809F-49E4-A87D-86FF304E7706}" uniqueName="14" name="spi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projects.fivethirtyeight.com/soccer-predictions/premier-league/" TargetMode="External"/><Relationship Id="rId1" Type="http://schemas.openxmlformats.org/officeDocument/2006/relationships/hyperlink" Target="https://www.excel4soccer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reutersconnect.com/all?search=slug:Soccer%20LEI" TargetMode="External"/><Relationship Id="rId13" Type="http://schemas.openxmlformats.org/officeDocument/2006/relationships/hyperlink" Target="https://www.reutersconnect.com/all?search=slug:Soccer%20WLV" TargetMode="External"/><Relationship Id="rId3" Type="http://schemas.openxmlformats.org/officeDocument/2006/relationships/hyperlink" Target="https://www.reutersconnect.com/all?search=slug:Soccer%20TOT" TargetMode="External"/><Relationship Id="rId7" Type="http://schemas.openxmlformats.org/officeDocument/2006/relationships/hyperlink" Target="https://www.reutersconnect.com/all?search=slug:Soccer%20LIV" TargetMode="External"/><Relationship Id="rId12" Type="http://schemas.openxmlformats.org/officeDocument/2006/relationships/hyperlink" Target="https://www.reutersconnect.com/all?search=slug:Soccer%20MCI" TargetMode="External"/><Relationship Id="rId2" Type="http://schemas.openxmlformats.org/officeDocument/2006/relationships/hyperlink" Target="https://www.reutersconnect.com/all?search=slug:Soccer%20WHU" TargetMode="External"/><Relationship Id="rId1" Type="http://schemas.openxmlformats.org/officeDocument/2006/relationships/hyperlink" Target="https://www.reutersconnect.com/all?search=slug:Soccer%20WLV" TargetMode="External"/><Relationship Id="rId6" Type="http://schemas.openxmlformats.org/officeDocument/2006/relationships/hyperlink" Target="https://www.reutersconnect.com/all?search=slug:Soccer%20MUN" TargetMode="External"/><Relationship Id="rId11" Type="http://schemas.openxmlformats.org/officeDocument/2006/relationships/hyperlink" Target="https://www.reutersconnect.com/all?search=slug:Soccer%20ARS" TargetMode="External"/><Relationship Id="rId5" Type="http://schemas.openxmlformats.org/officeDocument/2006/relationships/hyperlink" Target="https://www.reutersconnect.com/all?search=slug:Soccer%20NEW" TargetMode="External"/><Relationship Id="rId10" Type="http://schemas.openxmlformats.org/officeDocument/2006/relationships/hyperlink" Target="https://www.reutersconnect.com/all?search=slug:Soccer%20CHE" TargetMode="External"/><Relationship Id="rId4" Type="http://schemas.openxmlformats.org/officeDocument/2006/relationships/hyperlink" Target="https://www.reutersconnect.com/all?search=slug:Soccer%20SOU" TargetMode="External"/><Relationship Id="rId9" Type="http://schemas.openxmlformats.org/officeDocument/2006/relationships/hyperlink" Target="https://www.reutersconnect.com/all?search=slug:Soccer%20EVE" TargetMode="External"/><Relationship Id="rId1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projects.fivethirtyeight.com/soccer-api/club/spi_global_rankings.csv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4757E-66A6-4901-85EE-1427DB52452A}">
  <sheetPr codeName="Sheet2"/>
  <dimension ref="A1:N561"/>
  <sheetViews>
    <sheetView showGridLines="0" tabSelected="1" zoomScale="70" zoomScaleNormal="70" workbookViewId="0"/>
  </sheetViews>
  <sheetFormatPr defaultRowHeight="15" x14ac:dyDescent="0.25"/>
  <cols>
    <col min="1" max="1" width="9.85546875" style="70" customWidth="1"/>
    <col min="2" max="2" width="44" customWidth="1"/>
    <col min="3" max="3" width="18.140625" style="11" bestFit="1" customWidth="1"/>
    <col min="4" max="4" width="28.28515625" style="11" customWidth="1"/>
    <col min="5" max="5" width="26.140625" customWidth="1"/>
    <col min="6" max="6" width="17.28515625" customWidth="1"/>
    <col min="7" max="7" width="14.42578125" customWidth="1"/>
    <col min="8" max="8" width="181" customWidth="1"/>
    <col min="9" max="9" width="9.140625" style="11"/>
    <col min="10" max="10" width="8.5703125" style="8" bestFit="1" customWidth="1"/>
    <col min="11" max="11" width="12.42578125" style="8" bestFit="1" customWidth="1"/>
  </cols>
  <sheetData>
    <row r="1" spans="1:11" ht="29.25" thickBot="1" x14ac:dyDescent="0.5">
      <c r="A1" s="1"/>
      <c r="B1" s="2" t="s">
        <v>1228</v>
      </c>
      <c r="C1" s="3" t="s">
        <v>0</v>
      </c>
      <c r="D1" s="4" t="s">
        <v>23</v>
      </c>
      <c r="E1" s="2"/>
      <c r="F1" s="5"/>
      <c r="G1" s="6"/>
      <c r="H1" s="7" t="s">
        <v>1474</v>
      </c>
    </row>
    <row r="2" spans="1:11" ht="26.25" x14ac:dyDescent="0.4">
      <c r="A2" s="230"/>
      <c r="B2" s="230" t="s">
        <v>191</v>
      </c>
      <c r="E2" s="12"/>
      <c r="F2" s="13" t="s">
        <v>2</v>
      </c>
      <c r="G2" s="14">
        <v>1</v>
      </c>
      <c r="H2" s="15" t="s">
        <v>3</v>
      </c>
      <c r="J2" s="645"/>
      <c r="K2" s="645"/>
    </row>
    <row r="3" spans="1:11" ht="26.25" x14ac:dyDescent="0.4">
      <c r="A3" s="233"/>
      <c r="B3" s="233" t="s">
        <v>192</v>
      </c>
      <c r="E3" s="12"/>
      <c r="F3" s="13" t="s">
        <v>6</v>
      </c>
      <c r="G3" s="14">
        <v>2</v>
      </c>
      <c r="H3" s="15" t="s">
        <v>7</v>
      </c>
      <c r="J3" s="645"/>
      <c r="K3" s="645"/>
    </row>
    <row r="4" spans="1:11" ht="26.25" x14ac:dyDescent="0.4">
      <c r="A4" s="467"/>
      <c r="B4" s="467" t="s">
        <v>977</v>
      </c>
      <c r="E4" s="11"/>
      <c r="F4" s="13" t="s">
        <v>10</v>
      </c>
      <c r="G4" s="14">
        <v>3</v>
      </c>
      <c r="H4" s="15" t="s">
        <v>11</v>
      </c>
      <c r="J4" s="645"/>
      <c r="K4" s="645"/>
    </row>
    <row r="5" spans="1:11" ht="26.25" x14ac:dyDescent="0.4">
      <c r="A5" s="351"/>
      <c r="B5" s="351" t="s">
        <v>225</v>
      </c>
      <c r="E5" s="12"/>
      <c r="F5" s="13" t="s">
        <v>15</v>
      </c>
      <c r="G5" s="14">
        <v>4</v>
      </c>
      <c r="H5" s="15" t="s">
        <v>16</v>
      </c>
      <c r="J5" s="645"/>
      <c r="K5" s="645"/>
    </row>
    <row r="6" spans="1:11" ht="26.25" x14ac:dyDescent="0.4">
      <c r="A6" s="236"/>
      <c r="B6" s="236" t="s">
        <v>194</v>
      </c>
      <c r="E6" s="12"/>
      <c r="F6" s="13" t="s">
        <v>1</v>
      </c>
      <c r="G6" s="24"/>
      <c r="H6" s="25" t="s">
        <v>19</v>
      </c>
      <c r="J6" s="645"/>
      <c r="K6" s="645"/>
    </row>
    <row r="7" spans="1:11" ht="26.25" x14ac:dyDescent="0.4">
      <c r="A7" s="238"/>
      <c r="B7" s="238" t="s">
        <v>196</v>
      </c>
      <c r="E7" s="28" t="s">
        <v>22</v>
      </c>
      <c r="F7" s="13" t="s">
        <v>23</v>
      </c>
      <c r="G7" s="24"/>
      <c r="H7" s="25" t="s">
        <v>24</v>
      </c>
      <c r="J7" s="645"/>
      <c r="K7" s="645"/>
    </row>
    <row r="8" spans="1:11" ht="26.25" x14ac:dyDescent="0.4">
      <c r="A8" s="240"/>
      <c r="B8" s="240" t="s">
        <v>197</v>
      </c>
      <c r="E8" s="31">
        <v>10000</v>
      </c>
      <c r="F8" s="13" t="s">
        <v>28</v>
      </c>
      <c r="G8" s="24"/>
      <c r="H8" s="25" t="s">
        <v>29</v>
      </c>
      <c r="J8" s="645"/>
      <c r="K8" s="645"/>
    </row>
    <row r="9" spans="1:11" ht="26.25" x14ac:dyDescent="0.4">
      <c r="A9" s="35"/>
      <c r="B9" s="35" t="s">
        <v>198</v>
      </c>
      <c r="E9" s="12"/>
      <c r="F9" s="13" t="s">
        <v>32</v>
      </c>
      <c r="G9" s="24"/>
      <c r="H9" s="34" t="s">
        <v>33</v>
      </c>
      <c r="J9" s="645"/>
      <c r="K9" s="645"/>
    </row>
    <row r="10" spans="1:11" ht="26.25" x14ac:dyDescent="0.4">
      <c r="A10" s="242"/>
      <c r="B10" s="242" t="s">
        <v>199</v>
      </c>
      <c r="E10" s="12"/>
      <c r="F10" s="13"/>
      <c r="G10" s="24"/>
      <c r="H10" s="34" t="s">
        <v>36</v>
      </c>
      <c r="J10" s="645"/>
      <c r="K10" s="645"/>
    </row>
    <row r="11" spans="1:11" ht="26.25" x14ac:dyDescent="0.4">
      <c r="A11" s="466"/>
      <c r="B11" s="466" t="s">
        <v>896</v>
      </c>
      <c r="E11" s="12"/>
      <c r="F11" s="13"/>
      <c r="G11" s="24"/>
      <c r="H11" s="34" t="s">
        <v>39</v>
      </c>
      <c r="J11" s="645"/>
      <c r="K11" s="645"/>
    </row>
    <row r="12" spans="1:11" ht="26.25" x14ac:dyDescent="0.4">
      <c r="A12" s="244"/>
      <c r="B12" s="244" t="s">
        <v>200</v>
      </c>
      <c r="E12" s="12"/>
      <c r="G12" s="14">
        <v>4</v>
      </c>
      <c r="H12" s="15" t="s">
        <v>42</v>
      </c>
      <c r="J12" s="645"/>
      <c r="K12" s="645"/>
    </row>
    <row r="13" spans="1:11" ht="26.25" x14ac:dyDescent="0.4">
      <c r="A13" s="468"/>
      <c r="B13" s="468" t="s">
        <v>861</v>
      </c>
      <c r="G13" s="14">
        <v>5</v>
      </c>
      <c r="H13" s="15" t="s">
        <v>45</v>
      </c>
      <c r="J13" s="645"/>
      <c r="K13" s="645"/>
    </row>
    <row r="14" spans="1:11" ht="26.25" x14ac:dyDescent="0.4">
      <c r="A14" s="245"/>
      <c r="B14" s="245" t="s">
        <v>201</v>
      </c>
      <c r="E14" s="45"/>
      <c r="F14" s="46"/>
      <c r="G14" s="14">
        <v>6</v>
      </c>
      <c r="H14" s="15" t="s">
        <v>49</v>
      </c>
      <c r="J14" s="645"/>
      <c r="K14" s="645"/>
    </row>
    <row r="15" spans="1:11" ht="27" thickBot="1" x14ac:dyDescent="0.45">
      <c r="A15" s="248"/>
      <c r="B15" s="248" t="s">
        <v>202</v>
      </c>
      <c r="E15" s="49"/>
      <c r="F15" s="50"/>
      <c r="G15" s="51"/>
      <c r="H15" s="52" t="s">
        <v>52</v>
      </c>
      <c r="J15" s="646"/>
      <c r="K15" s="646"/>
    </row>
    <row r="16" spans="1:11" ht="26.25" x14ac:dyDescent="0.4">
      <c r="A16" s="354"/>
      <c r="B16" s="354" t="s">
        <v>226</v>
      </c>
      <c r="E16" s="12"/>
      <c r="F16" s="2"/>
      <c r="G16" s="55"/>
      <c r="H16" s="56"/>
      <c r="J16" s="646"/>
      <c r="K16" s="646"/>
    </row>
    <row r="17" spans="1:14" ht="26.25" x14ac:dyDescent="0.4">
      <c r="A17" s="250"/>
      <c r="B17" s="250" t="s">
        <v>203</v>
      </c>
      <c r="E17" s="12"/>
      <c r="F17" s="2"/>
      <c r="G17" s="2"/>
      <c r="J17" s="646"/>
      <c r="K17" s="646"/>
    </row>
    <row r="18" spans="1:14" ht="26.25" x14ac:dyDescent="0.4">
      <c r="A18" s="252"/>
      <c r="B18" s="252" t="s">
        <v>204</v>
      </c>
      <c r="E18" s="12"/>
      <c r="F18" s="2"/>
      <c r="J18" s="646"/>
      <c r="K18" s="646"/>
    </row>
    <row r="19" spans="1:14" ht="26.25" x14ac:dyDescent="0.4">
      <c r="A19" s="258"/>
      <c r="B19" s="258" t="s">
        <v>205</v>
      </c>
      <c r="E19" s="12"/>
      <c r="F19" s="2"/>
      <c r="J19" s="646"/>
      <c r="K19" s="646"/>
    </row>
    <row r="20" spans="1:14" s="66" customFormat="1" ht="26.25" x14ac:dyDescent="0.4">
      <c r="A20" s="254"/>
      <c r="B20" s="254" t="s">
        <v>206</v>
      </c>
      <c r="C20" s="63"/>
      <c r="D20" s="63"/>
      <c r="E20" s="64"/>
      <c r="F20" s="65"/>
      <c r="G20" s="63"/>
      <c r="H20" s="63"/>
      <c r="I20" s="225"/>
      <c r="J20" s="647"/>
      <c r="K20" s="647"/>
      <c r="L20" s="63"/>
      <c r="M20" s="63"/>
    </row>
    <row r="21" spans="1:14" ht="26.25" x14ac:dyDescent="0.4">
      <c r="A21" s="255"/>
      <c r="B21" s="255" t="s">
        <v>207</v>
      </c>
      <c r="D21" s="67"/>
      <c r="E21" s="12"/>
      <c r="F21" s="68"/>
      <c r="H21" s="69"/>
      <c r="I21" s="90"/>
      <c r="J21" s="646"/>
      <c r="K21" s="646"/>
    </row>
    <row r="22" spans="1:14" ht="26.25" x14ac:dyDescent="0.4">
      <c r="B22" s="71"/>
      <c r="F22" s="2"/>
    </row>
    <row r="23" spans="1:14" ht="26.25" x14ac:dyDescent="0.4">
      <c r="B23" s="71"/>
      <c r="C23" s="72"/>
      <c r="F23" s="2"/>
    </row>
    <row r="24" spans="1:14" ht="26.25" x14ac:dyDescent="0.4">
      <c r="B24" s="71"/>
      <c r="C24" s="72"/>
      <c r="F24" s="2"/>
    </row>
    <row r="25" spans="1:14" ht="26.25" x14ac:dyDescent="0.4">
      <c r="B25" s="71"/>
      <c r="C25" s="72"/>
      <c r="F25" s="2"/>
    </row>
    <row r="26" spans="1:14" ht="18.75" x14ac:dyDescent="0.3">
      <c r="B26" s="71"/>
      <c r="C26" s="72"/>
    </row>
    <row r="27" spans="1:14" ht="18.75" x14ac:dyDescent="0.3">
      <c r="B27" s="71"/>
      <c r="C27" s="72"/>
    </row>
    <row r="28" spans="1:14" ht="18.75" x14ac:dyDescent="0.3">
      <c r="B28" s="71"/>
      <c r="C28" s="72"/>
    </row>
    <row r="29" spans="1:14" ht="26.25" x14ac:dyDescent="0.4">
      <c r="A29" s="68" t="s">
        <v>67</v>
      </c>
      <c r="C29" s="72"/>
      <c r="E29" s="11"/>
      <c r="F29" s="13"/>
      <c r="I29"/>
      <c r="L29" s="11"/>
      <c r="M29" s="11"/>
      <c r="N29" s="11"/>
    </row>
    <row r="30" spans="1:14" ht="18.75" x14ac:dyDescent="0.3">
      <c r="A30" s="1">
        <v>1</v>
      </c>
      <c r="B30" s="73" t="s">
        <v>320</v>
      </c>
      <c r="E30" s="11"/>
      <c r="F30" s="13"/>
      <c r="I30"/>
      <c r="L30" s="11"/>
      <c r="M30" s="11"/>
      <c r="N30" s="11"/>
    </row>
    <row r="31" spans="1:14" ht="18.75" x14ac:dyDescent="0.3">
      <c r="A31" s="1">
        <v>2</v>
      </c>
      <c r="B31" s="73" t="s">
        <v>68</v>
      </c>
      <c r="E31" s="11"/>
      <c r="F31" s="13"/>
      <c r="I31"/>
      <c r="L31" s="11"/>
      <c r="M31" s="11"/>
      <c r="N31" s="11"/>
    </row>
    <row r="32" spans="1:14" x14ac:dyDescent="0.25">
      <c r="C32" s="72"/>
    </row>
    <row r="33" spans="1:8" x14ac:dyDescent="0.25">
      <c r="C33" s="72"/>
    </row>
    <row r="34" spans="1:8" ht="26.25" x14ac:dyDescent="0.4">
      <c r="A34" s="68" t="s">
        <v>1431</v>
      </c>
    </row>
    <row r="35" spans="1:8" ht="18.75" x14ac:dyDescent="0.3">
      <c r="A35" s="1"/>
      <c r="B35" s="73"/>
    </row>
    <row r="36" spans="1:8" ht="18.75" x14ac:dyDescent="0.3">
      <c r="A36" s="1"/>
      <c r="B36" s="73"/>
    </row>
    <row r="38" spans="1:8" ht="18.75" x14ac:dyDescent="0.25">
      <c r="A38" s="69"/>
      <c r="C38" s="74"/>
      <c r="D38" s="74"/>
    </row>
    <row r="39" spans="1:8" ht="18.75" x14ac:dyDescent="0.25">
      <c r="C39" s="74"/>
      <c r="D39" s="74"/>
    </row>
    <row r="40" spans="1:8" ht="18.75" x14ac:dyDescent="0.25">
      <c r="C40" s="74"/>
      <c r="D40" s="74"/>
    </row>
    <row r="41" spans="1:8" ht="18.75" x14ac:dyDescent="0.25">
      <c r="C41" s="74"/>
      <c r="D41" s="74"/>
    </row>
    <row r="42" spans="1:8" ht="18.75" x14ac:dyDescent="0.25">
      <c r="C42" s="74"/>
      <c r="D42" s="74"/>
    </row>
    <row r="43" spans="1:8" ht="18.75" x14ac:dyDescent="0.25">
      <c r="C43" s="74"/>
      <c r="D43" s="74"/>
    </row>
    <row r="44" spans="1:8" ht="18.75" x14ac:dyDescent="0.25">
      <c r="C44" s="74"/>
      <c r="D44" s="74"/>
    </row>
    <row r="45" spans="1:8" x14ac:dyDescent="0.25">
      <c r="G45" t="s">
        <v>69</v>
      </c>
      <c r="H45" t="str" cm="1">
        <f t="array" aca="1" ref="H45" ca="1">LEFT(CELL("filename",$A$1),FIND("[",CELL("filename",$A$1),1)-1)</f>
        <v>D:\Users\Jie\Documents\Soccer_Interactive_Table_2020\</v>
      </c>
    </row>
    <row r="52" spans="7:8" ht="21" x14ac:dyDescent="0.35">
      <c r="G52" s="55"/>
      <c r="H52" s="207"/>
    </row>
    <row r="53" spans="7:8" ht="21" x14ac:dyDescent="0.25">
      <c r="H53" s="208"/>
    </row>
    <row r="82" spans="1:13" x14ac:dyDescent="0.25">
      <c r="A82" s="209"/>
      <c r="B82" s="210"/>
      <c r="C82" s="210"/>
      <c r="D82" s="210"/>
      <c r="E82" s="210"/>
      <c r="F82" s="210"/>
      <c r="G82" s="210"/>
      <c r="H82" s="210"/>
      <c r="L82" s="210"/>
      <c r="M82" s="210"/>
    </row>
    <row r="83" spans="1:13" x14ac:dyDescent="0.25">
      <c r="A83" s="211"/>
      <c r="B83" s="75"/>
      <c r="D83" s="67"/>
      <c r="E83" s="70"/>
      <c r="F83" s="69"/>
      <c r="H83" s="69"/>
      <c r="I83" s="90"/>
    </row>
    <row r="175" spans="1:13" x14ac:dyDescent="0.25">
      <c r="A175" s="209"/>
      <c r="B175" s="210"/>
      <c r="C175" s="210"/>
      <c r="D175" s="210"/>
      <c r="E175" s="210"/>
      <c r="F175" s="210"/>
      <c r="G175" s="210"/>
      <c r="H175" s="210"/>
      <c r="L175" s="210"/>
      <c r="M175" s="210"/>
    </row>
    <row r="176" spans="1:13" x14ac:dyDescent="0.25">
      <c r="A176" s="211"/>
      <c r="B176" s="75"/>
      <c r="D176" s="67"/>
      <c r="E176" s="70"/>
      <c r="F176" s="69"/>
      <c r="H176" s="69"/>
      <c r="I176" s="90"/>
    </row>
    <row r="231" spans="1:13" x14ac:dyDescent="0.25">
      <c r="A231" s="209"/>
      <c r="B231" s="210"/>
      <c r="C231" s="210"/>
      <c r="D231" s="210"/>
      <c r="E231" s="210"/>
      <c r="F231" s="210"/>
      <c r="G231" s="210"/>
      <c r="H231" s="210"/>
      <c r="L231" s="210"/>
      <c r="M231" s="210"/>
    </row>
    <row r="232" spans="1:13" x14ac:dyDescent="0.25">
      <c r="A232" s="211"/>
      <c r="B232" s="75"/>
      <c r="D232" s="67"/>
      <c r="E232" s="70"/>
      <c r="F232" s="69"/>
      <c r="H232" s="69"/>
      <c r="I232" s="90"/>
    </row>
    <row r="289" spans="1:13" x14ac:dyDescent="0.25">
      <c r="A289" s="209"/>
      <c r="B289" s="210"/>
      <c r="C289" s="210"/>
      <c r="D289" s="210"/>
      <c r="E289" s="210"/>
      <c r="F289" s="210"/>
      <c r="G289" s="210"/>
      <c r="H289" s="210"/>
      <c r="L289" s="210"/>
      <c r="M289" s="210"/>
    </row>
    <row r="290" spans="1:13" x14ac:dyDescent="0.25">
      <c r="A290" s="211"/>
      <c r="B290" s="75"/>
      <c r="D290" s="67"/>
      <c r="E290" s="70"/>
      <c r="F290" s="69"/>
      <c r="H290" s="69"/>
      <c r="I290" s="90"/>
    </row>
    <row r="303" spans="1:13" x14ac:dyDescent="0.25">
      <c r="A303" s="209"/>
      <c r="B303" s="210"/>
      <c r="C303" s="210"/>
      <c r="D303" s="210"/>
      <c r="E303" s="210"/>
      <c r="F303" s="210"/>
      <c r="G303" s="210"/>
      <c r="H303" s="210"/>
      <c r="L303" s="210"/>
      <c r="M303" s="210"/>
    </row>
    <row r="304" spans="1:13" ht="26.25" x14ac:dyDescent="0.4">
      <c r="A304" s="212"/>
      <c r="B304" s="213"/>
      <c r="C304" s="213"/>
      <c r="D304" s="213"/>
      <c r="E304" s="213"/>
      <c r="F304" s="213"/>
      <c r="G304" s="213"/>
      <c r="H304" s="213"/>
      <c r="I304" s="227"/>
      <c r="J304" s="648"/>
      <c r="K304" s="648"/>
      <c r="L304" s="213"/>
      <c r="M304" s="213"/>
    </row>
    <row r="305" spans="1:9" x14ac:dyDescent="0.25">
      <c r="A305" s="211"/>
      <c r="B305" s="75"/>
      <c r="D305" s="67"/>
      <c r="E305" s="70"/>
      <c r="F305" s="69"/>
      <c r="H305" s="69"/>
      <c r="I305" s="90"/>
    </row>
    <row r="363" spans="1:13" x14ac:dyDescent="0.25">
      <c r="A363" s="209"/>
      <c r="B363" s="210"/>
      <c r="C363" s="210"/>
      <c r="D363" s="210"/>
      <c r="E363" s="210"/>
      <c r="F363" s="210"/>
      <c r="G363" s="210"/>
      <c r="H363" s="210"/>
      <c r="L363" s="210"/>
      <c r="M363" s="210"/>
    </row>
    <row r="364" spans="1:13" x14ac:dyDescent="0.25">
      <c r="A364" s="211"/>
      <c r="B364" s="75"/>
      <c r="D364" s="67"/>
      <c r="E364" s="70"/>
      <c r="F364" s="69"/>
      <c r="H364" s="69"/>
      <c r="I364" s="90"/>
    </row>
    <row r="386" spans="1:13" x14ac:dyDescent="0.25">
      <c r="A386" s="209"/>
      <c r="B386" s="210"/>
      <c r="C386" s="210"/>
      <c r="D386" s="210"/>
      <c r="E386" s="210"/>
      <c r="F386" s="210"/>
      <c r="G386" s="210"/>
      <c r="H386" s="210"/>
      <c r="L386" s="210"/>
      <c r="M386" s="210"/>
    </row>
    <row r="387" spans="1:13" x14ac:dyDescent="0.25">
      <c r="A387" s="214"/>
      <c r="B387" s="210"/>
      <c r="C387" s="210"/>
      <c r="D387" s="210"/>
      <c r="E387" s="210"/>
      <c r="F387" s="210"/>
      <c r="G387" s="210"/>
      <c r="H387" s="210"/>
      <c r="L387" s="210"/>
      <c r="M387" s="210"/>
    </row>
    <row r="388" spans="1:13" ht="31.5" x14ac:dyDescent="0.5">
      <c r="A388" s="209"/>
      <c r="B388" s="210"/>
      <c r="C388" s="210"/>
      <c r="D388" s="210"/>
      <c r="E388" s="210"/>
      <c r="F388" s="210"/>
      <c r="G388" s="210"/>
      <c r="H388" s="215"/>
      <c r="L388" s="210"/>
      <c r="M388" s="210"/>
    </row>
    <row r="389" spans="1:13" ht="26.25" x14ac:dyDescent="0.4">
      <c r="A389" s="216"/>
      <c r="B389" s="217"/>
      <c r="C389" s="217"/>
      <c r="D389" s="217"/>
      <c r="E389" s="217"/>
      <c r="F389" s="217"/>
      <c r="G389" s="217"/>
      <c r="H389" s="217"/>
      <c r="I389" s="227"/>
      <c r="J389" s="648"/>
      <c r="K389" s="648"/>
      <c r="L389" s="217"/>
      <c r="M389" s="217"/>
    </row>
    <row r="390" spans="1:13" x14ac:dyDescent="0.25">
      <c r="A390" s="211"/>
      <c r="B390" s="75"/>
      <c r="D390" s="67"/>
      <c r="E390" s="70"/>
      <c r="F390" s="69"/>
      <c r="H390" s="69"/>
      <c r="I390" s="90"/>
    </row>
    <row r="427" spans="1:13" x14ac:dyDescent="0.25">
      <c r="A427" s="209"/>
      <c r="B427" s="210"/>
      <c r="C427" s="210"/>
      <c r="D427" s="210"/>
      <c r="E427" s="210"/>
      <c r="F427" s="210"/>
      <c r="G427" s="210"/>
      <c r="H427" s="210"/>
      <c r="L427" s="210"/>
      <c r="M427" s="210"/>
    </row>
    <row r="428" spans="1:13" ht="26.25" x14ac:dyDescent="0.4">
      <c r="A428" s="216"/>
      <c r="B428" s="217"/>
      <c r="C428" s="217"/>
      <c r="D428" s="217"/>
      <c r="E428" s="217"/>
      <c r="F428" s="217"/>
      <c r="G428" s="217"/>
      <c r="H428" s="217"/>
      <c r="I428" s="227"/>
      <c r="J428" s="648"/>
      <c r="K428" s="648"/>
      <c r="L428" s="217"/>
      <c r="M428" s="217"/>
    </row>
    <row r="429" spans="1:13" x14ac:dyDescent="0.25">
      <c r="A429" s="211"/>
      <c r="B429" s="75"/>
      <c r="D429" s="67"/>
      <c r="E429" s="70"/>
      <c r="F429" s="69"/>
      <c r="H429" s="69"/>
      <c r="I429" s="90"/>
    </row>
    <row r="539" spans="1:13" x14ac:dyDescent="0.25">
      <c r="A539" s="218"/>
      <c r="B539" s="219"/>
      <c r="C539" s="219"/>
      <c r="D539" s="219"/>
      <c r="E539" s="219"/>
      <c r="F539" s="219"/>
      <c r="G539" s="219"/>
      <c r="H539" s="219"/>
      <c r="L539" s="219"/>
      <c r="M539" s="219"/>
    </row>
    <row r="540" spans="1:13" x14ac:dyDescent="0.25">
      <c r="A540" s="211"/>
      <c r="B540" s="75"/>
      <c r="D540" s="67"/>
      <c r="E540" s="70"/>
      <c r="F540" s="69"/>
      <c r="H540" s="69"/>
      <c r="I540" s="90"/>
    </row>
    <row r="560" spans="1:13" x14ac:dyDescent="0.25">
      <c r="A560" s="209"/>
      <c r="B560" s="210"/>
      <c r="C560" s="210"/>
      <c r="D560" s="210"/>
      <c r="E560" s="210"/>
      <c r="F560" s="210"/>
      <c r="G560" s="210"/>
      <c r="H560" s="210"/>
      <c r="L560" s="210"/>
      <c r="M560" s="210"/>
    </row>
    <row r="561" spans="1:9" ht="4.5" customHeight="1" x14ac:dyDescent="0.25">
      <c r="A561" s="211"/>
      <c r="B561" s="75"/>
      <c r="D561" s="67"/>
      <c r="E561" s="70"/>
      <c r="F561" s="69"/>
      <c r="H561" s="69"/>
      <c r="I561" s="90"/>
    </row>
  </sheetData>
  <sheetProtection algorithmName="SHA-512" hashValue="PX5j/Ek41TQ6va25u4Qk55EmZnB8Jezov8EV0QNtowsmze25lF7k3eljXEu7YOsO7Tiab3CV1RAcQqJW74vgRQ==" saltValue="I2HgcHTtxduIrHwatcQeRg==" spinCount="100000" sheet="1" objects="1" scenarios="1"/>
  <dataValidations count="1">
    <dataValidation type="list" allowBlank="1" showInputMessage="1" showErrorMessage="1" sqref="D1" xr:uid="{35492160-5D66-4211-90B5-B8A72CCA1FBC}">
      <formula1>$F$2:$F$10</formula1>
    </dataValidation>
  </dataValidations>
  <hyperlinks>
    <hyperlink ref="B30" r:id="rId1" xr:uid="{A015A602-2BDC-479A-9409-9BD30749D269}"/>
    <hyperlink ref="B31" r:id="rId2" xr:uid="{6E03B8B8-99B6-4209-B706-B8244CD350FF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un_MC">
                <anchor moveWithCells="1" sizeWithCells="1">
                  <from>
                    <xdr:col>2</xdr:col>
                    <xdr:colOff>914400</xdr:colOff>
                    <xdr:row>6</xdr:row>
                    <xdr:rowOff>47625</xdr:rowOff>
                  </from>
                  <to>
                    <xdr:col>3</xdr:col>
                    <xdr:colOff>1819275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AllWithPrediction">
                <anchor moveWithCells="1" sizeWithCells="1">
                  <from>
                    <xdr:col>2</xdr:col>
                    <xdr:colOff>933450</xdr:colOff>
                    <xdr:row>3</xdr:row>
                    <xdr:rowOff>238125</xdr:rowOff>
                  </from>
                  <to>
                    <xdr:col>3</xdr:col>
                    <xdr:colOff>1838325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unAllNoPrediction">
                <anchor moveWithCells="1" sizeWithCells="1">
                  <from>
                    <xdr:col>2</xdr:col>
                    <xdr:colOff>952500</xdr:colOff>
                    <xdr:row>1</xdr:row>
                    <xdr:rowOff>95250</xdr:rowOff>
                  </from>
                  <to>
                    <xdr:col>3</xdr:col>
                    <xdr:colOff>1828800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8E393-EC2B-45EE-849C-5E8A15AB60D4}">
  <sheetPr codeName="Sheet6"/>
  <dimension ref="A1:G548"/>
  <sheetViews>
    <sheetView showGridLines="0" zoomScale="85" zoomScaleNormal="85" workbookViewId="0"/>
  </sheetViews>
  <sheetFormatPr defaultRowHeight="15" x14ac:dyDescent="0.25"/>
  <cols>
    <col min="1" max="1" width="9.85546875" style="70" customWidth="1"/>
    <col min="2" max="2" width="44" customWidth="1"/>
    <col min="3" max="3" width="56.28515625" style="11" bestFit="1" customWidth="1"/>
    <col min="4" max="4" width="8.5703125" style="11" bestFit="1" customWidth="1"/>
    <col min="5" max="5" width="12.42578125" style="11" bestFit="1" customWidth="1"/>
  </cols>
  <sheetData>
    <row r="1" spans="1:5" ht="27" thickBot="1" x14ac:dyDescent="0.45">
      <c r="A1" s="437"/>
      <c r="B1" s="438" t="s">
        <v>610</v>
      </c>
      <c r="C1" s="439" t="s">
        <v>611</v>
      </c>
    </row>
    <row r="2" spans="1:5" ht="26.25" x14ac:dyDescent="0.4">
      <c r="A2" s="440"/>
      <c r="B2" s="441" t="s">
        <v>191</v>
      </c>
      <c r="C2" s="442">
        <v>0</v>
      </c>
      <c r="D2" s="74"/>
      <c r="E2" s="74"/>
    </row>
    <row r="3" spans="1:5" ht="26.25" x14ac:dyDescent="0.4">
      <c r="A3" s="440"/>
      <c r="B3" s="441" t="s">
        <v>192</v>
      </c>
      <c r="C3" s="442">
        <v>0</v>
      </c>
      <c r="D3" s="74"/>
      <c r="E3" s="74"/>
    </row>
    <row r="4" spans="1:5" ht="26.25" x14ac:dyDescent="0.4">
      <c r="A4" s="440"/>
      <c r="B4" s="441" t="s">
        <v>977</v>
      </c>
      <c r="C4" s="442">
        <v>0</v>
      </c>
      <c r="D4" s="74"/>
      <c r="E4" s="74"/>
    </row>
    <row r="5" spans="1:5" ht="26.25" x14ac:dyDescent="0.4">
      <c r="A5" s="440"/>
      <c r="B5" s="441" t="s">
        <v>225</v>
      </c>
      <c r="C5" s="442">
        <v>0</v>
      </c>
      <c r="D5" s="74"/>
      <c r="E5" s="74"/>
    </row>
    <row r="6" spans="1:5" ht="26.25" x14ac:dyDescent="0.4">
      <c r="A6" s="440"/>
      <c r="B6" s="441" t="s">
        <v>194</v>
      </c>
      <c r="C6" s="442">
        <v>0</v>
      </c>
      <c r="D6" s="74"/>
      <c r="E6" s="74"/>
    </row>
    <row r="7" spans="1:5" ht="26.25" x14ac:dyDescent="0.4">
      <c r="A7" s="440"/>
      <c r="B7" s="441" t="s">
        <v>196</v>
      </c>
      <c r="C7" s="442">
        <v>0</v>
      </c>
      <c r="D7" s="74"/>
      <c r="E7" s="74"/>
    </row>
    <row r="8" spans="1:5" ht="26.25" x14ac:dyDescent="0.4">
      <c r="A8" s="440"/>
      <c r="B8" s="441" t="s">
        <v>197</v>
      </c>
      <c r="C8" s="442">
        <v>0</v>
      </c>
      <c r="D8" s="74"/>
      <c r="E8" s="74"/>
    </row>
    <row r="9" spans="1:5" ht="26.25" x14ac:dyDescent="0.4">
      <c r="A9" s="440"/>
      <c r="B9" s="441" t="s">
        <v>198</v>
      </c>
      <c r="C9" s="442">
        <v>0</v>
      </c>
      <c r="D9" s="74"/>
      <c r="E9" s="74"/>
    </row>
    <row r="10" spans="1:5" ht="26.25" x14ac:dyDescent="0.4">
      <c r="A10" s="440"/>
      <c r="B10" s="441" t="s">
        <v>199</v>
      </c>
      <c r="C10" s="442">
        <v>0</v>
      </c>
      <c r="D10" s="74"/>
      <c r="E10" s="74"/>
    </row>
    <row r="11" spans="1:5" ht="26.25" x14ac:dyDescent="0.4">
      <c r="A11" s="440"/>
      <c r="B11" s="441" t="s">
        <v>896</v>
      </c>
      <c r="C11" s="442">
        <v>0</v>
      </c>
      <c r="D11" s="74"/>
      <c r="E11" s="74"/>
    </row>
    <row r="12" spans="1:5" ht="26.25" x14ac:dyDescent="0.4">
      <c r="A12" s="440"/>
      <c r="B12" s="441" t="s">
        <v>200</v>
      </c>
      <c r="C12" s="442">
        <v>0</v>
      </c>
      <c r="D12" s="74"/>
      <c r="E12" s="74"/>
    </row>
    <row r="13" spans="1:5" ht="26.25" x14ac:dyDescent="0.4">
      <c r="A13" s="440"/>
      <c r="B13" s="441" t="s">
        <v>861</v>
      </c>
      <c r="C13" s="442">
        <v>0</v>
      </c>
      <c r="D13" s="74"/>
      <c r="E13" s="74"/>
    </row>
    <row r="14" spans="1:5" ht="26.25" x14ac:dyDescent="0.4">
      <c r="A14" s="440"/>
      <c r="B14" s="441" t="s">
        <v>201</v>
      </c>
      <c r="C14" s="442">
        <v>0</v>
      </c>
      <c r="D14" s="74"/>
      <c r="E14" s="74"/>
    </row>
    <row r="15" spans="1:5" ht="26.25" x14ac:dyDescent="0.4">
      <c r="A15" s="440"/>
      <c r="B15" s="441" t="s">
        <v>202</v>
      </c>
      <c r="C15" s="442">
        <v>0</v>
      </c>
      <c r="D15" s="224"/>
      <c r="E15" s="224"/>
    </row>
    <row r="16" spans="1:5" ht="26.25" x14ac:dyDescent="0.4">
      <c r="A16" s="440"/>
      <c r="B16" s="441" t="s">
        <v>226</v>
      </c>
      <c r="C16" s="442">
        <v>0</v>
      </c>
      <c r="D16" s="224"/>
      <c r="E16" s="224"/>
    </row>
    <row r="17" spans="1:7" ht="26.25" x14ac:dyDescent="0.4">
      <c r="A17" s="440"/>
      <c r="B17" s="441" t="s">
        <v>203</v>
      </c>
      <c r="C17" s="442">
        <v>0</v>
      </c>
      <c r="D17" s="224"/>
      <c r="E17" s="224"/>
    </row>
    <row r="18" spans="1:7" ht="26.25" x14ac:dyDescent="0.4">
      <c r="A18" s="440"/>
      <c r="B18" s="441" t="s">
        <v>204</v>
      </c>
      <c r="C18" s="442">
        <v>0</v>
      </c>
      <c r="D18" s="224"/>
      <c r="E18" s="224"/>
    </row>
    <row r="19" spans="1:7" ht="26.25" x14ac:dyDescent="0.4">
      <c r="A19" s="440"/>
      <c r="B19" s="441" t="s">
        <v>205</v>
      </c>
      <c r="C19" s="442">
        <v>0</v>
      </c>
      <c r="D19" s="224"/>
      <c r="E19" s="224"/>
    </row>
    <row r="20" spans="1:7" s="66" customFormat="1" ht="26.25" x14ac:dyDescent="0.4">
      <c r="A20" s="440"/>
      <c r="B20" s="441" t="s">
        <v>206</v>
      </c>
      <c r="C20" s="442">
        <v>0</v>
      </c>
      <c r="D20" s="226"/>
      <c r="E20" s="226"/>
      <c r="F20" s="63"/>
      <c r="G20" s="63"/>
    </row>
    <row r="21" spans="1:7" ht="27" thickBot="1" x14ac:dyDescent="0.45">
      <c r="A21" s="443"/>
      <c r="B21" s="444" t="s">
        <v>207</v>
      </c>
      <c r="C21" s="445">
        <v>0</v>
      </c>
      <c r="D21" s="224"/>
      <c r="E21" s="224"/>
    </row>
    <row r="22" spans="1:7" ht="18.75" x14ac:dyDescent="0.3">
      <c r="B22" s="71"/>
    </row>
    <row r="23" spans="1:7" ht="18.75" x14ac:dyDescent="0.3">
      <c r="B23" s="71"/>
    </row>
    <row r="24" spans="1:7" ht="18.75" x14ac:dyDescent="0.3">
      <c r="A24" s="69" t="s">
        <v>1431</v>
      </c>
      <c r="B24" s="71"/>
    </row>
    <row r="25" spans="1:7" ht="18.75" x14ac:dyDescent="0.3">
      <c r="B25" s="71"/>
    </row>
    <row r="26" spans="1:7" ht="18.75" x14ac:dyDescent="0.3">
      <c r="B26" s="71"/>
    </row>
    <row r="27" spans="1:7" ht="18.75" x14ac:dyDescent="0.3">
      <c r="B27" s="71"/>
    </row>
    <row r="69" spans="1:7" x14ac:dyDescent="0.25">
      <c r="A69" s="209"/>
      <c r="B69" s="210"/>
      <c r="F69" s="210"/>
      <c r="G69" s="210"/>
    </row>
    <row r="70" spans="1:7" x14ac:dyDescent="0.25">
      <c r="A70" s="211"/>
      <c r="B70" s="75"/>
      <c r="C70" s="90"/>
    </row>
    <row r="162" spans="1:7" x14ac:dyDescent="0.25">
      <c r="A162" s="209"/>
      <c r="B162" s="210"/>
      <c r="F162" s="210"/>
      <c r="G162" s="210"/>
    </row>
    <row r="163" spans="1:7" x14ac:dyDescent="0.25">
      <c r="A163" s="211"/>
      <c r="B163" s="75"/>
      <c r="C163" s="90"/>
    </row>
    <row r="218" spans="1:7" x14ac:dyDescent="0.25">
      <c r="A218" s="209"/>
      <c r="B218" s="210"/>
      <c r="F218" s="210"/>
      <c r="G218" s="210"/>
    </row>
    <row r="219" spans="1:7" x14ac:dyDescent="0.25">
      <c r="A219" s="211"/>
      <c r="B219" s="75"/>
      <c r="C219" s="90"/>
    </row>
    <row r="276" spans="1:7" x14ac:dyDescent="0.25">
      <c r="A276" s="209"/>
      <c r="B276" s="210"/>
      <c r="F276" s="210"/>
      <c r="G276" s="210"/>
    </row>
    <row r="277" spans="1:7" x14ac:dyDescent="0.25">
      <c r="A277" s="211"/>
      <c r="B277" s="75"/>
      <c r="C277" s="90"/>
    </row>
    <row r="290" spans="1:7" x14ac:dyDescent="0.25">
      <c r="A290" s="209"/>
      <c r="B290" s="210"/>
      <c r="F290" s="210"/>
      <c r="G290" s="210"/>
    </row>
    <row r="291" spans="1:7" ht="26.25" x14ac:dyDescent="0.4">
      <c r="A291" s="212"/>
      <c r="B291" s="213"/>
      <c r="C291" s="227"/>
      <c r="D291" s="227"/>
      <c r="E291" s="227"/>
      <c r="F291" s="213"/>
      <c r="G291" s="213"/>
    </row>
    <row r="292" spans="1:7" x14ac:dyDescent="0.25">
      <c r="A292" s="211"/>
      <c r="B292" s="75"/>
      <c r="C292" s="90"/>
    </row>
    <row r="350" spans="1:7" x14ac:dyDescent="0.25">
      <c r="A350" s="209"/>
      <c r="B350" s="210"/>
      <c r="F350" s="210"/>
      <c r="G350" s="210"/>
    </row>
    <row r="351" spans="1:7" x14ac:dyDescent="0.25">
      <c r="A351" s="211"/>
      <c r="B351" s="75"/>
      <c r="C351" s="90"/>
    </row>
    <row r="373" spans="1:7" x14ac:dyDescent="0.25">
      <c r="A373" s="209"/>
      <c r="B373" s="210"/>
      <c r="F373" s="210"/>
      <c r="G373" s="210"/>
    </row>
    <row r="374" spans="1:7" x14ac:dyDescent="0.25">
      <c r="A374" s="214"/>
      <c r="B374" s="210"/>
      <c r="F374" s="210"/>
      <c r="G374" s="210"/>
    </row>
    <row r="375" spans="1:7" x14ac:dyDescent="0.25">
      <c r="A375" s="209"/>
      <c r="B375" s="210"/>
      <c r="F375" s="210"/>
      <c r="G375" s="210"/>
    </row>
    <row r="376" spans="1:7" ht="26.25" x14ac:dyDescent="0.4">
      <c r="A376" s="216"/>
      <c r="B376" s="217"/>
      <c r="C376" s="227"/>
      <c r="D376" s="227"/>
      <c r="E376" s="227"/>
      <c r="F376" s="217"/>
      <c r="G376" s="217"/>
    </row>
    <row r="377" spans="1:7" x14ac:dyDescent="0.25">
      <c r="A377" s="211"/>
      <c r="B377" s="75"/>
      <c r="C377" s="90"/>
    </row>
    <row r="414" spans="1:7" x14ac:dyDescent="0.25">
      <c r="A414" s="209"/>
      <c r="B414" s="210"/>
      <c r="F414" s="210"/>
      <c r="G414" s="210"/>
    </row>
    <row r="415" spans="1:7" ht="26.25" x14ac:dyDescent="0.4">
      <c r="A415" s="216"/>
      <c r="B415" s="217"/>
      <c r="C415" s="227"/>
      <c r="D415" s="227"/>
      <c r="E415" s="227"/>
      <c r="F415" s="217"/>
      <c r="G415" s="217"/>
    </row>
    <row r="416" spans="1:7" x14ac:dyDescent="0.25">
      <c r="A416" s="211"/>
      <c r="B416" s="75"/>
      <c r="C416" s="90"/>
    </row>
    <row r="526" spans="1:7" x14ac:dyDescent="0.25">
      <c r="A526" s="218"/>
      <c r="B526" s="219"/>
      <c r="F526" s="219"/>
      <c r="G526" s="219"/>
    </row>
    <row r="527" spans="1:7" x14ac:dyDescent="0.25">
      <c r="A527" s="211"/>
      <c r="B527" s="75"/>
      <c r="C527" s="90"/>
    </row>
    <row r="547" spans="1:7" x14ac:dyDescent="0.25">
      <c r="A547" s="209"/>
      <c r="B547" s="210"/>
      <c r="F547" s="210"/>
      <c r="G547" s="210"/>
    </row>
    <row r="548" spans="1:7" ht="4.5" customHeight="1" x14ac:dyDescent="0.25">
      <c r="A548" s="211"/>
      <c r="B548" s="75"/>
      <c r="C548" s="90"/>
    </row>
  </sheetData>
  <sheetProtection algorithmName="SHA-512" hashValue="rF4Z38nJ/vVjpVFTuxi3kWmEMxkQIwbxS8MVA2cMSSsnWFpy2gIwWGZDExVaRNXyfbp+nplQ20Lm8J274x4iow==" saltValue="lY6syQpHNPcKqLOn8+09Aw==" spinCount="100000" sheet="1" objects="1" scenario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74B5F-3012-406F-A497-7EE3EA0793FC}">
  <sheetPr codeName="Sheet5"/>
  <dimension ref="A1:Q381"/>
  <sheetViews>
    <sheetView workbookViewId="0">
      <selection sqref="A1:Q381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3" width="16" bestFit="1" customWidth="1"/>
    <col min="4" max="4" width="17" bestFit="1" customWidth="1"/>
    <col min="5" max="5" width="16.140625" bestFit="1" customWidth="1"/>
    <col min="6" max="6" width="16" bestFit="1" customWidth="1"/>
    <col min="7" max="7" width="17" bestFit="1" customWidth="1"/>
    <col min="8" max="8" width="26.7109375" bestFit="1" customWidth="1"/>
    <col min="9" max="9" width="33.140625" bestFit="1" customWidth="1"/>
    <col min="10" max="10" width="13.42578125" bestFit="1" customWidth="1"/>
    <col min="11" max="11" width="10.85546875" bestFit="1" customWidth="1"/>
    <col min="12" max="12" width="10.42578125" bestFit="1" customWidth="1"/>
    <col min="13" max="13" width="13.42578125" bestFit="1" customWidth="1"/>
    <col min="14" max="14" width="16.42578125" bestFit="1" customWidth="1"/>
    <col min="15" max="15" width="17.42578125" bestFit="1" customWidth="1"/>
    <col min="16" max="16" width="11.140625" bestFit="1" customWidth="1"/>
    <col min="17" max="17" width="5.5703125" bestFit="1" customWidth="1"/>
  </cols>
  <sheetData>
    <row r="1" spans="1:17" x14ac:dyDescent="0.25">
      <c r="A1" t="s">
        <v>228</v>
      </c>
      <c r="B1" t="s">
        <v>229</v>
      </c>
      <c r="C1" t="s">
        <v>71</v>
      </c>
      <c r="D1" t="s">
        <v>230</v>
      </c>
      <c r="E1" t="s">
        <v>231</v>
      </c>
      <c r="F1" t="s">
        <v>232</v>
      </c>
      <c r="G1" t="s">
        <v>233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234</v>
      </c>
    </row>
    <row r="2" spans="1:17" x14ac:dyDescent="0.25">
      <c r="A2">
        <v>1</v>
      </c>
      <c r="B2" s="229">
        <v>44786</v>
      </c>
      <c r="C2" s="228">
        <v>44786.520833333336</v>
      </c>
      <c r="D2" s="228">
        <v>44786.729166666664</v>
      </c>
      <c r="E2" s="228">
        <v>44786.770833333336</v>
      </c>
      <c r="F2" s="228">
        <v>44786.8125</v>
      </c>
      <c r="G2" s="228">
        <v>44786.8125</v>
      </c>
      <c r="H2" t="s">
        <v>520</v>
      </c>
      <c r="I2" t="s">
        <v>329</v>
      </c>
      <c r="J2" t="s">
        <v>200</v>
      </c>
      <c r="K2">
        <v>4</v>
      </c>
      <c r="L2">
        <v>2</v>
      </c>
      <c r="M2" t="s">
        <v>207</v>
      </c>
      <c r="N2" s="228">
        <v>44822.876585648148</v>
      </c>
      <c r="O2" t="s">
        <v>91</v>
      </c>
      <c r="P2" t="s">
        <v>1434</v>
      </c>
      <c r="Q2" t="s">
        <v>1343</v>
      </c>
    </row>
    <row r="3" spans="1:17" x14ac:dyDescent="0.25">
      <c r="A3">
        <v>1</v>
      </c>
      <c r="B3" s="229">
        <v>44786</v>
      </c>
      <c r="C3" s="228">
        <v>44786.520833333336</v>
      </c>
      <c r="D3" s="228">
        <v>44786.729166666664</v>
      </c>
      <c r="E3" s="228">
        <v>44786.770833333336</v>
      </c>
      <c r="F3" s="228">
        <v>44786.8125</v>
      </c>
      <c r="G3" s="228">
        <v>44786.8125</v>
      </c>
      <c r="H3" t="s">
        <v>360</v>
      </c>
      <c r="I3" t="s">
        <v>332</v>
      </c>
      <c r="J3" t="s">
        <v>203</v>
      </c>
      <c r="K3">
        <v>0</v>
      </c>
      <c r="L3">
        <v>2</v>
      </c>
      <c r="M3" t="s">
        <v>191</v>
      </c>
      <c r="N3" s="228">
        <v>44822.876585648148</v>
      </c>
      <c r="O3" t="s">
        <v>91</v>
      </c>
      <c r="P3" t="s">
        <v>1434</v>
      </c>
      <c r="Q3" t="s">
        <v>1343</v>
      </c>
    </row>
    <row r="4" spans="1:17" x14ac:dyDescent="0.25">
      <c r="A4">
        <v>1</v>
      </c>
      <c r="B4" s="229">
        <v>44786</v>
      </c>
      <c r="C4" s="228">
        <v>44786.614583333336</v>
      </c>
      <c r="D4" s="228">
        <v>44786.822916666664</v>
      </c>
      <c r="E4" s="228">
        <v>44786.864583333336</v>
      </c>
      <c r="F4" s="228">
        <v>44786.90625</v>
      </c>
      <c r="G4" s="228">
        <v>44786.90625</v>
      </c>
      <c r="H4" t="s">
        <v>1334</v>
      </c>
      <c r="I4" t="s">
        <v>1340</v>
      </c>
      <c r="J4" t="s">
        <v>896</v>
      </c>
      <c r="K4">
        <v>1</v>
      </c>
      <c r="L4">
        <v>2</v>
      </c>
      <c r="M4" t="s">
        <v>197</v>
      </c>
      <c r="N4" s="228">
        <v>44822.876585648148</v>
      </c>
      <c r="O4" t="s">
        <v>91</v>
      </c>
      <c r="P4" t="s">
        <v>1434</v>
      </c>
      <c r="Q4" t="s">
        <v>1343</v>
      </c>
    </row>
    <row r="5" spans="1:17" x14ac:dyDescent="0.25">
      <c r="A5">
        <v>1</v>
      </c>
      <c r="B5" s="229">
        <v>44786</v>
      </c>
      <c r="C5" s="228">
        <v>44786.614583333336</v>
      </c>
      <c r="D5" s="228">
        <v>44786.822916666664</v>
      </c>
      <c r="E5" s="228">
        <v>44786.864583333336</v>
      </c>
      <c r="F5" s="228">
        <v>44786.90625</v>
      </c>
      <c r="G5" s="228">
        <v>44786.90625</v>
      </c>
      <c r="H5" t="s">
        <v>1245</v>
      </c>
      <c r="I5" t="s">
        <v>1341</v>
      </c>
      <c r="J5" t="s">
        <v>861</v>
      </c>
      <c r="K5">
        <v>1</v>
      </c>
      <c r="L5">
        <v>2</v>
      </c>
      <c r="M5" t="s">
        <v>206</v>
      </c>
      <c r="N5" s="228">
        <v>44822.876585648148</v>
      </c>
      <c r="O5" t="s">
        <v>91</v>
      </c>
      <c r="P5" t="s">
        <v>1434</v>
      </c>
      <c r="Q5" t="s">
        <v>1343</v>
      </c>
    </row>
    <row r="6" spans="1:17" x14ac:dyDescent="0.25">
      <c r="A6">
        <v>1</v>
      </c>
      <c r="B6" s="229">
        <v>44787</v>
      </c>
      <c r="C6" s="228">
        <v>44787.520833333336</v>
      </c>
      <c r="D6" s="228">
        <v>44787.729166666664</v>
      </c>
      <c r="E6" s="228">
        <v>44787.770833333336</v>
      </c>
      <c r="F6" s="228">
        <v>44787.8125</v>
      </c>
      <c r="G6" s="228">
        <v>44787.8125</v>
      </c>
      <c r="H6" t="s">
        <v>1290</v>
      </c>
      <c r="I6" t="s">
        <v>339</v>
      </c>
      <c r="J6" t="s">
        <v>194</v>
      </c>
      <c r="K6">
        <v>3</v>
      </c>
      <c r="L6">
        <v>2</v>
      </c>
      <c r="M6" t="s">
        <v>977</v>
      </c>
      <c r="N6" s="228">
        <v>44822.876585648148</v>
      </c>
      <c r="O6" t="s">
        <v>91</v>
      </c>
      <c r="P6" t="s">
        <v>1434</v>
      </c>
      <c r="Q6" t="s">
        <v>1343</v>
      </c>
    </row>
    <row r="7" spans="1:17" x14ac:dyDescent="0.25">
      <c r="A7">
        <v>1</v>
      </c>
      <c r="B7" s="229">
        <v>44787</v>
      </c>
      <c r="C7" s="228">
        <v>44787.520833333336</v>
      </c>
      <c r="D7" s="228">
        <v>44787.729166666664</v>
      </c>
      <c r="E7" s="228">
        <v>44787.770833333336</v>
      </c>
      <c r="F7" s="228">
        <v>44787.8125</v>
      </c>
      <c r="G7" s="228">
        <v>44787.8125</v>
      </c>
      <c r="H7" t="s">
        <v>508</v>
      </c>
      <c r="I7" t="s">
        <v>322</v>
      </c>
      <c r="J7" t="s">
        <v>199</v>
      </c>
      <c r="K7">
        <v>2</v>
      </c>
      <c r="L7">
        <v>1</v>
      </c>
      <c r="M7" t="s">
        <v>192</v>
      </c>
      <c r="N7" s="228">
        <v>44822.876585648148</v>
      </c>
      <c r="O7" t="s">
        <v>91</v>
      </c>
      <c r="P7" t="s">
        <v>1434</v>
      </c>
      <c r="Q7" t="s">
        <v>1343</v>
      </c>
    </row>
    <row r="8" spans="1:17" x14ac:dyDescent="0.25">
      <c r="A8">
        <v>1</v>
      </c>
      <c r="B8" s="229">
        <v>44787</v>
      </c>
      <c r="C8" s="228">
        <v>44787.614583333336</v>
      </c>
      <c r="D8" s="228">
        <v>44787.822916666664</v>
      </c>
      <c r="E8" s="228">
        <v>44787.864583333336</v>
      </c>
      <c r="F8" s="228">
        <v>44787.90625</v>
      </c>
      <c r="G8" s="228">
        <v>44787.90625</v>
      </c>
      <c r="H8" t="s">
        <v>510</v>
      </c>
      <c r="I8" t="s">
        <v>344</v>
      </c>
      <c r="J8" t="s">
        <v>226</v>
      </c>
      <c r="K8">
        <v>0</v>
      </c>
      <c r="L8">
        <v>1</v>
      </c>
      <c r="M8" t="s">
        <v>202</v>
      </c>
      <c r="N8" s="228">
        <v>44822.876585648148</v>
      </c>
      <c r="O8" t="s">
        <v>91</v>
      </c>
      <c r="P8" t="s">
        <v>1434</v>
      </c>
      <c r="Q8" t="s">
        <v>1343</v>
      </c>
    </row>
    <row r="9" spans="1:17" x14ac:dyDescent="0.25">
      <c r="A9">
        <v>1</v>
      </c>
      <c r="B9" s="229">
        <v>44787</v>
      </c>
      <c r="C9" s="228">
        <v>44787.614583333336</v>
      </c>
      <c r="D9" s="228">
        <v>44787.822916666664</v>
      </c>
      <c r="E9" s="228">
        <v>44787.864583333336</v>
      </c>
      <c r="F9" s="228">
        <v>44787.90625</v>
      </c>
      <c r="G9" s="228">
        <v>44787.90625</v>
      </c>
      <c r="H9" t="s">
        <v>461</v>
      </c>
      <c r="I9" t="s">
        <v>354</v>
      </c>
      <c r="J9" t="s">
        <v>205</v>
      </c>
      <c r="K9">
        <v>1</v>
      </c>
      <c r="L9">
        <v>0</v>
      </c>
      <c r="M9" t="s">
        <v>225</v>
      </c>
      <c r="N9" s="228">
        <v>44822.876585648148</v>
      </c>
      <c r="O9" t="s">
        <v>91</v>
      </c>
      <c r="P9" t="s">
        <v>1434</v>
      </c>
      <c r="Q9" t="s">
        <v>1343</v>
      </c>
    </row>
    <row r="10" spans="1:17" x14ac:dyDescent="0.25">
      <c r="A10">
        <v>1</v>
      </c>
      <c r="B10" s="229">
        <v>44788</v>
      </c>
      <c r="C10" s="228">
        <v>44788.520833333336</v>
      </c>
      <c r="D10" s="228">
        <v>44788.729166666664</v>
      </c>
      <c r="E10" s="228">
        <v>44788.770833333336</v>
      </c>
      <c r="F10" s="228">
        <v>44788.8125</v>
      </c>
      <c r="G10" s="228">
        <v>44788.8125</v>
      </c>
      <c r="H10" t="s">
        <v>536</v>
      </c>
      <c r="I10" t="s">
        <v>328</v>
      </c>
      <c r="J10" t="s">
        <v>196</v>
      </c>
      <c r="K10">
        <v>2</v>
      </c>
      <c r="L10">
        <v>5</v>
      </c>
      <c r="M10" t="s">
        <v>201</v>
      </c>
      <c r="N10" s="228">
        <v>44822.876585648148</v>
      </c>
      <c r="O10" t="s">
        <v>91</v>
      </c>
      <c r="P10" t="s">
        <v>1434</v>
      </c>
      <c r="Q10" t="s">
        <v>1343</v>
      </c>
    </row>
    <row r="11" spans="1:17" x14ac:dyDescent="0.25">
      <c r="A11">
        <v>1</v>
      </c>
      <c r="B11" s="229">
        <v>44788</v>
      </c>
      <c r="C11" s="228">
        <v>44788.614583333336</v>
      </c>
      <c r="D11" s="228">
        <v>44788.822916666664</v>
      </c>
      <c r="E11" s="228">
        <v>44788.864583333336</v>
      </c>
      <c r="F11" s="228">
        <v>44788.90625</v>
      </c>
      <c r="G11" s="228">
        <v>44788.90625</v>
      </c>
      <c r="H11" t="s">
        <v>372</v>
      </c>
      <c r="I11" t="s">
        <v>235</v>
      </c>
      <c r="J11" t="s">
        <v>198</v>
      </c>
      <c r="K11">
        <v>3</v>
      </c>
      <c r="L11">
        <v>0</v>
      </c>
      <c r="M11" t="s">
        <v>204</v>
      </c>
      <c r="N11" s="228">
        <v>44822.876585648148</v>
      </c>
      <c r="O11" t="s">
        <v>91</v>
      </c>
      <c r="P11" t="s">
        <v>1434</v>
      </c>
      <c r="Q11" t="s">
        <v>1343</v>
      </c>
    </row>
    <row r="12" spans="1:17" x14ac:dyDescent="0.25">
      <c r="A12">
        <v>2</v>
      </c>
      <c r="B12" s="229">
        <v>44793</v>
      </c>
      <c r="C12" s="228">
        <v>44793.520833333336</v>
      </c>
      <c r="D12" s="228">
        <v>44793.729166666664</v>
      </c>
      <c r="E12" s="228">
        <v>44793.770833333336</v>
      </c>
      <c r="F12" s="228">
        <v>44793.8125</v>
      </c>
      <c r="G12" s="228">
        <v>44793.8125</v>
      </c>
      <c r="H12" t="s">
        <v>369</v>
      </c>
      <c r="I12" t="s">
        <v>334</v>
      </c>
      <c r="J12" t="s">
        <v>206</v>
      </c>
      <c r="K12">
        <v>0</v>
      </c>
      <c r="L12">
        <v>0</v>
      </c>
      <c r="M12" t="s">
        <v>199</v>
      </c>
      <c r="N12" s="228">
        <v>44822.876585648148</v>
      </c>
      <c r="O12" t="s">
        <v>91</v>
      </c>
      <c r="P12" t="s">
        <v>1434</v>
      </c>
      <c r="Q12" t="s">
        <v>1343</v>
      </c>
    </row>
    <row r="13" spans="1:17" x14ac:dyDescent="0.25">
      <c r="A13">
        <v>2</v>
      </c>
      <c r="B13" s="229">
        <v>44793</v>
      </c>
      <c r="C13" s="228">
        <v>44793.520833333336</v>
      </c>
      <c r="D13" s="228">
        <v>44793.729166666664</v>
      </c>
      <c r="E13" s="228">
        <v>44793.770833333336</v>
      </c>
      <c r="F13" s="228">
        <v>44793.8125</v>
      </c>
      <c r="G13" s="228">
        <v>44793.8125</v>
      </c>
      <c r="H13" t="s">
        <v>420</v>
      </c>
      <c r="I13" t="s">
        <v>236</v>
      </c>
      <c r="J13" t="s">
        <v>207</v>
      </c>
      <c r="K13">
        <v>0</v>
      </c>
      <c r="L13">
        <v>0</v>
      </c>
      <c r="M13" t="s">
        <v>226</v>
      </c>
      <c r="N13" s="228">
        <v>44822.876585648148</v>
      </c>
      <c r="O13" t="s">
        <v>91</v>
      </c>
      <c r="P13" t="s">
        <v>1434</v>
      </c>
      <c r="Q13" t="s">
        <v>1343</v>
      </c>
    </row>
    <row r="14" spans="1:17" x14ac:dyDescent="0.25">
      <c r="A14">
        <v>2</v>
      </c>
      <c r="B14" s="229">
        <v>44793</v>
      </c>
      <c r="C14" s="228">
        <v>44793.614583333336</v>
      </c>
      <c r="D14" s="228">
        <v>44793.822916666664</v>
      </c>
      <c r="E14" s="228">
        <v>44793.864583333336</v>
      </c>
      <c r="F14" s="228">
        <v>44793.90625</v>
      </c>
      <c r="G14" s="228">
        <v>44793.90625</v>
      </c>
      <c r="H14" t="s">
        <v>437</v>
      </c>
      <c r="I14" t="s">
        <v>329</v>
      </c>
      <c r="J14" t="s">
        <v>197</v>
      </c>
      <c r="K14">
        <v>3</v>
      </c>
      <c r="L14">
        <v>0</v>
      </c>
      <c r="M14" t="s">
        <v>205</v>
      </c>
      <c r="N14" s="228">
        <v>44822.876585648148</v>
      </c>
      <c r="O14" t="s">
        <v>91</v>
      </c>
      <c r="P14" t="s">
        <v>1434</v>
      </c>
      <c r="Q14" t="s">
        <v>1343</v>
      </c>
    </row>
    <row r="15" spans="1:17" x14ac:dyDescent="0.25">
      <c r="A15">
        <v>2</v>
      </c>
      <c r="B15" s="229">
        <v>44793</v>
      </c>
      <c r="C15" s="228">
        <v>44793.614583333336</v>
      </c>
      <c r="D15" s="228">
        <v>44793.822916666664</v>
      </c>
      <c r="E15" s="228">
        <v>44793.864583333336</v>
      </c>
      <c r="F15" s="228">
        <v>44793.90625</v>
      </c>
      <c r="G15" s="228">
        <v>44793.90625</v>
      </c>
      <c r="H15" t="s">
        <v>1262</v>
      </c>
      <c r="I15" t="s">
        <v>346</v>
      </c>
      <c r="J15" t="s">
        <v>204</v>
      </c>
      <c r="K15">
        <v>1</v>
      </c>
      <c r="L15">
        <v>0</v>
      </c>
      <c r="M15" t="s">
        <v>896</v>
      </c>
      <c r="N15" s="228">
        <v>44822.876585648148</v>
      </c>
      <c r="O15" t="s">
        <v>91</v>
      </c>
      <c r="P15" t="s">
        <v>1434</v>
      </c>
      <c r="Q15" t="s">
        <v>1343</v>
      </c>
    </row>
    <row r="16" spans="1:17" x14ac:dyDescent="0.25">
      <c r="A16">
        <v>2</v>
      </c>
      <c r="B16" s="229">
        <v>44794</v>
      </c>
      <c r="C16" s="228">
        <v>44794.520833333336</v>
      </c>
      <c r="D16" s="228">
        <v>44794.729166666664</v>
      </c>
      <c r="E16" s="228">
        <v>44794.770833333336</v>
      </c>
      <c r="F16" s="228">
        <v>44794.8125</v>
      </c>
      <c r="G16" s="228">
        <v>44794.8125</v>
      </c>
      <c r="H16" t="s">
        <v>430</v>
      </c>
      <c r="I16" t="s">
        <v>326</v>
      </c>
      <c r="J16" t="s">
        <v>225</v>
      </c>
      <c r="K16">
        <v>0</v>
      </c>
      <c r="L16">
        <v>0</v>
      </c>
      <c r="M16" t="s">
        <v>194</v>
      </c>
      <c r="N16" s="228">
        <v>44822.876585648148</v>
      </c>
      <c r="O16" t="s">
        <v>91</v>
      </c>
      <c r="P16" t="s">
        <v>1434</v>
      </c>
      <c r="Q16" t="s">
        <v>1343</v>
      </c>
    </row>
    <row r="17" spans="1:17" x14ac:dyDescent="0.25">
      <c r="A17">
        <v>2</v>
      </c>
      <c r="B17" s="229">
        <v>44794</v>
      </c>
      <c r="C17" s="228">
        <v>44794.520833333336</v>
      </c>
      <c r="D17" s="228">
        <v>44794.729166666664</v>
      </c>
      <c r="E17" s="228">
        <v>44794.770833333336</v>
      </c>
      <c r="F17" s="228">
        <v>44794.8125</v>
      </c>
      <c r="G17" s="228">
        <v>44794.8125</v>
      </c>
      <c r="H17" t="s">
        <v>1230</v>
      </c>
      <c r="I17" t="s">
        <v>330</v>
      </c>
      <c r="J17" t="s">
        <v>201</v>
      </c>
      <c r="K17">
        <v>4</v>
      </c>
      <c r="L17">
        <v>0</v>
      </c>
      <c r="M17" t="s">
        <v>861</v>
      </c>
      <c r="N17" s="228">
        <v>44822.876585648148</v>
      </c>
      <c r="O17" t="s">
        <v>91</v>
      </c>
      <c r="P17" t="s">
        <v>1434</v>
      </c>
      <c r="Q17" t="s">
        <v>1343</v>
      </c>
    </row>
    <row r="18" spans="1:17" x14ac:dyDescent="0.25">
      <c r="A18">
        <v>2</v>
      </c>
      <c r="B18" s="229">
        <v>44794</v>
      </c>
      <c r="C18" s="228">
        <v>44794.614583333336</v>
      </c>
      <c r="D18" s="228">
        <v>44794.822916666664</v>
      </c>
      <c r="E18" s="228">
        <v>44794.864583333336</v>
      </c>
      <c r="F18" s="228">
        <v>44794.90625</v>
      </c>
      <c r="G18" s="228">
        <v>44794.90625</v>
      </c>
      <c r="H18" t="s">
        <v>378</v>
      </c>
      <c r="I18" t="s">
        <v>337</v>
      </c>
      <c r="J18" t="s">
        <v>191</v>
      </c>
      <c r="K18">
        <v>1</v>
      </c>
      <c r="L18">
        <v>1</v>
      </c>
      <c r="M18" t="s">
        <v>200</v>
      </c>
      <c r="N18" s="228">
        <v>44822.876585648148</v>
      </c>
      <c r="O18" t="s">
        <v>91</v>
      </c>
      <c r="P18" t="s">
        <v>1434</v>
      </c>
      <c r="Q18" t="s">
        <v>1343</v>
      </c>
    </row>
    <row r="19" spans="1:17" x14ac:dyDescent="0.25">
      <c r="A19">
        <v>2</v>
      </c>
      <c r="B19" s="229">
        <v>44794</v>
      </c>
      <c r="C19" s="228">
        <v>44794.614583333336</v>
      </c>
      <c r="D19" s="228">
        <v>44794.822916666664</v>
      </c>
      <c r="E19" s="228">
        <v>44794.864583333336</v>
      </c>
      <c r="F19" s="228">
        <v>44794.90625</v>
      </c>
      <c r="G19" s="228">
        <v>44794.90625</v>
      </c>
      <c r="H19" t="s">
        <v>350</v>
      </c>
      <c r="I19" t="s">
        <v>324</v>
      </c>
      <c r="J19" t="s">
        <v>192</v>
      </c>
      <c r="K19">
        <v>1</v>
      </c>
      <c r="L19">
        <v>1</v>
      </c>
      <c r="M19" t="s">
        <v>196</v>
      </c>
      <c r="N19" s="228">
        <v>44822.876585648148</v>
      </c>
      <c r="O19" t="s">
        <v>91</v>
      </c>
      <c r="P19" t="s">
        <v>1434</v>
      </c>
      <c r="Q19" t="s">
        <v>1343</v>
      </c>
    </row>
    <row r="20" spans="1:17" x14ac:dyDescent="0.25">
      <c r="A20">
        <v>2</v>
      </c>
      <c r="B20" s="229">
        <v>44795</v>
      </c>
      <c r="C20" s="228">
        <v>44795.520833333336</v>
      </c>
      <c r="D20" s="228">
        <v>44795.729166666664</v>
      </c>
      <c r="E20" s="228">
        <v>44795.770833333336</v>
      </c>
      <c r="F20" s="228">
        <v>44795.8125</v>
      </c>
      <c r="G20" s="228">
        <v>44795.8125</v>
      </c>
      <c r="H20" t="s">
        <v>1294</v>
      </c>
      <c r="I20" t="s">
        <v>322</v>
      </c>
      <c r="J20" t="s">
        <v>202</v>
      </c>
      <c r="K20">
        <v>1</v>
      </c>
      <c r="L20">
        <v>0</v>
      </c>
      <c r="M20" t="s">
        <v>977</v>
      </c>
      <c r="N20" s="228">
        <v>44822.876585648148</v>
      </c>
      <c r="O20" t="s">
        <v>91</v>
      </c>
      <c r="P20" t="s">
        <v>1434</v>
      </c>
      <c r="Q20" t="s">
        <v>1343</v>
      </c>
    </row>
    <row r="21" spans="1:17" x14ac:dyDescent="0.25">
      <c r="A21">
        <v>2</v>
      </c>
      <c r="B21" s="229">
        <v>44795</v>
      </c>
      <c r="C21" s="228">
        <v>44795.614583333336</v>
      </c>
      <c r="D21" s="228">
        <v>44795.822916666664</v>
      </c>
      <c r="E21" s="228">
        <v>44795.864583333336</v>
      </c>
      <c r="F21" s="228">
        <v>44795.90625</v>
      </c>
      <c r="G21" s="228">
        <v>44795.90625</v>
      </c>
      <c r="H21" t="s">
        <v>439</v>
      </c>
      <c r="I21" t="s">
        <v>332</v>
      </c>
      <c r="J21" t="s">
        <v>203</v>
      </c>
      <c r="K21">
        <v>0</v>
      </c>
      <c r="L21">
        <v>0</v>
      </c>
      <c r="M21" t="s">
        <v>198</v>
      </c>
      <c r="N21" s="228">
        <v>44822.876585648148</v>
      </c>
      <c r="O21" t="s">
        <v>91</v>
      </c>
      <c r="P21" t="s">
        <v>1434</v>
      </c>
      <c r="Q21" t="s">
        <v>1343</v>
      </c>
    </row>
    <row r="22" spans="1:17" x14ac:dyDescent="0.25">
      <c r="A22">
        <v>3</v>
      </c>
      <c r="B22" s="229">
        <v>44799</v>
      </c>
      <c r="C22" s="228">
        <v>44799.520833333336</v>
      </c>
      <c r="D22" s="228">
        <v>44799.729166666664</v>
      </c>
      <c r="E22" s="228">
        <v>44799.770833333336</v>
      </c>
      <c r="F22" s="228">
        <v>44799.8125</v>
      </c>
      <c r="G22" s="228">
        <v>44799.8125</v>
      </c>
      <c r="H22" t="s">
        <v>1319</v>
      </c>
      <c r="I22" t="s">
        <v>1341</v>
      </c>
      <c r="J22" t="s">
        <v>861</v>
      </c>
      <c r="K22">
        <v>1</v>
      </c>
      <c r="L22">
        <v>2</v>
      </c>
      <c r="M22" t="s">
        <v>207</v>
      </c>
      <c r="N22" s="228">
        <v>44822.876585648148</v>
      </c>
      <c r="O22" t="s">
        <v>91</v>
      </c>
      <c r="P22" t="s">
        <v>1434</v>
      </c>
      <c r="Q22" t="s">
        <v>1343</v>
      </c>
    </row>
    <row r="23" spans="1:17" x14ac:dyDescent="0.25">
      <c r="A23">
        <v>3</v>
      </c>
      <c r="B23" s="229">
        <v>44799</v>
      </c>
      <c r="C23" s="228">
        <v>44799.614583333336</v>
      </c>
      <c r="D23" s="228">
        <v>44799.822916666664</v>
      </c>
      <c r="E23" s="228">
        <v>44799.864583333336</v>
      </c>
      <c r="F23" s="228">
        <v>44799.90625</v>
      </c>
      <c r="G23" s="228">
        <v>44799.90625</v>
      </c>
      <c r="H23" t="s">
        <v>388</v>
      </c>
      <c r="I23" t="s">
        <v>322</v>
      </c>
      <c r="J23" t="s">
        <v>199</v>
      </c>
      <c r="K23">
        <v>3</v>
      </c>
      <c r="L23">
        <v>1</v>
      </c>
      <c r="M23" t="s">
        <v>197</v>
      </c>
      <c r="N23" s="228">
        <v>44822.876585648148</v>
      </c>
      <c r="O23" t="s">
        <v>91</v>
      </c>
      <c r="P23" t="s">
        <v>1434</v>
      </c>
      <c r="Q23" t="s">
        <v>1343</v>
      </c>
    </row>
    <row r="24" spans="1:17" x14ac:dyDescent="0.25">
      <c r="A24">
        <v>3</v>
      </c>
      <c r="B24" s="229">
        <v>44800</v>
      </c>
      <c r="C24" s="228">
        <v>44800.520833333336</v>
      </c>
      <c r="D24" s="228">
        <v>44800.729166666664</v>
      </c>
      <c r="E24" s="228">
        <v>44800.770833333336</v>
      </c>
      <c r="F24" s="228">
        <v>44800.8125</v>
      </c>
      <c r="G24" s="228">
        <v>44800.8125</v>
      </c>
      <c r="H24" t="s">
        <v>1311</v>
      </c>
      <c r="I24" t="s">
        <v>1342</v>
      </c>
      <c r="J24" t="s">
        <v>977</v>
      </c>
      <c r="K24">
        <v>1</v>
      </c>
      <c r="L24">
        <v>2</v>
      </c>
      <c r="M24" t="s">
        <v>206</v>
      </c>
      <c r="N24" s="228">
        <v>44822.876585648148</v>
      </c>
      <c r="O24" t="s">
        <v>91</v>
      </c>
      <c r="P24" t="s">
        <v>1434</v>
      </c>
      <c r="Q24" t="s">
        <v>1343</v>
      </c>
    </row>
    <row r="25" spans="1:17" x14ac:dyDescent="0.25">
      <c r="A25">
        <v>3</v>
      </c>
      <c r="B25" s="229">
        <v>44800</v>
      </c>
      <c r="C25" s="228">
        <v>44800.520833333336</v>
      </c>
      <c r="D25" s="228">
        <v>44800.729166666664</v>
      </c>
      <c r="E25" s="228">
        <v>44800.770833333336</v>
      </c>
      <c r="F25" s="228">
        <v>44800.8125</v>
      </c>
      <c r="G25" s="228">
        <v>44800.8125</v>
      </c>
      <c r="H25" t="s">
        <v>387</v>
      </c>
      <c r="I25" t="s">
        <v>235</v>
      </c>
      <c r="J25" t="s">
        <v>198</v>
      </c>
      <c r="K25">
        <v>1</v>
      </c>
      <c r="L25">
        <v>1</v>
      </c>
      <c r="M25" t="s">
        <v>202</v>
      </c>
      <c r="N25" s="228">
        <v>44822.876585648148</v>
      </c>
      <c r="O25" t="s">
        <v>91</v>
      </c>
      <c r="P25" t="s">
        <v>1434</v>
      </c>
      <c r="Q25" t="s">
        <v>1343</v>
      </c>
    </row>
    <row r="26" spans="1:17" x14ac:dyDescent="0.25">
      <c r="A26">
        <v>3</v>
      </c>
      <c r="B26" s="229">
        <v>44800</v>
      </c>
      <c r="C26" s="228">
        <v>44800.614583333336</v>
      </c>
      <c r="D26" s="228">
        <v>44800.822916666664</v>
      </c>
      <c r="E26" s="228">
        <v>44800.864583333336</v>
      </c>
      <c r="F26" s="228">
        <v>44800.90625</v>
      </c>
      <c r="G26" s="228">
        <v>44800.90625</v>
      </c>
      <c r="H26" t="s">
        <v>548</v>
      </c>
      <c r="I26" t="s">
        <v>329</v>
      </c>
      <c r="J26" t="s">
        <v>200</v>
      </c>
      <c r="K26">
        <v>2</v>
      </c>
      <c r="L26">
        <v>0</v>
      </c>
      <c r="M26" t="s">
        <v>192</v>
      </c>
      <c r="N26" s="228">
        <v>44822.876585648148</v>
      </c>
      <c r="O26" t="s">
        <v>91</v>
      </c>
      <c r="P26" t="s">
        <v>1434</v>
      </c>
      <c r="Q26" t="s">
        <v>1343</v>
      </c>
    </row>
    <row r="27" spans="1:17" x14ac:dyDescent="0.25">
      <c r="A27">
        <v>3</v>
      </c>
      <c r="B27" s="229">
        <v>44800</v>
      </c>
      <c r="C27" s="228">
        <v>44800.614583333336</v>
      </c>
      <c r="D27" s="228">
        <v>44800.822916666664</v>
      </c>
      <c r="E27" s="228">
        <v>44800.864583333336</v>
      </c>
      <c r="F27" s="228">
        <v>44800.90625</v>
      </c>
      <c r="G27" s="228">
        <v>44800.90625</v>
      </c>
      <c r="H27" t="s">
        <v>496</v>
      </c>
      <c r="I27" t="s">
        <v>354</v>
      </c>
      <c r="J27" t="s">
        <v>205</v>
      </c>
      <c r="K27">
        <v>2</v>
      </c>
      <c r="L27">
        <v>2</v>
      </c>
      <c r="M27" t="s">
        <v>204</v>
      </c>
      <c r="N27" s="228">
        <v>44822.876585648148</v>
      </c>
      <c r="O27" t="s">
        <v>91</v>
      </c>
      <c r="P27" t="s">
        <v>1434</v>
      </c>
      <c r="Q27" t="s">
        <v>1343</v>
      </c>
    </row>
    <row r="28" spans="1:17" x14ac:dyDescent="0.25">
      <c r="A28">
        <v>3</v>
      </c>
      <c r="B28" s="229">
        <v>44801</v>
      </c>
      <c r="C28" s="228">
        <v>44801.520833333336</v>
      </c>
      <c r="D28" s="228">
        <v>44801.729166666664</v>
      </c>
      <c r="E28" s="228">
        <v>44801.770833333336</v>
      </c>
      <c r="F28" s="228">
        <v>44801.8125</v>
      </c>
      <c r="G28" s="228">
        <v>44801.8125</v>
      </c>
      <c r="H28" t="s">
        <v>451</v>
      </c>
      <c r="I28" t="s">
        <v>328</v>
      </c>
      <c r="J28" t="s">
        <v>196</v>
      </c>
      <c r="K28">
        <v>0</v>
      </c>
      <c r="L28">
        <v>1</v>
      </c>
      <c r="M28" t="s">
        <v>191</v>
      </c>
      <c r="N28" s="228">
        <v>44822.876585648148</v>
      </c>
      <c r="O28" t="s">
        <v>91</v>
      </c>
      <c r="P28" t="s">
        <v>1434</v>
      </c>
      <c r="Q28" t="s">
        <v>1343</v>
      </c>
    </row>
    <row r="29" spans="1:17" x14ac:dyDescent="0.25">
      <c r="A29">
        <v>3</v>
      </c>
      <c r="B29" s="229">
        <v>44801</v>
      </c>
      <c r="C29" s="228">
        <v>44801.520833333336</v>
      </c>
      <c r="D29" s="228">
        <v>44801.729166666664</v>
      </c>
      <c r="E29" s="228">
        <v>44801.770833333336</v>
      </c>
      <c r="F29" s="228">
        <v>44801.8125</v>
      </c>
      <c r="G29" s="228">
        <v>44801.8125</v>
      </c>
      <c r="H29" t="s">
        <v>374</v>
      </c>
      <c r="I29" t="s">
        <v>344</v>
      </c>
      <c r="J29" t="s">
        <v>226</v>
      </c>
      <c r="K29">
        <v>4</v>
      </c>
      <c r="L29">
        <v>0</v>
      </c>
      <c r="M29" t="s">
        <v>203</v>
      </c>
      <c r="N29" s="228">
        <v>44822.876585648148</v>
      </c>
      <c r="O29" t="s">
        <v>91</v>
      </c>
      <c r="P29" t="s">
        <v>1434</v>
      </c>
      <c r="Q29" t="s">
        <v>1343</v>
      </c>
    </row>
    <row r="30" spans="1:17" x14ac:dyDescent="0.25">
      <c r="A30">
        <v>3</v>
      </c>
      <c r="B30" s="229">
        <v>44801</v>
      </c>
      <c r="C30" s="228">
        <v>44801.614583333336</v>
      </c>
      <c r="D30" s="228">
        <v>44801.822916666664</v>
      </c>
      <c r="E30" s="228">
        <v>44801.864583333336</v>
      </c>
      <c r="F30" s="228">
        <v>44801.90625</v>
      </c>
      <c r="G30" s="228">
        <v>44801.90625</v>
      </c>
      <c r="H30" t="s">
        <v>380</v>
      </c>
      <c r="I30" t="s">
        <v>339</v>
      </c>
      <c r="J30" t="s">
        <v>194</v>
      </c>
      <c r="K30">
        <v>0</v>
      </c>
      <c r="L30">
        <v>0</v>
      </c>
      <c r="M30" t="s">
        <v>201</v>
      </c>
      <c r="N30" s="228">
        <v>44822.876585648148</v>
      </c>
      <c r="O30" t="s">
        <v>91</v>
      </c>
      <c r="P30" t="s">
        <v>1434</v>
      </c>
      <c r="Q30" t="s">
        <v>1343</v>
      </c>
    </row>
    <row r="31" spans="1:17" x14ac:dyDescent="0.25">
      <c r="A31">
        <v>3</v>
      </c>
      <c r="B31" s="229">
        <v>44801</v>
      </c>
      <c r="C31" s="228">
        <v>44801.614583333336</v>
      </c>
      <c r="D31" s="228">
        <v>44801.822916666664</v>
      </c>
      <c r="E31" s="228">
        <v>44801.864583333336</v>
      </c>
      <c r="F31" s="228">
        <v>44801.90625</v>
      </c>
      <c r="G31" s="228">
        <v>44801.90625</v>
      </c>
      <c r="H31" t="s">
        <v>1241</v>
      </c>
      <c r="I31" t="s">
        <v>1340</v>
      </c>
      <c r="J31" t="s">
        <v>896</v>
      </c>
      <c r="K31">
        <v>1</v>
      </c>
      <c r="L31">
        <v>1</v>
      </c>
      <c r="M31" t="s">
        <v>225</v>
      </c>
      <c r="N31" s="228">
        <v>44822.876585648148</v>
      </c>
      <c r="O31" t="s">
        <v>91</v>
      </c>
      <c r="P31" t="s">
        <v>1434</v>
      </c>
      <c r="Q31" t="s">
        <v>1343</v>
      </c>
    </row>
    <row r="32" spans="1:17" x14ac:dyDescent="0.25">
      <c r="A32">
        <v>4</v>
      </c>
      <c r="B32" s="229">
        <v>44803</v>
      </c>
      <c r="C32" s="228">
        <v>44803.520833333336</v>
      </c>
      <c r="D32" s="228">
        <v>44803.729166666664</v>
      </c>
      <c r="E32" s="228">
        <v>44803.770833333336</v>
      </c>
      <c r="F32" s="228">
        <v>44803.8125</v>
      </c>
      <c r="G32" s="228">
        <v>44803.8125</v>
      </c>
      <c r="H32" t="s">
        <v>331</v>
      </c>
      <c r="I32" t="s">
        <v>346</v>
      </c>
      <c r="J32" t="s">
        <v>204</v>
      </c>
      <c r="K32">
        <v>0</v>
      </c>
      <c r="L32">
        <v>0</v>
      </c>
      <c r="M32" t="s">
        <v>200</v>
      </c>
      <c r="N32" s="228">
        <v>44822.876585648148</v>
      </c>
      <c r="O32" t="s">
        <v>91</v>
      </c>
      <c r="P32" t="s">
        <v>1434</v>
      </c>
      <c r="Q32" t="s">
        <v>1343</v>
      </c>
    </row>
    <row r="33" spans="1:17" x14ac:dyDescent="0.25">
      <c r="A33">
        <v>4</v>
      </c>
      <c r="B33" s="229">
        <v>44803</v>
      </c>
      <c r="C33" s="228">
        <v>44803.614583333336</v>
      </c>
      <c r="D33" s="228">
        <v>44803.822916666664</v>
      </c>
      <c r="E33" s="228">
        <v>44803.864583333336</v>
      </c>
      <c r="F33" s="228">
        <v>44803.90625</v>
      </c>
      <c r="G33" s="228">
        <v>44803.90625</v>
      </c>
      <c r="H33" t="s">
        <v>1229</v>
      </c>
      <c r="I33" t="s">
        <v>329</v>
      </c>
      <c r="J33" t="s">
        <v>197</v>
      </c>
      <c r="K33">
        <v>3</v>
      </c>
      <c r="L33">
        <v>1</v>
      </c>
      <c r="M33" t="s">
        <v>977</v>
      </c>
      <c r="N33" s="228">
        <v>44822.876585648148</v>
      </c>
      <c r="O33" t="s">
        <v>91</v>
      </c>
      <c r="P33" t="s">
        <v>1434</v>
      </c>
      <c r="Q33" t="s">
        <v>1343</v>
      </c>
    </row>
    <row r="34" spans="1:17" x14ac:dyDescent="0.25">
      <c r="A34">
        <v>4</v>
      </c>
      <c r="B34" s="229">
        <v>44803</v>
      </c>
      <c r="C34" s="228">
        <v>44803.614583333336</v>
      </c>
      <c r="D34" s="228">
        <v>44803.822916666664</v>
      </c>
      <c r="E34" s="228">
        <v>44803.864583333336</v>
      </c>
      <c r="F34" s="228">
        <v>44803.90625</v>
      </c>
      <c r="G34" s="228">
        <v>44803.90625</v>
      </c>
      <c r="H34" t="s">
        <v>1332</v>
      </c>
      <c r="I34" t="s">
        <v>322</v>
      </c>
      <c r="J34" t="s">
        <v>202</v>
      </c>
      <c r="K34">
        <v>3</v>
      </c>
      <c r="L34">
        <v>0</v>
      </c>
      <c r="M34" t="s">
        <v>861</v>
      </c>
      <c r="N34" s="228">
        <v>44822.876585648148</v>
      </c>
      <c r="O34" t="s">
        <v>91</v>
      </c>
      <c r="P34" t="s">
        <v>1434</v>
      </c>
      <c r="Q34" t="s">
        <v>1343</v>
      </c>
    </row>
    <row r="35" spans="1:17" x14ac:dyDescent="0.25">
      <c r="A35">
        <v>4</v>
      </c>
      <c r="B35" s="229">
        <v>44804</v>
      </c>
      <c r="C35" s="228">
        <v>44804.520833333336</v>
      </c>
      <c r="D35" s="228">
        <v>44804.729166666664</v>
      </c>
      <c r="E35" s="228">
        <v>44804.770833333336</v>
      </c>
      <c r="F35" s="228">
        <v>44804.8125</v>
      </c>
      <c r="G35" s="228">
        <v>44804.8125</v>
      </c>
      <c r="H35" t="s">
        <v>543</v>
      </c>
      <c r="I35" t="s">
        <v>326</v>
      </c>
      <c r="J35" t="s">
        <v>225</v>
      </c>
      <c r="K35">
        <v>1</v>
      </c>
      <c r="L35">
        <v>1</v>
      </c>
      <c r="M35" t="s">
        <v>196</v>
      </c>
      <c r="N35" s="228">
        <v>44822.876585648148</v>
      </c>
      <c r="O35" t="s">
        <v>91</v>
      </c>
      <c r="P35" t="s">
        <v>1434</v>
      </c>
      <c r="Q35" t="s">
        <v>1343</v>
      </c>
    </row>
    <row r="36" spans="1:17" x14ac:dyDescent="0.25">
      <c r="A36">
        <v>4</v>
      </c>
      <c r="B36" s="229">
        <v>44804</v>
      </c>
      <c r="C36" s="228">
        <v>44804.520833333336</v>
      </c>
      <c r="D36" s="228">
        <v>44804.729166666664</v>
      </c>
      <c r="E36" s="228">
        <v>44804.770833333336</v>
      </c>
      <c r="F36" s="228">
        <v>44804.8125</v>
      </c>
      <c r="G36" s="228">
        <v>44804.8125</v>
      </c>
      <c r="H36" t="s">
        <v>488</v>
      </c>
      <c r="I36" t="s">
        <v>332</v>
      </c>
      <c r="J36" t="s">
        <v>203</v>
      </c>
      <c r="K36">
        <v>1</v>
      </c>
      <c r="L36">
        <v>1</v>
      </c>
      <c r="M36" t="s">
        <v>199</v>
      </c>
      <c r="N36" s="228">
        <v>44822.876585648148</v>
      </c>
      <c r="O36" t="s">
        <v>91</v>
      </c>
      <c r="P36" t="s">
        <v>1434</v>
      </c>
      <c r="Q36" t="s">
        <v>1343</v>
      </c>
    </row>
    <row r="37" spans="1:17" x14ac:dyDescent="0.25">
      <c r="A37">
        <v>4</v>
      </c>
      <c r="B37" s="229">
        <v>44804</v>
      </c>
      <c r="C37" s="228">
        <v>44804.520833333336</v>
      </c>
      <c r="D37" s="228">
        <v>44804.729166666664</v>
      </c>
      <c r="E37" s="228">
        <v>44804.770833333336</v>
      </c>
      <c r="F37" s="228">
        <v>44804.8125</v>
      </c>
      <c r="G37" s="228">
        <v>44804.8125</v>
      </c>
      <c r="H37" t="s">
        <v>376</v>
      </c>
      <c r="I37" t="s">
        <v>236</v>
      </c>
      <c r="J37" t="s">
        <v>207</v>
      </c>
      <c r="K37">
        <v>1</v>
      </c>
      <c r="L37">
        <v>0</v>
      </c>
      <c r="M37" t="s">
        <v>194</v>
      </c>
      <c r="N37" s="228">
        <v>44822.876585648148</v>
      </c>
      <c r="O37" t="s">
        <v>91</v>
      </c>
      <c r="P37" t="s">
        <v>1434</v>
      </c>
      <c r="Q37" t="s">
        <v>1343</v>
      </c>
    </row>
    <row r="38" spans="1:17" x14ac:dyDescent="0.25">
      <c r="A38">
        <v>4</v>
      </c>
      <c r="B38" s="229">
        <v>44804</v>
      </c>
      <c r="C38" s="228">
        <v>44804.614583333336</v>
      </c>
      <c r="D38" s="228">
        <v>44804.822916666664</v>
      </c>
      <c r="E38" s="228">
        <v>44804.864583333336</v>
      </c>
      <c r="F38" s="228">
        <v>44804.90625</v>
      </c>
      <c r="G38" s="228">
        <v>44804.90625</v>
      </c>
      <c r="H38" t="s">
        <v>531</v>
      </c>
      <c r="I38" t="s">
        <v>235</v>
      </c>
      <c r="J38" t="s">
        <v>198</v>
      </c>
      <c r="K38">
        <v>2</v>
      </c>
      <c r="L38">
        <v>0</v>
      </c>
      <c r="M38" t="s">
        <v>205</v>
      </c>
      <c r="N38" s="228">
        <v>44822.876585648148</v>
      </c>
      <c r="O38" t="s">
        <v>91</v>
      </c>
      <c r="P38" t="s">
        <v>1434</v>
      </c>
      <c r="Q38" t="s">
        <v>1343</v>
      </c>
    </row>
    <row r="39" spans="1:17" x14ac:dyDescent="0.25">
      <c r="A39">
        <v>4</v>
      </c>
      <c r="B39" s="229">
        <v>44804</v>
      </c>
      <c r="C39" s="228">
        <v>44804.614583333336</v>
      </c>
      <c r="D39" s="228">
        <v>44804.822916666664</v>
      </c>
      <c r="E39" s="228">
        <v>44804.864583333336</v>
      </c>
      <c r="F39" s="228">
        <v>44804.90625</v>
      </c>
      <c r="G39" s="228">
        <v>44804.90625</v>
      </c>
      <c r="H39" t="s">
        <v>1244</v>
      </c>
      <c r="I39" t="s">
        <v>330</v>
      </c>
      <c r="J39" t="s">
        <v>201</v>
      </c>
      <c r="K39">
        <v>1</v>
      </c>
      <c r="L39">
        <v>1</v>
      </c>
      <c r="M39" t="s">
        <v>896</v>
      </c>
      <c r="N39" s="228">
        <v>44822.876585648148</v>
      </c>
      <c r="O39" t="s">
        <v>91</v>
      </c>
      <c r="P39" t="s">
        <v>1434</v>
      </c>
      <c r="Q39" t="s">
        <v>1343</v>
      </c>
    </row>
    <row r="40" spans="1:17" x14ac:dyDescent="0.25">
      <c r="A40">
        <v>4</v>
      </c>
      <c r="B40" s="229">
        <v>44805</v>
      </c>
      <c r="C40" s="228">
        <v>44805.614583333336</v>
      </c>
      <c r="D40" s="228">
        <v>44805.822916666664</v>
      </c>
      <c r="E40" s="228">
        <v>44805.864583333336</v>
      </c>
      <c r="F40" s="228">
        <v>44805.90625</v>
      </c>
      <c r="G40" s="228">
        <v>44805.90625</v>
      </c>
      <c r="H40" t="s">
        <v>471</v>
      </c>
      <c r="I40" t="s">
        <v>337</v>
      </c>
      <c r="J40" t="s">
        <v>191</v>
      </c>
      <c r="K40">
        <v>3</v>
      </c>
      <c r="L40">
        <v>1</v>
      </c>
      <c r="M40" t="s">
        <v>206</v>
      </c>
      <c r="N40" s="228">
        <v>44822.876585648148</v>
      </c>
      <c r="O40" t="s">
        <v>91</v>
      </c>
      <c r="P40" t="s">
        <v>1434</v>
      </c>
      <c r="Q40" t="s">
        <v>1343</v>
      </c>
    </row>
    <row r="41" spans="1:17" x14ac:dyDescent="0.25">
      <c r="A41">
        <v>4</v>
      </c>
      <c r="B41" s="229">
        <v>44805</v>
      </c>
      <c r="C41" s="228">
        <v>44805.614583333336</v>
      </c>
      <c r="D41" s="228">
        <v>44805.822916666664</v>
      </c>
      <c r="E41" s="228">
        <v>44805.864583333336</v>
      </c>
      <c r="F41" s="228">
        <v>44805.90625</v>
      </c>
      <c r="G41" s="228">
        <v>44805.90625</v>
      </c>
      <c r="H41" t="s">
        <v>592</v>
      </c>
      <c r="I41" t="s">
        <v>324</v>
      </c>
      <c r="J41" t="s">
        <v>192</v>
      </c>
      <c r="K41">
        <v>1</v>
      </c>
      <c r="L41">
        <v>1</v>
      </c>
      <c r="M41" t="s">
        <v>226</v>
      </c>
      <c r="N41" s="228">
        <v>44822.876585648148</v>
      </c>
      <c r="O41" t="s">
        <v>91</v>
      </c>
      <c r="P41" t="s">
        <v>1434</v>
      </c>
      <c r="Q41" t="s">
        <v>1343</v>
      </c>
    </row>
    <row r="42" spans="1:17" x14ac:dyDescent="0.25">
      <c r="A42">
        <v>5</v>
      </c>
      <c r="B42" s="229">
        <v>44807</v>
      </c>
      <c r="C42" s="228">
        <v>44807.375</v>
      </c>
      <c r="D42" s="228">
        <v>44807.583333333336</v>
      </c>
      <c r="E42" s="228">
        <v>44807.625</v>
      </c>
      <c r="F42" s="228">
        <v>44807.666666666664</v>
      </c>
      <c r="G42" s="228">
        <v>44807.666666666664</v>
      </c>
      <c r="H42" t="s">
        <v>599</v>
      </c>
      <c r="I42" t="s">
        <v>339</v>
      </c>
      <c r="J42" t="s">
        <v>194</v>
      </c>
      <c r="K42">
        <v>1</v>
      </c>
      <c r="L42">
        <v>1</v>
      </c>
      <c r="M42" t="s">
        <v>198</v>
      </c>
      <c r="N42" s="228">
        <v>44822.876585648148</v>
      </c>
      <c r="O42" t="s">
        <v>91</v>
      </c>
      <c r="P42" t="s">
        <v>1434</v>
      </c>
      <c r="Q42" t="s">
        <v>1343</v>
      </c>
    </row>
    <row r="43" spans="1:17" x14ac:dyDescent="0.25">
      <c r="A43">
        <v>5</v>
      </c>
      <c r="B43" s="229">
        <v>44807</v>
      </c>
      <c r="C43" s="228">
        <v>44807.5</v>
      </c>
      <c r="D43" s="228">
        <v>44807.708333333336</v>
      </c>
      <c r="E43" s="228">
        <v>44807.75</v>
      </c>
      <c r="F43" s="228">
        <v>44807.791666666664</v>
      </c>
      <c r="G43" s="228">
        <v>44807.791666666664</v>
      </c>
      <c r="H43" t="s">
        <v>414</v>
      </c>
      <c r="I43" t="s">
        <v>329</v>
      </c>
      <c r="J43" t="s">
        <v>200</v>
      </c>
      <c r="K43">
        <v>3</v>
      </c>
      <c r="L43">
        <v>2</v>
      </c>
      <c r="M43" t="s">
        <v>197</v>
      </c>
      <c r="N43" s="228">
        <v>44822.876585648148</v>
      </c>
      <c r="O43" t="s">
        <v>91</v>
      </c>
      <c r="P43" t="s">
        <v>1434</v>
      </c>
      <c r="Q43" t="s">
        <v>1343</v>
      </c>
    </row>
    <row r="44" spans="1:17" x14ac:dyDescent="0.25">
      <c r="A44">
        <v>5</v>
      </c>
      <c r="B44" s="229">
        <v>44807</v>
      </c>
      <c r="C44" s="228">
        <v>44807.614583333336</v>
      </c>
      <c r="D44" s="228">
        <v>44807.822916666664</v>
      </c>
      <c r="E44" s="228">
        <v>44807.864583333336</v>
      </c>
      <c r="F44" s="228">
        <v>44807.90625</v>
      </c>
      <c r="G44" s="228">
        <v>44807.90625</v>
      </c>
      <c r="H44" t="s">
        <v>523</v>
      </c>
      <c r="I44" t="s">
        <v>322</v>
      </c>
      <c r="J44" t="s">
        <v>199</v>
      </c>
      <c r="K44">
        <v>1</v>
      </c>
      <c r="L44">
        <v>2</v>
      </c>
      <c r="M44" t="s">
        <v>201</v>
      </c>
      <c r="N44" s="228">
        <v>44822.876585648148</v>
      </c>
      <c r="O44" t="s">
        <v>91</v>
      </c>
      <c r="P44" t="s">
        <v>1434</v>
      </c>
      <c r="Q44" t="s">
        <v>1343</v>
      </c>
    </row>
    <row r="45" spans="1:17" x14ac:dyDescent="0.25">
      <c r="A45">
        <v>5</v>
      </c>
      <c r="B45" s="229">
        <v>44808</v>
      </c>
      <c r="C45" s="228">
        <v>44808.270833333336</v>
      </c>
      <c r="D45" s="228">
        <v>44808.479166666664</v>
      </c>
      <c r="E45" s="228">
        <v>44808.520833333336</v>
      </c>
      <c r="F45" s="228">
        <v>44808.5625</v>
      </c>
      <c r="G45" s="228">
        <v>44808.5625</v>
      </c>
      <c r="H45" t="s">
        <v>1249</v>
      </c>
      <c r="I45" t="s">
        <v>1342</v>
      </c>
      <c r="J45" t="s">
        <v>977</v>
      </c>
      <c r="K45">
        <v>0</v>
      </c>
      <c r="L45">
        <v>0</v>
      </c>
      <c r="M45" t="s">
        <v>204</v>
      </c>
      <c r="N45" s="228">
        <v>44822.876585648148</v>
      </c>
      <c r="O45" t="s">
        <v>91</v>
      </c>
      <c r="P45" t="s">
        <v>1434</v>
      </c>
      <c r="Q45" t="s">
        <v>1343</v>
      </c>
    </row>
    <row r="46" spans="1:17" x14ac:dyDescent="0.25">
      <c r="A46">
        <v>5</v>
      </c>
      <c r="B46" s="229">
        <v>44808</v>
      </c>
      <c r="C46" s="228">
        <v>44808.375</v>
      </c>
      <c r="D46" s="228">
        <v>44808.583333333336</v>
      </c>
      <c r="E46" s="228">
        <v>44808.625</v>
      </c>
      <c r="F46" s="228">
        <v>44808.666666666664</v>
      </c>
      <c r="G46" s="228">
        <v>44808.666666666664</v>
      </c>
      <c r="H46" t="s">
        <v>434</v>
      </c>
      <c r="I46" t="s">
        <v>354</v>
      </c>
      <c r="J46" t="s">
        <v>205</v>
      </c>
      <c r="K46">
        <v>2</v>
      </c>
      <c r="L46">
        <v>2</v>
      </c>
      <c r="M46" t="s">
        <v>192</v>
      </c>
      <c r="N46" s="228">
        <v>44822.876585648148</v>
      </c>
      <c r="O46" t="s">
        <v>91</v>
      </c>
      <c r="P46" t="s">
        <v>1434</v>
      </c>
      <c r="Q46" t="s">
        <v>1343</v>
      </c>
    </row>
    <row r="47" spans="1:17" x14ac:dyDescent="0.25">
      <c r="A47">
        <v>5</v>
      </c>
      <c r="B47" s="229">
        <v>44808</v>
      </c>
      <c r="C47" s="228">
        <v>44808.5</v>
      </c>
      <c r="D47" s="228">
        <v>44808.708333333336</v>
      </c>
      <c r="E47" s="228">
        <v>44808.75</v>
      </c>
      <c r="F47" s="228">
        <v>44808.791666666664</v>
      </c>
      <c r="G47" s="228">
        <v>44808.791666666664</v>
      </c>
      <c r="H47" t="s">
        <v>479</v>
      </c>
      <c r="I47" t="s">
        <v>328</v>
      </c>
      <c r="J47" t="s">
        <v>196</v>
      </c>
      <c r="K47">
        <v>2</v>
      </c>
      <c r="L47">
        <v>1</v>
      </c>
      <c r="M47" t="s">
        <v>203</v>
      </c>
      <c r="N47" s="228">
        <v>44822.876585648148</v>
      </c>
      <c r="O47" t="s">
        <v>91</v>
      </c>
      <c r="P47" t="s">
        <v>1434</v>
      </c>
      <c r="Q47" t="s">
        <v>1343</v>
      </c>
    </row>
    <row r="48" spans="1:17" x14ac:dyDescent="0.25">
      <c r="A48">
        <v>5</v>
      </c>
      <c r="B48" s="229">
        <v>44808</v>
      </c>
      <c r="C48" s="228">
        <v>44808.614583333336</v>
      </c>
      <c r="D48" s="228">
        <v>44808.822916666664</v>
      </c>
      <c r="E48" s="228">
        <v>44808.864583333336</v>
      </c>
      <c r="F48" s="228">
        <v>44808.90625</v>
      </c>
      <c r="G48" s="228">
        <v>44808.90625</v>
      </c>
      <c r="H48" t="s">
        <v>540</v>
      </c>
      <c r="I48" t="s">
        <v>236</v>
      </c>
      <c r="J48" t="s">
        <v>207</v>
      </c>
      <c r="K48">
        <v>4</v>
      </c>
      <c r="L48">
        <v>0</v>
      </c>
      <c r="M48" t="s">
        <v>202</v>
      </c>
      <c r="N48" s="228">
        <v>44822.876585648148</v>
      </c>
      <c r="O48" t="s">
        <v>91</v>
      </c>
      <c r="P48" t="s">
        <v>1434</v>
      </c>
      <c r="Q48" t="s">
        <v>1343</v>
      </c>
    </row>
    <row r="49" spans="1:17" x14ac:dyDescent="0.25">
      <c r="A49">
        <v>5</v>
      </c>
      <c r="B49" s="229">
        <v>44809</v>
      </c>
      <c r="C49" s="228">
        <v>44809.520833333336</v>
      </c>
      <c r="D49" s="228">
        <v>44809.729166666664</v>
      </c>
      <c r="E49" s="228">
        <v>44809.770833333336</v>
      </c>
      <c r="F49" s="228">
        <v>44809.8125</v>
      </c>
      <c r="G49" s="228">
        <v>44809.8125</v>
      </c>
      <c r="H49" t="s">
        <v>1323</v>
      </c>
      <c r="I49" t="s">
        <v>1341</v>
      </c>
      <c r="J49" t="s">
        <v>861</v>
      </c>
      <c r="K49">
        <v>0</v>
      </c>
      <c r="L49">
        <v>2</v>
      </c>
      <c r="M49" t="s">
        <v>191</v>
      </c>
      <c r="N49" s="228">
        <v>44822.876585648148</v>
      </c>
      <c r="O49" t="s">
        <v>91</v>
      </c>
      <c r="P49" t="s">
        <v>1434</v>
      </c>
      <c r="Q49" t="s">
        <v>1343</v>
      </c>
    </row>
    <row r="50" spans="1:17" x14ac:dyDescent="0.25">
      <c r="A50">
        <v>5</v>
      </c>
      <c r="B50" s="229">
        <v>44809</v>
      </c>
      <c r="C50" s="228">
        <v>44809.520833333336</v>
      </c>
      <c r="D50" s="228">
        <v>44809.729166666664</v>
      </c>
      <c r="E50" s="228">
        <v>44809.770833333336</v>
      </c>
      <c r="F50" s="228">
        <v>44809.8125</v>
      </c>
      <c r="G50" s="228">
        <v>44809.8125</v>
      </c>
      <c r="H50" t="s">
        <v>412</v>
      </c>
      <c r="I50" t="s">
        <v>344</v>
      </c>
      <c r="J50" t="s">
        <v>226</v>
      </c>
      <c r="K50">
        <v>2</v>
      </c>
      <c r="L50">
        <v>2</v>
      </c>
      <c r="M50" t="s">
        <v>225</v>
      </c>
      <c r="N50" s="228">
        <v>44822.876585648148</v>
      </c>
      <c r="O50" t="s">
        <v>91</v>
      </c>
      <c r="P50" t="s">
        <v>1434</v>
      </c>
      <c r="Q50" t="s">
        <v>1343</v>
      </c>
    </row>
    <row r="51" spans="1:17" x14ac:dyDescent="0.25">
      <c r="A51">
        <v>5</v>
      </c>
      <c r="B51" s="229">
        <v>44809</v>
      </c>
      <c r="C51" s="228">
        <v>44809.614583333336</v>
      </c>
      <c r="D51" s="228">
        <v>44809.822916666664</v>
      </c>
      <c r="E51" s="228">
        <v>44809.864583333336</v>
      </c>
      <c r="F51" s="228">
        <v>44809.90625</v>
      </c>
      <c r="G51" s="228">
        <v>44809.90625</v>
      </c>
      <c r="H51" t="s">
        <v>1303</v>
      </c>
      <c r="I51" t="s">
        <v>334</v>
      </c>
      <c r="J51" t="s">
        <v>206</v>
      </c>
      <c r="K51">
        <v>1</v>
      </c>
      <c r="L51">
        <v>0</v>
      </c>
      <c r="M51" t="s">
        <v>896</v>
      </c>
      <c r="N51" s="228">
        <v>44822.876585648148</v>
      </c>
      <c r="O51" t="s">
        <v>91</v>
      </c>
      <c r="P51" t="s">
        <v>1434</v>
      </c>
      <c r="Q51" t="s">
        <v>1343</v>
      </c>
    </row>
    <row r="52" spans="1:17" x14ac:dyDescent="0.25">
      <c r="A52">
        <v>6</v>
      </c>
      <c r="B52" s="229">
        <v>44814</v>
      </c>
      <c r="C52" s="228">
        <v>44814.375</v>
      </c>
      <c r="D52" s="228">
        <v>44814.583333333336</v>
      </c>
      <c r="E52" s="228">
        <v>44814.625</v>
      </c>
      <c r="F52" s="228">
        <v>44814.666666666664</v>
      </c>
      <c r="G52" s="228">
        <v>44814.666666666664</v>
      </c>
      <c r="H52" t="s">
        <v>467</v>
      </c>
      <c r="I52" t="s">
        <v>330</v>
      </c>
      <c r="J52" t="s">
        <v>201</v>
      </c>
      <c r="K52">
        <v>1</v>
      </c>
      <c r="L52">
        <v>0</v>
      </c>
      <c r="M52" t="s">
        <v>205</v>
      </c>
      <c r="N52" s="228">
        <v>44822.876585648148</v>
      </c>
      <c r="O52" t="s">
        <v>91</v>
      </c>
      <c r="P52" t="s">
        <v>1434</v>
      </c>
      <c r="Q52" t="s">
        <v>1343</v>
      </c>
    </row>
    <row r="53" spans="1:17" x14ac:dyDescent="0.25">
      <c r="A53">
        <v>6</v>
      </c>
      <c r="B53" s="229">
        <v>44814</v>
      </c>
      <c r="C53" s="228">
        <v>44814.5</v>
      </c>
      <c r="D53" s="228">
        <v>44814.708333333336</v>
      </c>
      <c r="E53" s="228">
        <v>44814.75</v>
      </c>
      <c r="F53" s="228">
        <v>44814.791666666664</v>
      </c>
      <c r="G53" s="228">
        <v>44814.791666666664</v>
      </c>
      <c r="H53" t="s">
        <v>466</v>
      </c>
      <c r="I53" t="s">
        <v>329</v>
      </c>
      <c r="J53" t="s">
        <v>197</v>
      </c>
      <c r="K53">
        <v>1</v>
      </c>
      <c r="L53">
        <v>0</v>
      </c>
      <c r="M53" t="s">
        <v>206</v>
      </c>
      <c r="N53" s="228">
        <v>44822.876585648148</v>
      </c>
      <c r="O53" t="s">
        <v>91</v>
      </c>
      <c r="P53" t="s">
        <v>1434</v>
      </c>
      <c r="Q53" t="s">
        <v>1343</v>
      </c>
    </row>
    <row r="54" spans="1:17" x14ac:dyDescent="0.25">
      <c r="A54">
        <v>6</v>
      </c>
      <c r="B54" s="229">
        <v>44814</v>
      </c>
      <c r="C54" s="228">
        <v>44814.614583333336</v>
      </c>
      <c r="D54" s="228">
        <v>44814.822916666664</v>
      </c>
      <c r="E54" s="228">
        <v>44814.864583333336</v>
      </c>
      <c r="F54" s="228">
        <v>44814.90625</v>
      </c>
      <c r="G54" s="228">
        <v>44814.90625</v>
      </c>
      <c r="H54" t="s">
        <v>517</v>
      </c>
      <c r="I54" t="s">
        <v>332</v>
      </c>
      <c r="J54" t="s">
        <v>203</v>
      </c>
      <c r="K54">
        <v>1</v>
      </c>
      <c r="L54">
        <v>2</v>
      </c>
      <c r="M54" t="s">
        <v>200</v>
      </c>
      <c r="N54" s="228">
        <v>44822.876585648148</v>
      </c>
      <c r="O54" t="s">
        <v>91</v>
      </c>
      <c r="P54" t="s">
        <v>1434</v>
      </c>
      <c r="Q54" t="s">
        <v>1343</v>
      </c>
    </row>
    <row r="55" spans="1:17" x14ac:dyDescent="0.25">
      <c r="A55">
        <v>6</v>
      </c>
      <c r="B55" s="229">
        <v>44815</v>
      </c>
      <c r="C55" s="228">
        <v>44815.270833333336</v>
      </c>
      <c r="D55" s="228">
        <v>44815.479166666664</v>
      </c>
      <c r="E55" s="228">
        <v>44815.520833333336</v>
      </c>
      <c r="F55" s="228">
        <v>44815.5625</v>
      </c>
      <c r="G55" s="228">
        <v>44815.5625</v>
      </c>
      <c r="H55" t="s">
        <v>1309</v>
      </c>
      <c r="I55" t="s">
        <v>337</v>
      </c>
      <c r="J55" t="s">
        <v>191</v>
      </c>
      <c r="K55">
        <v>1</v>
      </c>
      <c r="L55">
        <v>1</v>
      </c>
      <c r="M55" t="s">
        <v>977</v>
      </c>
      <c r="N55" s="228">
        <v>44822.876585648148</v>
      </c>
      <c r="O55" t="s">
        <v>91</v>
      </c>
      <c r="P55" t="s">
        <v>1434</v>
      </c>
      <c r="Q55" t="s">
        <v>1343</v>
      </c>
    </row>
    <row r="56" spans="1:17" x14ac:dyDescent="0.25">
      <c r="A56">
        <v>6</v>
      </c>
      <c r="B56" s="229">
        <v>44815</v>
      </c>
      <c r="C56" s="228">
        <v>44815.375</v>
      </c>
      <c r="D56" s="228">
        <v>44815.583333333336</v>
      </c>
      <c r="E56" s="228">
        <v>44815.625</v>
      </c>
      <c r="F56" s="228">
        <v>44815.666666666664</v>
      </c>
      <c r="G56" s="228">
        <v>44815.666666666664</v>
      </c>
      <c r="H56" t="s">
        <v>444</v>
      </c>
      <c r="I56" t="s">
        <v>324</v>
      </c>
      <c r="J56" t="s">
        <v>192</v>
      </c>
      <c r="K56">
        <v>2</v>
      </c>
      <c r="L56">
        <v>1</v>
      </c>
      <c r="M56" t="s">
        <v>194</v>
      </c>
      <c r="N56" s="228">
        <v>44822.876585648148</v>
      </c>
      <c r="O56" t="s">
        <v>91</v>
      </c>
      <c r="P56" t="s">
        <v>1434</v>
      </c>
      <c r="Q56" t="s">
        <v>1343</v>
      </c>
    </row>
    <row r="57" spans="1:17" x14ac:dyDescent="0.25">
      <c r="A57">
        <v>6</v>
      </c>
      <c r="B57" s="229">
        <v>44815</v>
      </c>
      <c r="C57" s="228">
        <v>44815.375</v>
      </c>
      <c r="D57" s="228">
        <v>44815.583333333336</v>
      </c>
      <c r="E57" s="228">
        <v>44815.625</v>
      </c>
      <c r="F57" s="228">
        <v>44815.666666666664</v>
      </c>
      <c r="G57" s="228">
        <v>44815.666666666664</v>
      </c>
      <c r="H57" t="s">
        <v>1246</v>
      </c>
      <c r="I57" t="s">
        <v>1340</v>
      </c>
      <c r="J57" t="s">
        <v>896</v>
      </c>
      <c r="K57">
        <v>1</v>
      </c>
      <c r="L57">
        <v>1</v>
      </c>
      <c r="M57" t="s">
        <v>861</v>
      </c>
      <c r="N57" s="228">
        <v>44822.876585648148</v>
      </c>
      <c r="O57" t="s">
        <v>91</v>
      </c>
      <c r="P57" t="s">
        <v>1434</v>
      </c>
      <c r="Q57" t="s">
        <v>1343</v>
      </c>
    </row>
    <row r="58" spans="1:17" x14ac:dyDescent="0.25">
      <c r="A58">
        <v>6</v>
      </c>
      <c r="B58" s="229">
        <v>44815</v>
      </c>
      <c r="C58" s="228">
        <v>44815.375</v>
      </c>
      <c r="D58" s="228">
        <v>44815.583333333336</v>
      </c>
      <c r="E58" s="228">
        <v>44815.625</v>
      </c>
      <c r="F58" s="228">
        <v>44815.666666666664</v>
      </c>
      <c r="G58" s="228">
        <v>44815.666666666664</v>
      </c>
      <c r="H58" t="s">
        <v>382</v>
      </c>
      <c r="I58" t="s">
        <v>346</v>
      </c>
      <c r="J58" t="s">
        <v>204</v>
      </c>
      <c r="K58">
        <v>1</v>
      </c>
      <c r="L58">
        <v>3</v>
      </c>
      <c r="M58" t="s">
        <v>207</v>
      </c>
      <c r="N58" s="228">
        <v>44822.876585648148</v>
      </c>
      <c r="O58" t="s">
        <v>91</v>
      </c>
      <c r="P58" t="s">
        <v>1434</v>
      </c>
      <c r="Q58" t="s">
        <v>1343</v>
      </c>
    </row>
    <row r="59" spans="1:17" x14ac:dyDescent="0.25">
      <c r="A59">
        <v>6</v>
      </c>
      <c r="B59" s="229">
        <v>44815</v>
      </c>
      <c r="C59" s="228">
        <v>44815.5</v>
      </c>
      <c r="D59" s="228">
        <v>44815.708333333336</v>
      </c>
      <c r="E59" s="228">
        <v>44815.75</v>
      </c>
      <c r="F59" s="228">
        <v>44815.791666666664</v>
      </c>
      <c r="G59" s="228">
        <v>44815.791666666664</v>
      </c>
      <c r="H59" t="s">
        <v>601</v>
      </c>
      <c r="I59" t="s">
        <v>322</v>
      </c>
      <c r="J59" t="s">
        <v>199</v>
      </c>
      <c r="K59">
        <v>2</v>
      </c>
      <c r="L59">
        <v>0</v>
      </c>
      <c r="M59" t="s">
        <v>196</v>
      </c>
      <c r="N59" s="228">
        <v>44822.876585648148</v>
      </c>
      <c r="O59" t="s">
        <v>91</v>
      </c>
      <c r="P59" t="s">
        <v>1434</v>
      </c>
      <c r="Q59" t="s">
        <v>1343</v>
      </c>
    </row>
    <row r="60" spans="1:17" x14ac:dyDescent="0.25">
      <c r="A60">
        <v>6</v>
      </c>
      <c r="B60" s="229">
        <v>44815</v>
      </c>
      <c r="C60" s="228">
        <v>44815.614583333336</v>
      </c>
      <c r="D60" s="228">
        <v>44815.822916666664</v>
      </c>
      <c r="E60" s="228">
        <v>44815.864583333336</v>
      </c>
      <c r="F60" s="228">
        <v>44815.90625</v>
      </c>
      <c r="G60" s="228">
        <v>44815.90625</v>
      </c>
      <c r="H60" t="s">
        <v>401</v>
      </c>
      <c r="I60" t="s">
        <v>235</v>
      </c>
      <c r="J60" t="s">
        <v>198</v>
      </c>
      <c r="K60">
        <v>2</v>
      </c>
      <c r="L60">
        <v>2</v>
      </c>
      <c r="M60" t="s">
        <v>226</v>
      </c>
      <c r="N60" s="228">
        <v>44822.876585648148</v>
      </c>
      <c r="O60" t="s">
        <v>91</v>
      </c>
      <c r="P60" t="s">
        <v>1434</v>
      </c>
      <c r="Q60" t="s">
        <v>1343</v>
      </c>
    </row>
    <row r="61" spans="1:17" x14ac:dyDescent="0.25">
      <c r="A61">
        <v>6</v>
      </c>
      <c r="B61" s="229">
        <v>44816</v>
      </c>
      <c r="C61" s="228">
        <v>44816.614583333336</v>
      </c>
      <c r="D61" s="228">
        <v>44816.822916666664</v>
      </c>
      <c r="E61" s="228">
        <v>44816.864583333336</v>
      </c>
      <c r="F61" s="228">
        <v>44816.90625</v>
      </c>
      <c r="G61" s="228">
        <v>44816.90625</v>
      </c>
      <c r="H61" t="s">
        <v>492</v>
      </c>
      <c r="I61" t="s">
        <v>326</v>
      </c>
      <c r="J61" t="s">
        <v>225</v>
      </c>
      <c r="K61">
        <v>1</v>
      </c>
      <c r="L61">
        <v>2</v>
      </c>
      <c r="M61" t="s">
        <v>202</v>
      </c>
      <c r="N61" s="228">
        <v>44822.876585648148</v>
      </c>
      <c r="O61" t="s">
        <v>91</v>
      </c>
      <c r="P61" t="s">
        <v>1434</v>
      </c>
      <c r="Q61" t="s">
        <v>1343</v>
      </c>
    </row>
    <row r="62" spans="1:17" x14ac:dyDescent="0.25">
      <c r="A62">
        <v>7</v>
      </c>
      <c r="B62" s="229">
        <v>44820</v>
      </c>
      <c r="C62" s="228">
        <v>44820.614583333336</v>
      </c>
      <c r="D62" s="228">
        <v>44820.822916666664</v>
      </c>
      <c r="E62" s="228">
        <v>44820.864583333336</v>
      </c>
      <c r="F62" s="228">
        <v>44820.90625</v>
      </c>
      <c r="G62" s="228">
        <v>44820.90625</v>
      </c>
      <c r="H62" t="s">
        <v>1331</v>
      </c>
      <c r="I62" t="s">
        <v>344</v>
      </c>
      <c r="J62" t="s">
        <v>226</v>
      </c>
      <c r="K62">
        <v>1</v>
      </c>
      <c r="L62">
        <v>2</v>
      </c>
      <c r="M62" t="s">
        <v>896</v>
      </c>
      <c r="N62" s="228">
        <v>44822.876585648148</v>
      </c>
      <c r="O62" t="s">
        <v>91</v>
      </c>
      <c r="P62" t="s">
        <v>1434</v>
      </c>
      <c r="Q62" t="s">
        <v>1343</v>
      </c>
    </row>
    <row r="63" spans="1:17" x14ac:dyDescent="0.25">
      <c r="A63">
        <v>7</v>
      </c>
      <c r="B63" s="229">
        <v>44821</v>
      </c>
      <c r="C63" s="228">
        <v>44821.375</v>
      </c>
      <c r="D63" s="228">
        <v>44821.583333333336</v>
      </c>
      <c r="E63" s="228">
        <v>44821.625</v>
      </c>
      <c r="F63" s="228">
        <v>44821.666666666664</v>
      </c>
      <c r="G63" s="228">
        <v>44821.666666666664</v>
      </c>
      <c r="H63" t="s">
        <v>498</v>
      </c>
      <c r="I63" t="s">
        <v>324</v>
      </c>
      <c r="J63" t="s">
        <v>192</v>
      </c>
      <c r="K63">
        <v>0</v>
      </c>
      <c r="L63">
        <v>1</v>
      </c>
      <c r="M63" t="s">
        <v>225</v>
      </c>
      <c r="N63" s="228">
        <v>44822.876585648148</v>
      </c>
      <c r="O63" t="s">
        <v>91</v>
      </c>
      <c r="P63" t="s">
        <v>1434</v>
      </c>
      <c r="Q63" t="s">
        <v>1343</v>
      </c>
    </row>
    <row r="64" spans="1:17" x14ac:dyDescent="0.25">
      <c r="A64">
        <v>7</v>
      </c>
      <c r="B64" s="229">
        <v>44821</v>
      </c>
      <c r="C64" s="228">
        <v>44821.5</v>
      </c>
      <c r="D64" s="228">
        <v>44821.708333333336</v>
      </c>
      <c r="E64" s="228">
        <v>44821.75</v>
      </c>
      <c r="F64" s="228">
        <v>44821.791666666664</v>
      </c>
      <c r="G64" s="228">
        <v>44821.791666666664</v>
      </c>
      <c r="H64" t="s">
        <v>390</v>
      </c>
      <c r="I64" t="s">
        <v>354</v>
      </c>
      <c r="J64" t="s">
        <v>205</v>
      </c>
      <c r="K64">
        <v>2</v>
      </c>
      <c r="L64">
        <v>1</v>
      </c>
      <c r="M64" t="s">
        <v>203</v>
      </c>
      <c r="N64" s="228">
        <v>44822.876585648148</v>
      </c>
      <c r="O64" t="s">
        <v>91</v>
      </c>
      <c r="P64" t="s">
        <v>1434</v>
      </c>
      <c r="Q64" t="s">
        <v>1343</v>
      </c>
    </row>
    <row r="65" spans="1:17" x14ac:dyDescent="0.25">
      <c r="A65">
        <v>7</v>
      </c>
      <c r="B65" s="229">
        <v>44821</v>
      </c>
      <c r="C65" s="228">
        <v>44821.614583333336</v>
      </c>
      <c r="D65" s="228">
        <v>44821.822916666664</v>
      </c>
      <c r="E65" s="228">
        <v>44821.864583333336</v>
      </c>
      <c r="F65" s="228">
        <v>44821.90625</v>
      </c>
      <c r="G65" s="228">
        <v>44821.90625</v>
      </c>
      <c r="H65" t="s">
        <v>413</v>
      </c>
      <c r="I65" t="s">
        <v>334</v>
      </c>
      <c r="J65" t="s">
        <v>206</v>
      </c>
      <c r="K65">
        <v>0</v>
      </c>
      <c r="L65">
        <v>1</v>
      </c>
      <c r="M65" t="s">
        <v>204</v>
      </c>
      <c r="N65" s="228">
        <v>44822.876585648148</v>
      </c>
      <c r="O65" t="s">
        <v>91</v>
      </c>
      <c r="P65" t="s">
        <v>1434</v>
      </c>
      <c r="Q65" t="s">
        <v>1343</v>
      </c>
    </row>
    <row r="66" spans="1:17" x14ac:dyDescent="0.25">
      <c r="A66">
        <v>7</v>
      </c>
      <c r="B66" s="229">
        <v>44822</v>
      </c>
      <c r="C66" s="228">
        <v>44822.270833333336</v>
      </c>
      <c r="D66" s="228">
        <v>44822.479166666664</v>
      </c>
      <c r="E66" s="228">
        <v>44822.520833333336</v>
      </c>
      <c r="F66" s="228">
        <v>44822.5625</v>
      </c>
      <c r="G66" s="228">
        <v>44822.5625</v>
      </c>
      <c r="H66" t="s">
        <v>583</v>
      </c>
      <c r="I66" t="s">
        <v>236</v>
      </c>
      <c r="J66" t="s">
        <v>207</v>
      </c>
      <c r="K66">
        <v>3</v>
      </c>
      <c r="L66">
        <v>1</v>
      </c>
      <c r="M66" t="s">
        <v>197</v>
      </c>
      <c r="N66" s="228">
        <v>44822.876585648148</v>
      </c>
      <c r="O66" t="s">
        <v>91</v>
      </c>
      <c r="P66" t="s">
        <v>1434</v>
      </c>
      <c r="Q66" t="s">
        <v>1343</v>
      </c>
    </row>
    <row r="67" spans="1:17" x14ac:dyDescent="0.25">
      <c r="A67">
        <v>7</v>
      </c>
      <c r="B67" s="229">
        <v>44822</v>
      </c>
      <c r="C67" s="228">
        <v>44822.375</v>
      </c>
      <c r="D67" s="228">
        <v>44822.583333333336</v>
      </c>
      <c r="E67" s="228">
        <v>44822.625</v>
      </c>
      <c r="F67" s="228">
        <v>44822.666666666664</v>
      </c>
      <c r="G67" s="228">
        <v>44822.666666666664</v>
      </c>
      <c r="H67" t="s">
        <v>1318</v>
      </c>
      <c r="I67" t="s">
        <v>1342</v>
      </c>
      <c r="J67" t="s">
        <v>977</v>
      </c>
      <c r="K67">
        <v>0</v>
      </c>
      <c r="L67">
        <v>4</v>
      </c>
      <c r="M67" t="s">
        <v>199</v>
      </c>
      <c r="N67" s="228">
        <v>44822.876585648148</v>
      </c>
      <c r="O67" t="s">
        <v>91</v>
      </c>
      <c r="P67" t="s">
        <v>1434</v>
      </c>
      <c r="Q67" t="s">
        <v>1343</v>
      </c>
    </row>
    <row r="68" spans="1:17" x14ac:dyDescent="0.25">
      <c r="A68">
        <v>7</v>
      </c>
      <c r="B68" s="229">
        <v>44822</v>
      </c>
      <c r="C68" s="228">
        <v>44822.375</v>
      </c>
      <c r="D68" s="228">
        <v>44822.583333333336</v>
      </c>
      <c r="E68" s="228">
        <v>44822.625</v>
      </c>
      <c r="F68" s="228">
        <v>44822.666666666664</v>
      </c>
      <c r="G68" s="228">
        <v>44822.666666666664</v>
      </c>
      <c r="H68" t="s">
        <v>529</v>
      </c>
      <c r="I68" t="s">
        <v>339</v>
      </c>
      <c r="J68" t="s">
        <v>194</v>
      </c>
      <c r="K68">
        <v>2</v>
      </c>
      <c r="L68">
        <v>0</v>
      </c>
      <c r="M68" t="s">
        <v>196</v>
      </c>
      <c r="N68" s="228">
        <v>44822.876585648148</v>
      </c>
      <c r="O68" t="s">
        <v>91</v>
      </c>
      <c r="P68" t="s">
        <v>1434</v>
      </c>
      <c r="Q68" t="s">
        <v>1343</v>
      </c>
    </row>
    <row r="69" spans="1:17" x14ac:dyDescent="0.25">
      <c r="A69">
        <v>7</v>
      </c>
      <c r="B69" s="229">
        <v>44822</v>
      </c>
      <c r="C69" s="228">
        <v>44822.375</v>
      </c>
      <c r="D69" s="228">
        <v>44822.583333333336</v>
      </c>
      <c r="E69" s="228">
        <v>44822.625</v>
      </c>
      <c r="F69" s="228">
        <v>44822.666666666664</v>
      </c>
      <c r="G69" s="228">
        <v>44822.666666666664</v>
      </c>
      <c r="H69" t="s">
        <v>1275</v>
      </c>
      <c r="I69" t="s">
        <v>1341</v>
      </c>
      <c r="J69" t="s">
        <v>861</v>
      </c>
      <c r="K69">
        <v>1</v>
      </c>
      <c r="L69">
        <v>0</v>
      </c>
      <c r="M69" t="s">
        <v>198</v>
      </c>
      <c r="N69" s="228">
        <v>44822.876585648148</v>
      </c>
      <c r="O69" t="s">
        <v>91</v>
      </c>
      <c r="P69" t="s">
        <v>1434</v>
      </c>
      <c r="Q69" t="s">
        <v>1343</v>
      </c>
    </row>
    <row r="70" spans="1:17" x14ac:dyDescent="0.25">
      <c r="A70">
        <v>7</v>
      </c>
      <c r="B70" s="229">
        <v>44822</v>
      </c>
      <c r="C70" s="228">
        <v>44822.5</v>
      </c>
      <c r="D70" s="228">
        <v>44822.708333333336</v>
      </c>
      <c r="E70" s="228">
        <v>44822.75</v>
      </c>
      <c r="F70" s="228">
        <v>44822.791666666664</v>
      </c>
      <c r="G70" s="228">
        <v>44822.791666666664</v>
      </c>
      <c r="H70" t="s">
        <v>527</v>
      </c>
      <c r="I70" t="s">
        <v>322</v>
      </c>
      <c r="J70" t="s">
        <v>202</v>
      </c>
      <c r="K70">
        <v>0</v>
      </c>
      <c r="L70">
        <v>1</v>
      </c>
      <c r="M70" t="s">
        <v>191</v>
      </c>
      <c r="N70" s="228">
        <v>44822.876585648148</v>
      </c>
      <c r="O70" t="s">
        <v>91</v>
      </c>
      <c r="P70" t="s">
        <v>1434</v>
      </c>
      <c r="Q70" t="s">
        <v>1343</v>
      </c>
    </row>
    <row r="71" spans="1:17" x14ac:dyDescent="0.25">
      <c r="A71">
        <v>7</v>
      </c>
      <c r="B71" s="229">
        <v>44822</v>
      </c>
      <c r="C71" s="228">
        <v>44822.614583333336</v>
      </c>
      <c r="D71" s="228">
        <v>44822.822916666664</v>
      </c>
      <c r="E71" s="228">
        <v>44822.864583333336</v>
      </c>
      <c r="F71" s="228">
        <v>44822.90625</v>
      </c>
      <c r="G71" s="228">
        <v>44822.90625</v>
      </c>
      <c r="H71" t="s">
        <v>456</v>
      </c>
      <c r="I71" t="s">
        <v>329</v>
      </c>
      <c r="J71" t="s">
        <v>200</v>
      </c>
      <c r="K71">
        <v>1</v>
      </c>
      <c r="L71">
        <v>2</v>
      </c>
      <c r="M71" t="s">
        <v>201</v>
      </c>
      <c r="N71" s="228">
        <v>44822.876585648148</v>
      </c>
      <c r="O71" t="s">
        <v>91</v>
      </c>
      <c r="P71" t="s">
        <v>1434</v>
      </c>
      <c r="Q71" t="s">
        <v>1343</v>
      </c>
    </row>
    <row r="72" spans="1:17" x14ac:dyDescent="0.25">
      <c r="A72">
        <v>8</v>
      </c>
      <c r="B72" s="229">
        <v>44835</v>
      </c>
      <c r="C72" s="228">
        <v>44835.375</v>
      </c>
      <c r="D72" s="228">
        <v>44835.583333333336</v>
      </c>
      <c r="E72" s="228">
        <v>44835.625</v>
      </c>
      <c r="F72" s="228">
        <v>44835.666666666664</v>
      </c>
      <c r="G72" s="228">
        <v>44835.666666666664</v>
      </c>
      <c r="H72" t="s">
        <v>389</v>
      </c>
      <c r="I72" t="s">
        <v>330</v>
      </c>
      <c r="J72" t="s">
        <v>201</v>
      </c>
      <c r="M72" t="s">
        <v>206</v>
      </c>
      <c r="N72" s="228">
        <v>44822.876585648148</v>
      </c>
      <c r="O72" t="s">
        <v>91</v>
      </c>
      <c r="P72" t="s">
        <v>1339</v>
      </c>
      <c r="Q72" t="s">
        <v>1343</v>
      </c>
    </row>
    <row r="73" spans="1:17" x14ac:dyDescent="0.25">
      <c r="A73">
        <v>8</v>
      </c>
      <c r="B73" s="229">
        <v>44835</v>
      </c>
      <c r="C73" s="228">
        <v>44835.5</v>
      </c>
      <c r="D73" s="228">
        <v>44835.708333333336</v>
      </c>
      <c r="E73" s="228">
        <v>44835.75</v>
      </c>
      <c r="F73" s="228">
        <v>44835.791666666664</v>
      </c>
      <c r="G73" s="228">
        <v>44835.791666666664</v>
      </c>
      <c r="H73" t="s">
        <v>572</v>
      </c>
      <c r="I73" t="s">
        <v>329</v>
      </c>
      <c r="J73" t="s">
        <v>197</v>
      </c>
      <c r="M73" t="s">
        <v>202</v>
      </c>
      <c r="N73" s="228">
        <v>44822.876585648148</v>
      </c>
      <c r="O73" t="s">
        <v>91</v>
      </c>
      <c r="P73" t="s">
        <v>1339</v>
      </c>
      <c r="Q73" t="s">
        <v>1343</v>
      </c>
    </row>
    <row r="74" spans="1:17" x14ac:dyDescent="0.25">
      <c r="A74">
        <v>8</v>
      </c>
      <c r="B74" s="229">
        <v>44835</v>
      </c>
      <c r="C74" s="228">
        <v>44835.614583333336</v>
      </c>
      <c r="D74" s="228">
        <v>44835.822916666664</v>
      </c>
      <c r="E74" s="228">
        <v>44835.864583333336</v>
      </c>
      <c r="F74" s="228">
        <v>44835.90625</v>
      </c>
      <c r="G74" s="228">
        <v>44835.90625</v>
      </c>
      <c r="H74" t="s">
        <v>464</v>
      </c>
      <c r="I74" t="s">
        <v>326</v>
      </c>
      <c r="J74" t="s">
        <v>225</v>
      </c>
      <c r="M74" t="s">
        <v>200</v>
      </c>
      <c r="N74" s="228">
        <v>44822.876585648148</v>
      </c>
      <c r="O74" t="s">
        <v>91</v>
      </c>
      <c r="P74" t="s">
        <v>1339</v>
      </c>
      <c r="Q74" t="s">
        <v>1343</v>
      </c>
    </row>
    <row r="75" spans="1:17" x14ac:dyDescent="0.25">
      <c r="A75">
        <v>8</v>
      </c>
      <c r="B75" s="229">
        <v>44836</v>
      </c>
      <c r="C75" s="228">
        <v>44836.270833333336</v>
      </c>
      <c r="D75" s="228">
        <v>44836.479166666664</v>
      </c>
      <c r="E75" s="228">
        <v>44836.520833333336</v>
      </c>
      <c r="F75" s="228">
        <v>44836.5625</v>
      </c>
      <c r="G75" s="228">
        <v>44836.5625</v>
      </c>
      <c r="H75" t="s">
        <v>342</v>
      </c>
      <c r="I75" t="s">
        <v>322</v>
      </c>
      <c r="J75" t="s">
        <v>199</v>
      </c>
      <c r="M75" t="s">
        <v>205</v>
      </c>
      <c r="N75" s="228">
        <v>44822.876585648148</v>
      </c>
      <c r="O75" t="s">
        <v>91</v>
      </c>
      <c r="P75" t="s">
        <v>1339</v>
      </c>
      <c r="Q75" t="s">
        <v>1343</v>
      </c>
    </row>
    <row r="76" spans="1:17" x14ac:dyDescent="0.25">
      <c r="A76">
        <v>8</v>
      </c>
      <c r="B76" s="229">
        <v>44836</v>
      </c>
      <c r="C76" s="228">
        <v>44836.375</v>
      </c>
      <c r="D76" s="228">
        <v>44836.583333333336</v>
      </c>
      <c r="E76" s="228">
        <v>44836.625</v>
      </c>
      <c r="F76" s="228">
        <v>44836.666666666664</v>
      </c>
      <c r="G76" s="228">
        <v>44836.666666666664</v>
      </c>
      <c r="H76" t="s">
        <v>1236</v>
      </c>
      <c r="I76" t="s">
        <v>1340</v>
      </c>
      <c r="J76" t="s">
        <v>896</v>
      </c>
      <c r="M76" t="s">
        <v>977</v>
      </c>
      <c r="N76" s="228">
        <v>44822.876585648148</v>
      </c>
      <c r="O76" t="s">
        <v>91</v>
      </c>
      <c r="P76" t="s">
        <v>1339</v>
      </c>
      <c r="Q76" t="s">
        <v>1343</v>
      </c>
    </row>
    <row r="77" spans="1:17" x14ac:dyDescent="0.25">
      <c r="A77">
        <v>8</v>
      </c>
      <c r="B77" s="229">
        <v>44836</v>
      </c>
      <c r="C77" s="228">
        <v>44836.375</v>
      </c>
      <c r="D77" s="228">
        <v>44836.583333333336</v>
      </c>
      <c r="E77" s="228">
        <v>44836.625</v>
      </c>
      <c r="F77" s="228">
        <v>44836.666666666664</v>
      </c>
      <c r="G77" s="228">
        <v>44836.666666666664</v>
      </c>
      <c r="H77" t="s">
        <v>1279</v>
      </c>
      <c r="I77" t="s">
        <v>332</v>
      </c>
      <c r="J77" t="s">
        <v>203</v>
      </c>
      <c r="M77" t="s">
        <v>861</v>
      </c>
      <c r="N77" s="228">
        <v>44822.876585648148</v>
      </c>
      <c r="O77" t="s">
        <v>91</v>
      </c>
      <c r="P77" t="s">
        <v>1339</v>
      </c>
      <c r="Q77" t="s">
        <v>1343</v>
      </c>
    </row>
    <row r="78" spans="1:17" x14ac:dyDescent="0.25">
      <c r="A78">
        <v>8</v>
      </c>
      <c r="B78" s="229">
        <v>44836</v>
      </c>
      <c r="C78" s="228">
        <v>44836.375</v>
      </c>
      <c r="D78" s="228">
        <v>44836.583333333336</v>
      </c>
      <c r="E78" s="228">
        <v>44836.625</v>
      </c>
      <c r="F78" s="228">
        <v>44836.666666666664</v>
      </c>
      <c r="G78" s="228">
        <v>44836.666666666664</v>
      </c>
      <c r="H78" t="s">
        <v>503</v>
      </c>
      <c r="I78" t="s">
        <v>346</v>
      </c>
      <c r="J78" t="s">
        <v>204</v>
      </c>
      <c r="M78" t="s">
        <v>226</v>
      </c>
      <c r="N78" s="228">
        <v>44822.876585648148</v>
      </c>
      <c r="O78" t="s">
        <v>91</v>
      </c>
      <c r="P78" t="s">
        <v>1339</v>
      </c>
      <c r="Q78" t="s">
        <v>1343</v>
      </c>
    </row>
    <row r="79" spans="1:17" x14ac:dyDescent="0.25">
      <c r="A79">
        <v>8</v>
      </c>
      <c r="B79" s="229">
        <v>44836</v>
      </c>
      <c r="C79" s="228">
        <v>44836.5</v>
      </c>
      <c r="D79" s="228">
        <v>44836.708333333336</v>
      </c>
      <c r="E79" s="228">
        <v>44836.75</v>
      </c>
      <c r="F79" s="228">
        <v>44836.791666666664</v>
      </c>
      <c r="G79" s="228">
        <v>44836.791666666664</v>
      </c>
      <c r="H79" t="s">
        <v>349</v>
      </c>
      <c r="I79" t="s">
        <v>337</v>
      </c>
      <c r="J79" t="s">
        <v>191</v>
      </c>
      <c r="M79" t="s">
        <v>194</v>
      </c>
      <c r="N79" s="228">
        <v>44822.876585648148</v>
      </c>
      <c r="O79" t="s">
        <v>91</v>
      </c>
      <c r="P79" t="s">
        <v>1339</v>
      </c>
      <c r="Q79" t="s">
        <v>1343</v>
      </c>
    </row>
    <row r="80" spans="1:17" x14ac:dyDescent="0.25">
      <c r="A80">
        <v>8</v>
      </c>
      <c r="B80" s="229">
        <v>44836</v>
      </c>
      <c r="C80" s="228">
        <v>44836.614583333336</v>
      </c>
      <c r="D80" s="228">
        <v>44836.822916666664</v>
      </c>
      <c r="E80" s="228">
        <v>44836.864583333336</v>
      </c>
      <c r="F80" s="228">
        <v>44836.90625</v>
      </c>
      <c r="G80" s="228">
        <v>44836.90625</v>
      </c>
      <c r="H80" t="s">
        <v>563</v>
      </c>
      <c r="I80" t="s">
        <v>235</v>
      </c>
      <c r="J80" t="s">
        <v>198</v>
      </c>
      <c r="M80" t="s">
        <v>192</v>
      </c>
      <c r="N80" s="228">
        <v>44822.876585648148</v>
      </c>
      <c r="O80" t="s">
        <v>91</v>
      </c>
      <c r="P80" t="s">
        <v>1339</v>
      </c>
      <c r="Q80" t="s">
        <v>1343</v>
      </c>
    </row>
    <row r="81" spans="1:17" x14ac:dyDescent="0.25">
      <c r="A81">
        <v>8</v>
      </c>
      <c r="B81" s="229">
        <v>44837</v>
      </c>
      <c r="C81" s="228">
        <v>44837.614583333336</v>
      </c>
      <c r="D81" s="228">
        <v>44837.822916666664</v>
      </c>
      <c r="E81" s="228">
        <v>44837.864583333336</v>
      </c>
      <c r="F81" s="228">
        <v>44837.90625</v>
      </c>
      <c r="G81" s="228">
        <v>44837.90625</v>
      </c>
      <c r="H81" t="s">
        <v>507</v>
      </c>
      <c r="I81" t="s">
        <v>328</v>
      </c>
      <c r="J81" t="s">
        <v>196</v>
      </c>
      <c r="M81" t="s">
        <v>207</v>
      </c>
      <c r="N81" s="228">
        <v>44822.876585648148</v>
      </c>
      <c r="O81" t="s">
        <v>91</v>
      </c>
      <c r="P81" t="s">
        <v>1339</v>
      </c>
      <c r="Q81" t="s">
        <v>1343</v>
      </c>
    </row>
    <row r="82" spans="1:17" x14ac:dyDescent="0.25">
      <c r="A82">
        <v>9</v>
      </c>
      <c r="B82" s="229">
        <v>44842</v>
      </c>
      <c r="C82" s="228">
        <v>44842.375</v>
      </c>
      <c r="D82" s="228">
        <v>44842.583333333336</v>
      </c>
      <c r="E82" s="228">
        <v>44842.625</v>
      </c>
      <c r="F82" s="228">
        <v>44842.666666666664</v>
      </c>
      <c r="G82" s="228">
        <v>44842.666666666664</v>
      </c>
      <c r="H82" t="s">
        <v>352</v>
      </c>
      <c r="I82" t="s">
        <v>346</v>
      </c>
      <c r="J82" t="s">
        <v>204</v>
      </c>
      <c r="M82" t="s">
        <v>197</v>
      </c>
      <c r="N82" s="228">
        <v>44822.876585648148</v>
      </c>
      <c r="O82" t="s">
        <v>91</v>
      </c>
      <c r="P82" t="s">
        <v>1339</v>
      </c>
      <c r="Q82" t="s">
        <v>1343</v>
      </c>
    </row>
    <row r="83" spans="1:17" x14ac:dyDescent="0.25">
      <c r="A83">
        <v>9</v>
      </c>
      <c r="B83" s="229">
        <v>44842</v>
      </c>
      <c r="C83" s="228">
        <v>44842.5</v>
      </c>
      <c r="D83" s="228">
        <v>44842.708333333336</v>
      </c>
      <c r="E83" s="228">
        <v>44842.75</v>
      </c>
      <c r="F83" s="228">
        <v>44842.791666666664</v>
      </c>
      <c r="G83" s="228">
        <v>44842.791666666664</v>
      </c>
      <c r="H83" t="s">
        <v>491</v>
      </c>
      <c r="I83" t="s">
        <v>329</v>
      </c>
      <c r="J83" t="s">
        <v>200</v>
      </c>
      <c r="M83" t="s">
        <v>198</v>
      </c>
      <c r="N83" s="228">
        <v>44822.876585648148</v>
      </c>
      <c r="O83" t="s">
        <v>91</v>
      </c>
      <c r="P83" t="s">
        <v>1339</v>
      </c>
      <c r="Q83" t="s">
        <v>1343</v>
      </c>
    </row>
    <row r="84" spans="1:17" x14ac:dyDescent="0.25">
      <c r="A84">
        <v>9</v>
      </c>
      <c r="B84" s="229">
        <v>44842</v>
      </c>
      <c r="C84" s="228">
        <v>44842.614583333336</v>
      </c>
      <c r="D84" s="228">
        <v>44842.822916666664</v>
      </c>
      <c r="E84" s="228">
        <v>44842.864583333336</v>
      </c>
      <c r="F84" s="228">
        <v>44842.90625</v>
      </c>
      <c r="G84" s="228">
        <v>44842.90625</v>
      </c>
      <c r="H84" t="s">
        <v>323</v>
      </c>
      <c r="I84" t="s">
        <v>324</v>
      </c>
      <c r="J84" t="s">
        <v>192</v>
      </c>
      <c r="M84" t="s">
        <v>203</v>
      </c>
      <c r="N84" s="228">
        <v>44822.876585648148</v>
      </c>
      <c r="O84" t="s">
        <v>91</v>
      </c>
      <c r="P84" t="s">
        <v>1339</v>
      </c>
      <c r="Q84" t="s">
        <v>1343</v>
      </c>
    </row>
    <row r="85" spans="1:17" x14ac:dyDescent="0.25">
      <c r="A85">
        <v>9</v>
      </c>
      <c r="B85" s="229">
        <v>44843</v>
      </c>
      <c r="C85" s="228">
        <v>44843.270833333336</v>
      </c>
      <c r="D85" s="228">
        <v>44843.479166666664</v>
      </c>
      <c r="E85" s="228">
        <v>44843.520833333336</v>
      </c>
      <c r="F85" s="228">
        <v>44843.5625</v>
      </c>
      <c r="G85" s="228">
        <v>44843.5625</v>
      </c>
      <c r="H85" t="s">
        <v>441</v>
      </c>
      <c r="I85" t="s">
        <v>334</v>
      </c>
      <c r="J85" t="s">
        <v>206</v>
      </c>
      <c r="M85" t="s">
        <v>225</v>
      </c>
      <c r="N85" s="228">
        <v>44822.876585648148</v>
      </c>
      <c r="O85" t="s">
        <v>91</v>
      </c>
      <c r="P85" t="s">
        <v>1339</v>
      </c>
      <c r="Q85" t="s">
        <v>1343</v>
      </c>
    </row>
    <row r="86" spans="1:17" x14ac:dyDescent="0.25">
      <c r="A86">
        <v>9</v>
      </c>
      <c r="B86" s="229">
        <v>44843</v>
      </c>
      <c r="C86" s="228">
        <v>44843.375</v>
      </c>
      <c r="D86" s="228">
        <v>44843.583333333336</v>
      </c>
      <c r="E86" s="228">
        <v>44843.625</v>
      </c>
      <c r="F86" s="228">
        <v>44843.666666666664</v>
      </c>
      <c r="G86" s="228">
        <v>44843.666666666664</v>
      </c>
      <c r="H86" t="s">
        <v>1238</v>
      </c>
      <c r="I86" t="s">
        <v>1341</v>
      </c>
      <c r="J86" t="s">
        <v>861</v>
      </c>
      <c r="M86" t="s">
        <v>205</v>
      </c>
      <c r="N86" s="228">
        <v>44822.876585648148</v>
      </c>
      <c r="O86" t="s">
        <v>91</v>
      </c>
      <c r="P86" t="s">
        <v>1339</v>
      </c>
      <c r="Q86" t="s">
        <v>1343</v>
      </c>
    </row>
    <row r="87" spans="1:17" x14ac:dyDescent="0.25">
      <c r="A87">
        <v>9</v>
      </c>
      <c r="B87" s="229">
        <v>44843</v>
      </c>
      <c r="C87" s="228">
        <v>44843.375</v>
      </c>
      <c r="D87" s="228">
        <v>44843.583333333336</v>
      </c>
      <c r="E87" s="228">
        <v>44843.625</v>
      </c>
      <c r="F87" s="228">
        <v>44843.666666666664</v>
      </c>
      <c r="G87" s="228">
        <v>44843.666666666664</v>
      </c>
      <c r="H87" t="s">
        <v>490</v>
      </c>
      <c r="I87" t="s">
        <v>344</v>
      </c>
      <c r="J87" t="s">
        <v>226</v>
      </c>
      <c r="M87" t="s">
        <v>196</v>
      </c>
      <c r="N87" s="228">
        <v>44822.876585648148</v>
      </c>
      <c r="O87" t="s">
        <v>91</v>
      </c>
      <c r="P87" t="s">
        <v>1339</v>
      </c>
      <c r="Q87" t="s">
        <v>1343</v>
      </c>
    </row>
    <row r="88" spans="1:17" x14ac:dyDescent="0.25">
      <c r="A88">
        <v>9</v>
      </c>
      <c r="B88" s="229">
        <v>44843</v>
      </c>
      <c r="C88" s="228">
        <v>44843.375</v>
      </c>
      <c r="D88" s="228">
        <v>44843.583333333336</v>
      </c>
      <c r="E88" s="228">
        <v>44843.625</v>
      </c>
      <c r="F88" s="228">
        <v>44843.666666666664</v>
      </c>
      <c r="G88" s="228">
        <v>44843.666666666664</v>
      </c>
      <c r="H88" t="s">
        <v>483</v>
      </c>
      <c r="I88" t="s">
        <v>236</v>
      </c>
      <c r="J88" t="s">
        <v>207</v>
      </c>
      <c r="M88" t="s">
        <v>191</v>
      </c>
      <c r="N88" s="228">
        <v>44822.876585648148</v>
      </c>
      <c r="O88" t="s">
        <v>91</v>
      </c>
      <c r="P88" t="s">
        <v>1339</v>
      </c>
      <c r="Q88" t="s">
        <v>1343</v>
      </c>
    </row>
    <row r="89" spans="1:17" x14ac:dyDescent="0.25">
      <c r="A89">
        <v>9</v>
      </c>
      <c r="B89" s="229">
        <v>44843</v>
      </c>
      <c r="C89" s="228">
        <v>44843.5</v>
      </c>
      <c r="D89" s="228">
        <v>44843.708333333336</v>
      </c>
      <c r="E89" s="228">
        <v>44843.75</v>
      </c>
      <c r="F89" s="228">
        <v>44843.791666666664</v>
      </c>
      <c r="G89" s="228">
        <v>44843.791666666664</v>
      </c>
      <c r="H89" t="s">
        <v>1233</v>
      </c>
      <c r="I89" t="s">
        <v>1342</v>
      </c>
      <c r="J89" t="s">
        <v>977</v>
      </c>
      <c r="M89" t="s">
        <v>201</v>
      </c>
      <c r="N89" s="228">
        <v>44822.876585648148</v>
      </c>
      <c r="O89" t="s">
        <v>91</v>
      </c>
      <c r="P89" t="s">
        <v>1339</v>
      </c>
      <c r="Q89" t="s">
        <v>1343</v>
      </c>
    </row>
    <row r="90" spans="1:17" x14ac:dyDescent="0.25">
      <c r="A90">
        <v>9</v>
      </c>
      <c r="B90" s="229">
        <v>44843</v>
      </c>
      <c r="C90" s="228">
        <v>44843.614583333336</v>
      </c>
      <c r="D90" s="228">
        <v>44843.822916666664</v>
      </c>
      <c r="E90" s="228">
        <v>44843.864583333336</v>
      </c>
      <c r="F90" s="228">
        <v>44843.90625</v>
      </c>
      <c r="G90" s="228">
        <v>44843.90625</v>
      </c>
      <c r="H90" t="s">
        <v>1289</v>
      </c>
      <c r="I90" t="s">
        <v>322</v>
      </c>
      <c r="J90" t="s">
        <v>202</v>
      </c>
      <c r="M90" t="s">
        <v>896</v>
      </c>
      <c r="N90" s="228">
        <v>44822.876585648148</v>
      </c>
      <c r="O90" t="s">
        <v>91</v>
      </c>
      <c r="P90" t="s">
        <v>1339</v>
      </c>
      <c r="Q90" t="s">
        <v>1343</v>
      </c>
    </row>
    <row r="91" spans="1:17" x14ac:dyDescent="0.25">
      <c r="A91">
        <v>9</v>
      </c>
      <c r="B91" s="229">
        <v>44844</v>
      </c>
      <c r="C91" s="228">
        <v>44844.614583333336</v>
      </c>
      <c r="D91" s="228">
        <v>44844.822916666664</v>
      </c>
      <c r="E91" s="228">
        <v>44844.864583333336</v>
      </c>
      <c r="F91" s="228">
        <v>44844.90625</v>
      </c>
      <c r="G91" s="228">
        <v>44844.90625</v>
      </c>
      <c r="H91" t="s">
        <v>499</v>
      </c>
      <c r="I91" t="s">
        <v>339</v>
      </c>
      <c r="J91" t="s">
        <v>194</v>
      </c>
      <c r="M91" t="s">
        <v>199</v>
      </c>
      <c r="N91" s="228">
        <v>44822.876585648148</v>
      </c>
      <c r="O91" t="s">
        <v>91</v>
      </c>
      <c r="P91" t="s">
        <v>1339</v>
      </c>
      <c r="Q91" t="s">
        <v>1343</v>
      </c>
    </row>
    <row r="92" spans="1:17" x14ac:dyDescent="0.25">
      <c r="A92">
        <v>10</v>
      </c>
      <c r="B92" s="229">
        <v>44849</v>
      </c>
      <c r="C92" s="228">
        <v>44849.375</v>
      </c>
      <c r="D92" s="228">
        <v>44849.583333333336</v>
      </c>
      <c r="E92" s="228">
        <v>44849.625</v>
      </c>
      <c r="F92" s="228">
        <v>44849.666666666664</v>
      </c>
      <c r="G92" s="228">
        <v>44849.666666666664</v>
      </c>
      <c r="H92" t="s">
        <v>1235</v>
      </c>
      <c r="I92" t="s">
        <v>326</v>
      </c>
      <c r="J92" t="s">
        <v>225</v>
      </c>
      <c r="M92" t="s">
        <v>861</v>
      </c>
      <c r="N92" s="228">
        <v>44822.876585648148</v>
      </c>
      <c r="O92" t="s">
        <v>91</v>
      </c>
      <c r="P92" t="s">
        <v>1339</v>
      </c>
      <c r="Q92" t="s">
        <v>1343</v>
      </c>
    </row>
    <row r="93" spans="1:17" x14ac:dyDescent="0.25">
      <c r="A93">
        <v>10</v>
      </c>
      <c r="B93" s="229">
        <v>44849</v>
      </c>
      <c r="C93" s="228">
        <v>44849.5</v>
      </c>
      <c r="D93" s="228">
        <v>44849.708333333336</v>
      </c>
      <c r="E93" s="228">
        <v>44849.75</v>
      </c>
      <c r="F93" s="228">
        <v>44849.791666666664</v>
      </c>
      <c r="G93" s="228">
        <v>44849.791666666664</v>
      </c>
      <c r="H93" t="s">
        <v>384</v>
      </c>
      <c r="I93" t="s">
        <v>334</v>
      </c>
      <c r="J93" t="s">
        <v>206</v>
      </c>
      <c r="M93" t="s">
        <v>198</v>
      </c>
      <c r="N93" s="228">
        <v>44822.876585648148</v>
      </c>
      <c r="O93" t="s">
        <v>91</v>
      </c>
      <c r="P93" t="s">
        <v>1339</v>
      </c>
      <c r="Q93" t="s">
        <v>1343</v>
      </c>
    </row>
    <row r="94" spans="1:17" x14ac:dyDescent="0.25">
      <c r="A94">
        <v>10</v>
      </c>
      <c r="B94" s="229">
        <v>44849</v>
      </c>
      <c r="C94" s="228">
        <v>44849.614583333336</v>
      </c>
      <c r="D94" s="228">
        <v>44849.822916666664</v>
      </c>
      <c r="E94" s="228">
        <v>44849.864583333336</v>
      </c>
      <c r="F94" s="228">
        <v>44849.90625</v>
      </c>
      <c r="G94" s="228">
        <v>44849.90625</v>
      </c>
      <c r="H94" t="s">
        <v>521</v>
      </c>
      <c r="I94" t="s">
        <v>337</v>
      </c>
      <c r="J94" t="s">
        <v>191</v>
      </c>
      <c r="M94" t="s">
        <v>204</v>
      </c>
      <c r="N94" s="228">
        <v>44822.876585648148</v>
      </c>
      <c r="O94" t="s">
        <v>91</v>
      </c>
      <c r="P94" t="s">
        <v>1339</v>
      </c>
      <c r="Q94" t="s">
        <v>1343</v>
      </c>
    </row>
    <row r="95" spans="1:17" x14ac:dyDescent="0.25">
      <c r="A95">
        <v>10</v>
      </c>
      <c r="B95" s="229">
        <v>44850</v>
      </c>
      <c r="C95" s="228">
        <v>44850.270833333336</v>
      </c>
      <c r="D95" s="228">
        <v>44850.479166666664</v>
      </c>
      <c r="E95" s="228">
        <v>44850.520833333336</v>
      </c>
      <c r="F95" s="228">
        <v>44850.5625</v>
      </c>
      <c r="G95" s="228">
        <v>44850.5625</v>
      </c>
      <c r="H95" t="s">
        <v>515</v>
      </c>
      <c r="I95" t="s">
        <v>329</v>
      </c>
      <c r="J95" t="s">
        <v>197</v>
      </c>
      <c r="M95" t="s">
        <v>226</v>
      </c>
      <c r="N95" s="228">
        <v>44822.876585648148</v>
      </c>
      <c r="O95" t="s">
        <v>91</v>
      </c>
      <c r="P95" t="s">
        <v>1339</v>
      </c>
      <c r="Q95" t="s">
        <v>1343</v>
      </c>
    </row>
    <row r="96" spans="1:17" x14ac:dyDescent="0.25">
      <c r="A96">
        <v>10</v>
      </c>
      <c r="B96" s="229">
        <v>44850</v>
      </c>
      <c r="C96" s="228">
        <v>44850.375</v>
      </c>
      <c r="D96" s="228">
        <v>44850.583333333336</v>
      </c>
      <c r="E96" s="228">
        <v>44850.625</v>
      </c>
      <c r="F96" s="228">
        <v>44850.666666666664</v>
      </c>
      <c r="G96" s="228">
        <v>44850.666666666664</v>
      </c>
      <c r="H96" t="s">
        <v>438</v>
      </c>
      <c r="I96" t="s">
        <v>322</v>
      </c>
      <c r="J96" t="s">
        <v>199</v>
      </c>
      <c r="M96" t="s">
        <v>207</v>
      </c>
      <c r="N96" s="228">
        <v>44822.876585648148</v>
      </c>
      <c r="O96" t="s">
        <v>91</v>
      </c>
      <c r="P96" t="s">
        <v>1339</v>
      </c>
      <c r="Q96" t="s">
        <v>1343</v>
      </c>
    </row>
    <row r="97" spans="1:17" x14ac:dyDescent="0.25">
      <c r="A97">
        <v>10</v>
      </c>
      <c r="B97" s="229">
        <v>44850</v>
      </c>
      <c r="C97" s="228">
        <v>44850.375</v>
      </c>
      <c r="D97" s="228">
        <v>44850.583333333336</v>
      </c>
      <c r="E97" s="228">
        <v>44850.625</v>
      </c>
      <c r="F97" s="228">
        <v>44850.666666666664</v>
      </c>
      <c r="G97" s="228">
        <v>44850.666666666664</v>
      </c>
      <c r="H97" t="s">
        <v>1254</v>
      </c>
      <c r="I97" t="s">
        <v>354</v>
      </c>
      <c r="J97" t="s">
        <v>205</v>
      </c>
      <c r="M97" t="s">
        <v>977</v>
      </c>
      <c r="N97" s="228">
        <v>44822.876585648148</v>
      </c>
      <c r="O97" t="s">
        <v>91</v>
      </c>
      <c r="P97" t="s">
        <v>1339</v>
      </c>
      <c r="Q97" t="s">
        <v>1343</v>
      </c>
    </row>
    <row r="98" spans="1:17" x14ac:dyDescent="0.25">
      <c r="A98">
        <v>10</v>
      </c>
      <c r="B98" s="229">
        <v>44850</v>
      </c>
      <c r="C98" s="228">
        <v>44850.5</v>
      </c>
      <c r="D98" s="228">
        <v>44850.708333333336</v>
      </c>
      <c r="E98" s="228">
        <v>44850.75</v>
      </c>
      <c r="F98" s="228">
        <v>44850.791666666664</v>
      </c>
      <c r="G98" s="228">
        <v>44850.791666666664</v>
      </c>
      <c r="H98" t="s">
        <v>403</v>
      </c>
      <c r="I98" t="s">
        <v>330</v>
      </c>
      <c r="J98" t="s">
        <v>201</v>
      </c>
      <c r="M98" t="s">
        <v>192</v>
      </c>
      <c r="N98" s="228">
        <v>44822.876585648148</v>
      </c>
      <c r="O98" t="s">
        <v>91</v>
      </c>
      <c r="P98" t="s">
        <v>1339</v>
      </c>
      <c r="Q98" t="s">
        <v>1343</v>
      </c>
    </row>
    <row r="99" spans="1:17" x14ac:dyDescent="0.25">
      <c r="A99">
        <v>10</v>
      </c>
      <c r="B99" s="229">
        <v>44850</v>
      </c>
      <c r="C99" s="228">
        <v>44850.614583333336</v>
      </c>
      <c r="D99" s="228">
        <v>44850.822916666664</v>
      </c>
      <c r="E99" s="228">
        <v>44850.864583333336</v>
      </c>
      <c r="F99" s="228">
        <v>44850.90625</v>
      </c>
      <c r="G99" s="228">
        <v>44850.90625</v>
      </c>
      <c r="H99" t="s">
        <v>585</v>
      </c>
      <c r="I99" t="s">
        <v>328</v>
      </c>
      <c r="J99" t="s">
        <v>196</v>
      </c>
      <c r="M99" t="s">
        <v>200</v>
      </c>
      <c r="N99" s="228">
        <v>44822.876585648148</v>
      </c>
      <c r="O99" t="s">
        <v>91</v>
      </c>
      <c r="P99" t="s">
        <v>1339</v>
      </c>
      <c r="Q99" t="s">
        <v>1343</v>
      </c>
    </row>
    <row r="100" spans="1:17" x14ac:dyDescent="0.25">
      <c r="A100">
        <v>10</v>
      </c>
      <c r="B100" s="229">
        <v>44851</v>
      </c>
      <c r="C100" s="228">
        <v>44851.520833333336</v>
      </c>
      <c r="D100" s="228">
        <v>44851.729166666664</v>
      </c>
      <c r="E100" s="228">
        <v>44851.770833333336</v>
      </c>
      <c r="F100" s="228">
        <v>44851.8125</v>
      </c>
      <c r="G100" s="228">
        <v>44851.8125</v>
      </c>
      <c r="H100" t="s">
        <v>343</v>
      </c>
      <c r="I100" t="s">
        <v>332</v>
      </c>
      <c r="J100" t="s">
        <v>203</v>
      </c>
      <c r="M100" t="s">
        <v>202</v>
      </c>
      <c r="N100" s="228">
        <v>44822.876585648148</v>
      </c>
      <c r="O100" t="s">
        <v>91</v>
      </c>
      <c r="P100" t="s">
        <v>1339</v>
      </c>
      <c r="Q100" t="s">
        <v>1343</v>
      </c>
    </row>
    <row r="101" spans="1:17" x14ac:dyDescent="0.25">
      <c r="A101">
        <v>10</v>
      </c>
      <c r="B101" s="229">
        <v>44851</v>
      </c>
      <c r="C101" s="228">
        <v>44851.614583333336</v>
      </c>
      <c r="D101" s="228">
        <v>44851.822916666664</v>
      </c>
      <c r="E101" s="228">
        <v>44851.864583333336</v>
      </c>
      <c r="F101" s="228">
        <v>44851.90625</v>
      </c>
      <c r="G101" s="228">
        <v>44851.90625</v>
      </c>
      <c r="H101" t="s">
        <v>1293</v>
      </c>
      <c r="I101" t="s">
        <v>1340</v>
      </c>
      <c r="J101" t="s">
        <v>896</v>
      </c>
      <c r="M101" t="s">
        <v>194</v>
      </c>
      <c r="N101" s="228">
        <v>44822.876585648148</v>
      </c>
      <c r="O101" t="s">
        <v>91</v>
      </c>
      <c r="P101" t="s">
        <v>1339</v>
      </c>
      <c r="Q101" t="s">
        <v>1343</v>
      </c>
    </row>
    <row r="102" spans="1:17" x14ac:dyDescent="0.25">
      <c r="A102">
        <v>11</v>
      </c>
      <c r="B102" s="229">
        <v>44855</v>
      </c>
      <c r="C102" s="228">
        <v>44855.614583333336</v>
      </c>
      <c r="D102" s="228">
        <v>44855.822916666664</v>
      </c>
      <c r="E102" s="228">
        <v>44855.864583333336</v>
      </c>
      <c r="F102" s="228">
        <v>44855.90625</v>
      </c>
      <c r="G102" s="228">
        <v>44855.90625</v>
      </c>
      <c r="H102" t="s">
        <v>341</v>
      </c>
      <c r="I102" t="s">
        <v>235</v>
      </c>
      <c r="J102" t="s">
        <v>198</v>
      </c>
      <c r="M102" t="s">
        <v>225</v>
      </c>
      <c r="N102" s="228">
        <v>44822.876585648148</v>
      </c>
      <c r="O102" t="s">
        <v>91</v>
      </c>
      <c r="P102" t="s">
        <v>1339</v>
      </c>
      <c r="Q102" t="s">
        <v>1343</v>
      </c>
    </row>
    <row r="103" spans="1:17" x14ac:dyDescent="0.25">
      <c r="A103">
        <v>11</v>
      </c>
      <c r="B103" s="229">
        <v>44856</v>
      </c>
      <c r="C103" s="228">
        <v>44856.375</v>
      </c>
      <c r="D103" s="228">
        <v>44856.583333333336</v>
      </c>
      <c r="E103" s="228">
        <v>44856.625</v>
      </c>
      <c r="F103" s="228">
        <v>44856.666666666664</v>
      </c>
      <c r="G103" s="228">
        <v>44856.666666666664</v>
      </c>
      <c r="H103" t="s">
        <v>547</v>
      </c>
      <c r="I103" t="s">
        <v>344</v>
      </c>
      <c r="J103" t="s">
        <v>226</v>
      </c>
      <c r="M103" t="s">
        <v>205</v>
      </c>
      <c r="N103" s="228">
        <v>44822.876585648148</v>
      </c>
      <c r="O103" t="s">
        <v>91</v>
      </c>
      <c r="P103" t="s">
        <v>1339</v>
      </c>
      <c r="Q103" t="s">
        <v>1343</v>
      </c>
    </row>
    <row r="104" spans="1:17" x14ac:dyDescent="0.25">
      <c r="A104">
        <v>11</v>
      </c>
      <c r="B104" s="229">
        <v>44856</v>
      </c>
      <c r="C104" s="228">
        <v>44856.5</v>
      </c>
      <c r="D104" s="228">
        <v>44856.708333333336</v>
      </c>
      <c r="E104" s="228">
        <v>44856.75</v>
      </c>
      <c r="F104" s="228">
        <v>44856.791666666664</v>
      </c>
      <c r="G104" s="228">
        <v>44856.791666666664</v>
      </c>
      <c r="H104" t="s">
        <v>1242</v>
      </c>
      <c r="I104" t="s">
        <v>329</v>
      </c>
      <c r="J104" t="s">
        <v>200</v>
      </c>
      <c r="M104" t="s">
        <v>861</v>
      </c>
      <c r="N104" s="228">
        <v>44822.876585648148</v>
      </c>
      <c r="O104" t="s">
        <v>91</v>
      </c>
      <c r="P104" t="s">
        <v>1339</v>
      </c>
      <c r="Q104" t="s">
        <v>1343</v>
      </c>
    </row>
    <row r="105" spans="1:17" x14ac:dyDescent="0.25">
      <c r="A105">
        <v>11</v>
      </c>
      <c r="B105" s="229">
        <v>44856</v>
      </c>
      <c r="C105" s="228">
        <v>44856.614583333336</v>
      </c>
      <c r="D105" s="228">
        <v>44856.822916666664</v>
      </c>
      <c r="E105" s="228">
        <v>44856.864583333336</v>
      </c>
      <c r="F105" s="228">
        <v>44856.90625</v>
      </c>
      <c r="G105" s="228">
        <v>44856.90625</v>
      </c>
      <c r="H105" t="s">
        <v>365</v>
      </c>
      <c r="I105" t="s">
        <v>339</v>
      </c>
      <c r="J105" t="s">
        <v>194</v>
      </c>
      <c r="M105" t="s">
        <v>197</v>
      </c>
      <c r="N105" s="228">
        <v>44822.876585648148</v>
      </c>
      <c r="O105" t="s">
        <v>91</v>
      </c>
      <c r="P105" t="s">
        <v>1339</v>
      </c>
      <c r="Q105" t="s">
        <v>1343</v>
      </c>
    </row>
    <row r="106" spans="1:17" x14ac:dyDescent="0.25">
      <c r="A106">
        <v>11</v>
      </c>
      <c r="B106" s="229">
        <v>44857</v>
      </c>
      <c r="C106" s="228">
        <v>44857.270833333336</v>
      </c>
      <c r="D106" s="228">
        <v>44857.479166666664</v>
      </c>
      <c r="E106" s="228">
        <v>44857.520833333336</v>
      </c>
      <c r="F106" s="228">
        <v>44857.5625</v>
      </c>
      <c r="G106" s="228">
        <v>44857.5625</v>
      </c>
      <c r="H106" t="s">
        <v>504</v>
      </c>
      <c r="I106" t="s">
        <v>236</v>
      </c>
      <c r="J106" t="s">
        <v>207</v>
      </c>
      <c r="M106" t="s">
        <v>206</v>
      </c>
      <c r="N106" s="228">
        <v>44822.876585648148</v>
      </c>
      <c r="O106" t="s">
        <v>91</v>
      </c>
      <c r="P106" t="s">
        <v>1339</v>
      </c>
      <c r="Q106" t="s">
        <v>1343</v>
      </c>
    </row>
    <row r="107" spans="1:17" x14ac:dyDescent="0.25">
      <c r="A107">
        <v>11</v>
      </c>
      <c r="B107" s="229">
        <v>44857</v>
      </c>
      <c r="C107" s="228">
        <v>44857.375</v>
      </c>
      <c r="D107" s="228">
        <v>44857.583333333336</v>
      </c>
      <c r="E107" s="228">
        <v>44857.625</v>
      </c>
      <c r="F107" s="228">
        <v>44857.666666666664</v>
      </c>
      <c r="G107" s="228">
        <v>44857.666666666664</v>
      </c>
      <c r="H107" t="s">
        <v>1258</v>
      </c>
      <c r="I107" t="s">
        <v>324</v>
      </c>
      <c r="J107" t="s">
        <v>192</v>
      </c>
      <c r="M107" t="s">
        <v>896</v>
      </c>
      <c r="N107" s="228">
        <v>44822.876585648148</v>
      </c>
      <c r="O107" t="s">
        <v>91</v>
      </c>
      <c r="P107" t="s">
        <v>1339</v>
      </c>
      <c r="Q107" t="s">
        <v>1343</v>
      </c>
    </row>
    <row r="108" spans="1:17" x14ac:dyDescent="0.25">
      <c r="A108">
        <v>11</v>
      </c>
      <c r="B108" s="229">
        <v>44857</v>
      </c>
      <c r="C108" s="228">
        <v>44857.5</v>
      </c>
      <c r="D108" s="228">
        <v>44857.708333333336</v>
      </c>
      <c r="E108" s="228">
        <v>44857.75</v>
      </c>
      <c r="F108" s="228">
        <v>44857.791666666664</v>
      </c>
      <c r="G108" s="228">
        <v>44857.791666666664</v>
      </c>
      <c r="H108" t="s">
        <v>407</v>
      </c>
      <c r="I108" t="s">
        <v>337</v>
      </c>
      <c r="J108" t="s">
        <v>191</v>
      </c>
      <c r="M108" t="s">
        <v>199</v>
      </c>
      <c r="N108" s="228">
        <v>44822.876585648148</v>
      </c>
      <c r="O108" t="s">
        <v>91</v>
      </c>
      <c r="P108" t="s">
        <v>1339</v>
      </c>
      <c r="Q108" t="s">
        <v>1343</v>
      </c>
    </row>
    <row r="109" spans="1:17" x14ac:dyDescent="0.25">
      <c r="A109">
        <v>11</v>
      </c>
      <c r="B109" s="229">
        <v>44857</v>
      </c>
      <c r="C109" s="228">
        <v>44857.614583333336</v>
      </c>
      <c r="D109" s="228">
        <v>44857.822916666664</v>
      </c>
      <c r="E109" s="228">
        <v>44857.864583333336</v>
      </c>
      <c r="F109" s="228">
        <v>44857.90625</v>
      </c>
      <c r="G109" s="228">
        <v>44857.90625</v>
      </c>
      <c r="H109" t="s">
        <v>392</v>
      </c>
      <c r="I109" t="s">
        <v>322</v>
      </c>
      <c r="J109" t="s">
        <v>202</v>
      </c>
      <c r="M109" t="s">
        <v>201</v>
      </c>
      <c r="N109" s="228">
        <v>44822.876585648148</v>
      </c>
      <c r="O109" t="s">
        <v>91</v>
      </c>
      <c r="P109" t="s">
        <v>1339</v>
      </c>
      <c r="Q109" t="s">
        <v>1343</v>
      </c>
    </row>
    <row r="110" spans="1:17" x14ac:dyDescent="0.25">
      <c r="A110">
        <v>11</v>
      </c>
      <c r="B110" s="229">
        <v>44858</v>
      </c>
      <c r="C110" s="228">
        <v>44858.520833333336</v>
      </c>
      <c r="D110" s="228">
        <v>44858.729166666664</v>
      </c>
      <c r="E110" s="228">
        <v>44858.770833333336</v>
      </c>
      <c r="F110" s="228">
        <v>44858.8125</v>
      </c>
      <c r="G110" s="228">
        <v>44858.8125</v>
      </c>
      <c r="H110" t="s">
        <v>1274</v>
      </c>
      <c r="I110" t="s">
        <v>1342</v>
      </c>
      <c r="J110" t="s">
        <v>977</v>
      </c>
      <c r="M110" t="s">
        <v>203</v>
      </c>
      <c r="N110" s="228">
        <v>44822.876585648148</v>
      </c>
      <c r="O110" t="s">
        <v>91</v>
      </c>
      <c r="P110" t="s">
        <v>1339</v>
      </c>
      <c r="Q110" t="s">
        <v>1343</v>
      </c>
    </row>
    <row r="111" spans="1:17" x14ac:dyDescent="0.25">
      <c r="A111">
        <v>11</v>
      </c>
      <c r="B111" s="229">
        <v>44858</v>
      </c>
      <c r="C111" s="228">
        <v>44858.614583333336</v>
      </c>
      <c r="D111" s="228">
        <v>44858.822916666664</v>
      </c>
      <c r="E111" s="228">
        <v>44858.864583333336</v>
      </c>
      <c r="F111" s="228">
        <v>44858.90625</v>
      </c>
      <c r="G111" s="228">
        <v>44858.90625</v>
      </c>
      <c r="H111" t="s">
        <v>433</v>
      </c>
      <c r="I111" t="s">
        <v>346</v>
      </c>
      <c r="J111" t="s">
        <v>204</v>
      </c>
      <c r="M111" t="s">
        <v>196</v>
      </c>
      <c r="N111" s="228">
        <v>44822.876585648148</v>
      </c>
      <c r="O111" t="s">
        <v>91</v>
      </c>
      <c r="P111" t="s">
        <v>1339</v>
      </c>
      <c r="Q111" t="s">
        <v>1343</v>
      </c>
    </row>
    <row r="112" spans="1:17" x14ac:dyDescent="0.25">
      <c r="A112">
        <v>12</v>
      </c>
      <c r="B112" s="229">
        <v>44863</v>
      </c>
      <c r="C112" s="228">
        <v>44863.375</v>
      </c>
      <c r="D112" s="228">
        <v>44863.583333333336</v>
      </c>
      <c r="E112" s="228">
        <v>44863.625</v>
      </c>
      <c r="F112" s="228">
        <v>44863.666666666664</v>
      </c>
      <c r="G112" s="228">
        <v>44863.666666666664</v>
      </c>
      <c r="H112" t="s">
        <v>481</v>
      </c>
      <c r="I112" t="s">
        <v>330</v>
      </c>
      <c r="J112" t="s">
        <v>201</v>
      </c>
      <c r="M112" t="s">
        <v>204</v>
      </c>
      <c r="N112" s="228">
        <v>44822.876585648148</v>
      </c>
      <c r="O112" t="s">
        <v>91</v>
      </c>
      <c r="P112" t="s">
        <v>1339</v>
      </c>
      <c r="Q112" t="s">
        <v>1343</v>
      </c>
    </row>
    <row r="113" spans="1:17" x14ac:dyDescent="0.25">
      <c r="A113">
        <v>12</v>
      </c>
      <c r="B113" s="229">
        <v>44863</v>
      </c>
      <c r="C113" s="228">
        <v>44863.5</v>
      </c>
      <c r="D113" s="228">
        <v>44863.708333333336</v>
      </c>
      <c r="E113" s="228">
        <v>44863.75</v>
      </c>
      <c r="F113" s="228">
        <v>44863.791666666664</v>
      </c>
      <c r="G113" s="228">
        <v>44863.791666666664</v>
      </c>
      <c r="H113" t="s">
        <v>1317</v>
      </c>
      <c r="I113" t="s">
        <v>1340</v>
      </c>
      <c r="J113" t="s">
        <v>896</v>
      </c>
      <c r="M113" t="s">
        <v>198</v>
      </c>
      <c r="N113" s="228">
        <v>44822.876585648148</v>
      </c>
      <c r="O113" t="s">
        <v>91</v>
      </c>
      <c r="P113" t="s">
        <v>1339</v>
      </c>
      <c r="Q113" t="s">
        <v>1343</v>
      </c>
    </row>
    <row r="114" spans="1:17" x14ac:dyDescent="0.25">
      <c r="A114">
        <v>12</v>
      </c>
      <c r="B114" s="229">
        <v>44863</v>
      </c>
      <c r="C114" s="228">
        <v>44863.614583333336</v>
      </c>
      <c r="D114" s="228">
        <v>44863.822916666664</v>
      </c>
      <c r="E114" s="228">
        <v>44863.864583333336</v>
      </c>
      <c r="F114" s="228">
        <v>44863.90625</v>
      </c>
      <c r="G114" s="228">
        <v>44863.90625</v>
      </c>
      <c r="H114" t="s">
        <v>530</v>
      </c>
      <c r="I114" t="s">
        <v>329</v>
      </c>
      <c r="J114" t="s">
        <v>197</v>
      </c>
      <c r="M114" t="s">
        <v>203</v>
      </c>
      <c r="N114" s="228">
        <v>44822.876585648148</v>
      </c>
      <c r="O114" t="s">
        <v>91</v>
      </c>
      <c r="P114" t="s">
        <v>1339</v>
      </c>
      <c r="Q114" t="s">
        <v>1343</v>
      </c>
    </row>
    <row r="115" spans="1:17" x14ac:dyDescent="0.25">
      <c r="A115">
        <v>12</v>
      </c>
      <c r="B115" s="229">
        <v>44864</v>
      </c>
      <c r="C115" s="228">
        <v>44864.3125</v>
      </c>
      <c r="D115" s="228">
        <v>44864.479166666664</v>
      </c>
      <c r="E115" s="228">
        <v>44864.520833333336</v>
      </c>
      <c r="F115" s="228">
        <v>44864.5625</v>
      </c>
      <c r="G115" s="228">
        <v>44864.604166666664</v>
      </c>
      <c r="H115" t="s">
        <v>386</v>
      </c>
      <c r="I115" t="s">
        <v>326</v>
      </c>
      <c r="J115" t="s">
        <v>225</v>
      </c>
      <c r="M115" t="s">
        <v>191</v>
      </c>
      <c r="N115" s="228">
        <v>44822.876585648148</v>
      </c>
      <c r="O115" t="s">
        <v>91</v>
      </c>
      <c r="P115" t="s">
        <v>1339</v>
      </c>
      <c r="Q115" t="s">
        <v>1343</v>
      </c>
    </row>
    <row r="116" spans="1:17" x14ac:dyDescent="0.25">
      <c r="A116">
        <v>12</v>
      </c>
      <c r="B116" s="229">
        <v>44864</v>
      </c>
      <c r="C116" s="228">
        <v>44864.416666666664</v>
      </c>
      <c r="D116" s="228">
        <v>44864.583333333336</v>
      </c>
      <c r="E116" s="228">
        <v>44864.625</v>
      </c>
      <c r="F116" s="228">
        <v>44864.666666666664</v>
      </c>
      <c r="G116" s="228">
        <v>44864.708333333336</v>
      </c>
      <c r="H116" t="s">
        <v>1291</v>
      </c>
      <c r="I116" t="s">
        <v>1342</v>
      </c>
      <c r="J116" t="s">
        <v>977</v>
      </c>
      <c r="M116" t="s">
        <v>207</v>
      </c>
      <c r="N116" s="228">
        <v>44822.876585648148</v>
      </c>
      <c r="O116" t="s">
        <v>91</v>
      </c>
      <c r="P116" t="s">
        <v>1339</v>
      </c>
      <c r="Q116" t="s">
        <v>1343</v>
      </c>
    </row>
    <row r="117" spans="1:17" x14ac:dyDescent="0.25">
      <c r="A117">
        <v>12</v>
      </c>
      <c r="B117" s="229">
        <v>44864</v>
      </c>
      <c r="C117" s="228">
        <v>44864.416666666664</v>
      </c>
      <c r="D117" s="228">
        <v>44864.583333333336</v>
      </c>
      <c r="E117" s="228">
        <v>44864.625</v>
      </c>
      <c r="F117" s="228">
        <v>44864.666666666664</v>
      </c>
      <c r="G117" s="228">
        <v>44864.708333333336</v>
      </c>
      <c r="H117" t="s">
        <v>511</v>
      </c>
      <c r="I117" t="s">
        <v>354</v>
      </c>
      <c r="J117" t="s">
        <v>205</v>
      </c>
      <c r="M117" t="s">
        <v>194</v>
      </c>
      <c r="N117" s="228">
        <v>44822.876585648148</v>
      </c>
      <c r="O117" t="s">
        <v>91</v>
      </c>
      <c r="P117" t="s">
        <v>1339</v>
      </c>
      <c r="Q117" t="s">
        <v>1343</v>
      </c>
    </row>
    <row r="118" spans="1:17" x14ac:dyDescent="0.25">
      <c r="A118">
        <v>12</v>
      </c>
      <c r="B118" s="229">
        <v>44864</v>
      </c>
      <c r="C118" s="228">
        <v>44864.541666666664</v>
      </c>
      <c r="D118" s="228">
        <v>44864.708333333336</v>
      </c>
      <c r="E118" s="228">
        <v>44864.75</v>
      </c>
      <c r="F118" s="228">
        <v>44864.791666666664</v>
      </c>
      <c r="G118" s="228">
        <v>44864.833333333336</v>
      </c>
      <c r="H118" t="s">
        <v>552</v>
      </c>
      <c r="I118" t="s">
        <v>322</v>
      </c>
      <c r="J118" t="s">
        <v>199</v>
      </c>
      <c r="M118" t="s">
        <v>226</v>
      </c>
      <c r="N118" s="228">
        <v>44822.876585648148</v>
      </c>
      <c r="O118" t="s">
        <v>91</v>
      </c>
      <c r="P118" t="s">
        <v>1339</v>
      </c>
      <c r="Q118" t="s">
        <v>1343</v>
      </c>
    </row>
    <row r="119" spans="1:17" x14ac:dyDescent="0.25">
      <c r="A119">
        <v>12</v>
      </c>
      <c r="B119" s="229">
        <v>44864</v>
      </c>
      <c r="C119" s="228">
        <v>44864.65625</v>
      </c>
      <c r="D119" s="228">
        <v>44864.822916666664</v>
      </c>
      <c r="E119" s="228">
        <v>44864.864583333336</v>
      </c>
      <c r="F119" s="228">
        <v>44864.90625</v>
      </c>
      <c r="G119" s="228">
        <v>44864.947916666664</v>
      </c>
      <c r="H119" t="s">
        <v>561</v>
      </c>
      <c r="I119" t="s">
        <v>334</v>
      </c>
      <c r="J119" t="s">
        <v>206</v>
      </c>
      <c r="M119" t="s">
        <v>200</v>
      </c>
      <c r="N119" s="228">
        <v>44822.876585648148</v>
      </c>
      <c r="O119" t="s">
        <v>91</v>
      </c>
      <c r="P119" t="s">
        <v>1339</v>
      </c>
      <c r="Q119" t="s">
        <v>1343</v>
      </c>
    </row>
    <row r="120" spans="1:17" x14ac:dyDescent="0.25">
      <c r="A120">
        <v>12</v>
      </c>
      <c r="B120" s="229">
        <v>44865</v>
      </c>
      <c r="C120" s="228">
        <v>44865.5625</v>
      </c>
      <c r="D120" s="228">
        <v>44865.729166666664</v>
      </c>
      <c r="E120" s="228">
        <v>44865.770833333336</v>
      </c>
      <c r="F120" s="228">
        <v>44865.8125</v>
      </c>
      <c r="G120" s="228">
        <v>44865.854166666664</v>
      </c>
      <c r="H120" t="s">
        <v>357</v>
      </c>
      <c r="I120" t="s">
        <v>328</v>
      </c>
      <c r="J120" t="s">
        <v>196</v>
      </c>
      <c r="M120" t="s">
        <v>202</v>
      </c>
      <c r="N120" s="228">
        <v>44822.876585648148</v>
      </c>
      <c r="O120" t="s">
        <v>91</v>
      </c>
      <c r="P120" t="s">
        <v>1339</v>
      </c>
      <c r="Q120" t="s">
        <v>1343</v>
      </c>
    </row>
    <row r="121" spans="1:17" x14ac:dyDescent="0.25">
      <c r="A121">
        <v>12</v>
      </c>
      <c r="B121" s="229">
        <v>44865</v>
      </c>
      <c r="C121" s="228">
        <v>44865.65625</v>
      </c>
      <c r="D121" s="228">
        <v>44865.822916666664</v>
      </c>
      <c r="E121" s="228">
        <v>44865.864583333336</v>
      </c>
      <c r="F121" s="228">
        <v>44865.90625</v>
      </c>
      <c r="G121" s="228">
        <v>44865.947916666664</v>
      </c>
      <c r="H121" t="s">
        <v>1330</v>
      </c>
      <c r="I121" t="s">
        <v>1341</v>
      </c>
      <c r="J121" t="s">
        <v>861</v>
      </c>
      <c r="M121" t="s">
        <v>192</v>
      </c>
      <c r="N121" s="228">
        <v>44822.876585648148</v>
      </c>
      <c r="O121" t="s">
        <v>91</v>
      </c>
      <c r="P121" t="s">
        <v>1339</v>
      </c>
      <c r="Q121" t="s">
        <v>1343</v>
      </c>
    </row>
    <row r="122" spans="1:17" x14ac:dyDescent="0.25">
      <c r="A122">
        <v>13</v>
      </c>
      <c r="B122" s="229">
        <v>44869</v>
      </c>
      <c r="C122" s="228">
        <v>44869.65625</v>
      </c>
      <c r="D122" s="228">
        <v>44869.822916666664</v>
      </c>
      <c r="E122" s="228">
        <v>44869.864583333336</v>
      </c>
      <c r="F122" s="228">
        <v>44869.90625</v>
      </c>
      <c r="G122" s="228">
        <v>44869.947916666664</v>
      </c>
      <c r="H122" t="s">
        <v>1315</v>
      </c>
      <c r="I122" t="s">
        <v>236</v>
      </c>
      <c r="J122" t="s">
        <v>207</v>
      </c>
      <c r="M122" t="s">
        <v>896</v>
      </c>
      <c r="N122" s="228">
        <v>44822.876585648148</v>
      </c>
      <c r="O122" t="s">
        <v>91</v>
      </c>
      <c r="P122" t="s">
        <v>1339</v>
      </c>
      <c r="Q122" t="s">
        <v>1343</v>
      </c>
    </row>
    <row r="123" spans="1:17" x14ac:dyDescent="0.25">
      <c r="A123">
        <v>13</v>
      </c>
      <c r="B123" s="229">
        <v>44870</v>
      </c>
      <c r="C123" s="228">
        <v>44870.416666666664</v>
      </c>
      <c r="D123" s="228">
        <v>44870.583333333336</v>
      </c>
      <c r="E123" s="228">
        <v>44870.625</v>
      </c>
      <c r="F123" s="228">
        <v>44870.666666666664</v>
      </c>
      <c r="G123" s="228">
        <v>44870.708333333336</v>
      </c>
      <c r="H123" t="s">
        <v>356</v>
      </c>
      <c r="I123" t="s">
        <v>326</v>
      </c>
      <c r="J123" t="s">
        <v>225</v>
      </c>
      <c r="M123" t="s">
        <v>204</v>
      </c>
      <c r="N123" s="228">
        <v>44822.876585648148</v>
      </c>
      <c r="O123" t="s">
        <v>91</v>
      </c>
      <c r="P123" t="s">
        <v>1339</v>
      </c>
      <c r="Q123" t="s">
        <v>1343</v>
      </c>
    </row>
    <row r="124" spans="1:17" x14ac:dyDescent="0.25">
      <c r="A124">
        <v>13</v>
      </c>
      <c r="B124" s="229">
        <v>44870</v>
      </c>
      <c r="C124" s="228">
        <v>44870.416666666664</v>
      </c>
      <c r="D124" s="228">
        <v>44870.583333333336</v>
      </c>
      <c r="E124" s="228">
        <v>44870.625</v>
      </c>
      <c r="F124" s="228">
        <v>44870.666666666664</v>
      </c>
      <c r="G124" s="228">
        <v>44870.708333333336</v>
      </c>
      <c r="H124" t="s">
        <v>1247</v>
      </c>
      <c r="I124" t="s">
        <v>344</v>
      </c>
      <c r="J124" t="s">
        <v>226</v>
      </c>
      <c r="M124" t="s">
        <v>977</v>
      </c>
      <c r="N124" s="228">
        <v>44822.876585648148</v>
      </c>
      <c r="O124" t="s">
        <v>91</v>
      </c>
      <c r="P124" t="s">
        <v>1339</v>
      </c>
      <c r="Q124" t="s">
        <v>1343</v>
      </c>
    </row>
    <row r="125" spans="1:17" x14ac:dyDescent="0.25">
      <c r="A125">
        <v>13</v>
      </c>
      <c r="B125" s="229">
        <v>44870</v>
      </c>
      <c r="C125" s="228">
        <v>44870.541666666664</v>
      </c>
      <c r="D125" s="228">
        <v>44870.708333333336</v>
      </c>
      <c r="E125" s="228">
        <v>44870.75</v>
      </c>
      <c r="F125" s="228">
        <v>44870.791666666664</v>
      </c>
      <c r="G125" s="228">
        <v>44870.833333333336</v>
      </c>
      <c r="H125" t="s">
        <v>549</v>
      </c>
      <c r="I125" t="s">
        <v>337</v>
      </c>
      <c r="J125" t="s">
        <v>191</v>
      </c>
      <c r="M125" t="s">
        <v>201</v>
      </c>
      <c r="N125" s="228">
        <v>44822.876585648148</v>
      </c>
      <c r="O125" t="s">
        <v>91</v>
      </c>
      <c r="P125" t="s">
        <v>1339</v>
      </c>
      <c r="Q125" t="s">
        <v>1343</v>
      </c>
    </row>
    <row r="126" spans="1:17" x14ac:dyDescent="0.25">
      <c r="A126">
        <v>13</v>
      </c>
      <c r="B126" s="229">
        <v>44870</v>
      </c>
      <c r="C126" s="228">
        <v>44870.65625</v>
      </c>
      <c r="D126" s="228">
        <v>44870.822916666664</v>
      </c>
      <c r="E126" s="228">
        <v>44870.864583333336</v>
      </c>
      <c r="F126" s="228">
        <v>44870.90625</v>
      </c>
      <c r="G126" s="228">
        <v>44870.947916666664</v>
      </c>
      <c r="H126" t="s">
        <v>484</v>
      </c>
      <c r="I126" t="s">
        <v>329</v>
      </c>
      <c r="J126" t="s">
        <v>200</v>
      </c>
      <c r="M126" t="s">
        <v>205</v>
      </c>
      <c r="N126" s="228">
        <v>44822.876585648148</v>
      </c>
      <c r="O126" t="s">
        <v>91</v>
      </c>
      <c r="P126" t="s">
        <v>1339</v>
      </c>
      <c r="Q126" t="s">
        <v>1343</v>
      </c>
    </row>
    <row r="127" spans="1:17" x14ac:dyDescent="0.25">
      <c r="A127">
        <v>13</v>
      </c>
      <c r="B127" s="229">
        <v>44871</v>
      </c>
      <c r="C127" s="228">
        <v>44871.270833333336</v>
      </c>
      <c r="D127" s="228">
        <v>44871.479166666664</v>
      </c>
      <c r="E127" s="228">
        <v>44871.520833333336</v>
      </c>
      <c r="F127" s="228">
        <v>44871.5625</v>
      </c>
      <c r="G127" s="228">
        <v>44871.604166666664</v>
      </c>
      <c r="H127" t="s">
        <v>528</v>
      </c>
      <c r="I127" t="s">
        <v>324</v>
      </c>
      <c r="J127" t="s">
        <v>192</v>
      </c>
      <c r="M127" t="s">
        <v>206</v>
      </c>
      <c r="N127" s="228">
        <v>44822.876585648148</v>
      </c>
      <c r="O127" t="s">
        <v>91</v>
      </c>
      <c r="P127" t="s">
        <v>1339</v>
      </c>
      <c r="Q127" t="s">
        <v>1343</v>
      </c>
    </row>
    <row r="128" spans="1:17" x14ac:dyDescent="0.25">
      <c r="A128">
        <v>13</v>
      </c>
      <c r="B128" s="229">
        <v>44871</v>
      </c>
      <c r="C128" s="228">
        <v>44871.375</v>
      </c>
      <c r="D128" s="228">
        <v>44871.583333333336</v>
      </c>
      <c r="E128" s="228">
        <v>44871.625</v>
      </c>
      <c r="F128" s="228">
        <v>44871.666666666664</v>
      </c>
      <c r="G128" s="228">
        <v>44871.708333333336</v>
      </c>
      <c r="H128" t="s">
        <v>1271</v>
      </c>
      <c r="I128" t="s">
        <v>1341</v>
      </c>
      <c r="J128" t="s">
        <v>861</v>
      </c>
      <c r="M128" t="s">
        <v>196</v>
      </c>
      <c r="N128" s="228">
        <v>44822.876585648148</v>
      </c>
      <c r="O128" t="s">
        <v>91</v>
      </c>
      <c r="P128" t="s">
        <v>1339</v>
      </c>
      <c r="Q128" t="s">
        <v>1343</v>
      </c>
    </row>
    <row r="129" spans="1:17" x14ac:dyDescent="0.25">
      <c r="A129">
        <v>13</v>
      </c>
      <c r="B129" s="229">
        <v>44871</v>
      </c>
      <c r="C129" s="228">
        <v>44871.375</v>
      </c>
      <c r="D129" s="228">
        <v>44871.583333333336</v>
      </c>
      <c r="E129" s="228">
        <v>44871.625</v>
      </c>
      <c r="F129" s="228">
        <v>44871.666666666664</v>
      </c>
      <c r="G129" s="228">
        <v>44871.708333333336</v>
      </c>
      <c r="H129" t="s">
        <v>574</v>
      </c>
      <c r="I129" t="s">
        <v>332</v>
      </c>
      <c r="J129" t="s">
        <v>203</v>
      </c>
      <c r="M129" t="s">
        <v>194</v>
      </c>
      <c r="N129" s="228">
        <v>44822.876585648148</v>
      </c>
      <c r="O129" t="s">
        <v>91</v>
      </c>
      <c r="P129" t="s">
        <v>1339</v>
      </c>
      <c r="Q129" t="s">
        <v>1343</v>
      </c>
    </row>
    <row r="130" spans="1:17" x14ac:dyDescent="0.25">
      <c r="A130">
        <v>13</v>
      </c>
      <c r="B130" s="229">
        <v>44871</v>
      </c>
      <c r="C130" s="228">
        <v>44871.5</v>
      </c>
      <c r="D130" s="228">
        <v>44871.708333333336</v>
      </c>
      <c r="E130" s="228">
        <v>44871.75</v>
      </c>
      <c r="F130" s="228">
        <v>44871.791666666664</v>
      </c>
      <c r="G130" s="228">
        <v>44871.833333333336</v>
      </c>
      <c r="H130" t="s">
        <v>541</v>
      </c>
      <c r="I130" t="s">
        <v>322</v>
      </c>
      <c r="J130" t="s">
        <v>202</v>
      </c>
      <c r="M130" t="s">
        <v>199</v>
      </c>
      <c r="N130" s="228">
        <v>44822.876585648148</v>
      </c>
      <c r="O130" t="s">
        <v>91</v>
      </c>
      <c r="P130" t="s">
        <v>1339</v>
      </c>
      <c r="Q130" t="s">
        <v>1343</v>
      </c>
    </row>
    <row r="131" spans="1:17" x14ac:dyDescent="0.25">
      <c r="A131">
        <v>13</v>
      </c>
      <c r="B131" s="229">
        <v>44871</v>
      </c>
      <c r="C131" s="228">
        <v>44871.614583333336</v>
      </c>
      <c r="D131" s="228">
        <v>44871.822916666664</v>
      </c>
      <c r="E131" s="228">
        <v>44871.864583333336</v>
      </c>
      <c r="F131" s="228">
        <v>44871.90625</v>
      </c>
      <c r="G131" s="228">
        <v>44871.947916666664</v>
      </c>
      <c r="H131" t="s">
        <v>551</v>
      </c>
      <c r="I131" t="s">
        <v>235</v>
      </c>
      <c r="J131" t="s">
        <v>198</v>
      </c>
      <c r="M131" t="s">
        <v>197</v>
      </c>
      <c r="N131" s="228">
        <v>44822.876585648148</v>
      </c>
      <c r="O131" t="s">
        <v>91</v>
      </c>
      <c r="P131" t="s">
        <v>1339</v>
      </c>
      <c r="Q131" t="s">
        <v>1343</v>
      </c>
    </row>
    <row r="132" spans="1:17" x14ac:dyDescent="0.25">
      <c r="A132">
        <v>14</v>
      </c>
      <c r="B132" s="229">
        <v>44873</v>
      </c>
      <c r="C132" s="228">
        <v>44873.520833333336</v>
      </c>
      <c r="D132" s="228">
        <v>44873.729166666664</v>
      </c>
      <c r="E132" s="228">
        <v>44873.770833333336</v>
      </c>
      <c r="F132" s="228">
        <v>44873.8125</v>
      </c>
      <c r="G132" s="228">
        <v>44873.854166666664</v>
      </c>
      <c r="H132" t="s">
        <v>452</v>
      </c>
      <c r="I132" t="s">
        <v>330</v>
      </c>
      <c r="J132" t="s">
        <v>201</v>
      </c>
      <c r="M132" t="s">
        <v>225</v>
      </c>
      <c r="N132" s="228">
        <v>44822.876585648148</v>
      </c>
      <c r="O132" t="s">
        <v>91</v>
      </c>
      <c r="P132" t="s">
        <v>1339</v>
      </c>
      <c r="Q132" t="s">
        <v>1343</v>
      </c>
    </row>
    <row r="133" spans="1:17" x14ac:dyDescent="0.25">
      <c r="A133">
        <v>14</v>
      </c>
      <c r="B133" s="229">
        <v>44873</v>
      </c>
      <c r="C133" s="228">
        <v>44873.520833333336</v>
      </c>
      <c r="D133" s="228">
        <v>44873.729166666664</v>
      </c>
      <c r="E133" s="228">
        <v>44873.770833333336</v>
      </c>
      <c r="F133" s="228">
        <v>44873.8125</v>
      </c>
      <c r="G133" s="228">
        <v>44873.854166666664</v>
      </c>
      <c r="H133" t="s">
        <v>353</v>
      </c>
      <c r="I133" t="s">
        <v>354</v>
      </c>
      <c r="J133" t="s">
        <v>205</v>
      </c>
      <c r="M133" t="s">
        <v>207</v>
      </c>
      <c r="N133" s="228">
        <v>44822.876585648148</v>
      </c>
      <c r="O133" t="s">
        <v>91</v>
      </c>
      <c r="P133" t="s">
        <v>1339</v>
      </c>
      <c r="Q133" t="s">
        <v>1343</v>
      </c>
    </row>
    <row r="134" spans="1:17" x14ac:dyDescent="0.25">
      <c r="A134">
        <v>14</v>
      </c>
      <c r="B134" s="229">
        <v>44873</v>
      </c>
      <c r="C134" s="228">
        <v>44873.614583333336</v>
      </c>
      <c r="D134" s="228">
        <v>44873.822916666664</v>
      </c>
      <c r="E134" s="228">
        <v>44873.864583333336</v>
      </c>
      <c r="F134" s="228">
        <v>44873.90625</v>
      </c>
      <c r="G134" s="228">
        <v>44873.947916666664</v>
      </c>
      <c r="H134" t="s">
        <v>1270</v>
      </c>
      <c r="I134" t="s">
        <v>1342</v>
      </c>
      <c r="J134" t="s">
        <v>977</v>
      </c>
      <c r="M134" t="s">
        <v>200</v>
      </c>
      <c r="N134" s="228">
        <v>44822.876585648148</v>
      </c>
      <c r="O134" t="s">
        <v>91</v>
      </c>
      <c r="P134" t="s">
        <v>1339</v>
      </c>
      <c r="Q134" t="s">
        <v>1343</v>
      </c>
    </row>
    <row r="135" spans="1:17" x14ac:dyDescent="0.25">
      <c r="A135">
        <v>14</v>
      </c>
      <c r="B135" s="229">
        <v>44874</v>
      </c>
      <c r="C135" s="228">
        <v>44874.520833333336</v>
      </c>
      <c r="D135" s="228">
        <v>44874.729166666664</v>
      </c>
      <c r="E135" s="228">
        <v>44874.770833333336</v>
      </c>
      <c r="F135" s="228">
        <v>44874.8125</v>
      </c>
      <c r="G135" s="228">
        <v>44874.854166666664</v>
      </c>
      <c r="H135" t="s">
        <v>1260</v>
      </c>
      <c r="I135" t="s">
        <v>1340</v>
      </c>
      <c r="J135" t="s">
        <v>896</v>
      </c>
      <c r="M135" t="s">
        <v>191</v>
      </c>
      <c r="N135" s="228">
        <v>44822.876585648148</v>
      </c>
      <c r="O135" t="s">
        <v>91</v>
      </c>
      <c r="P135" t="s">
        <v>1339</v>
      </c>
      <c r="Q135" t="s">
        <v>1343</v>
      </c>
    </row>
    <row r="136" spans="1:17" x14ac:dyDescent="0.25">
      <c r="A136">
        <v>14</v>
      </c>
      <c r="B136" s="229">
        <v>44874</v>
      </c>
      <c r="C136" s="228">
        <v>44874.520833333336</v>
      </c>
      <c r="D136" s="228">
        <v>44874.729166666664</v>
      </c>
      <c r="E136" s="228">
        <v>44874.770833333336</v>
      </c>
      <c r="F136" s="228">
        <v>44874.8125</v>
      </c>
      <c r="G136" s="228">
        <v>44874.854166666664</v>
      </c>
      <c r="H136" t="s">
        <v>554</v>
      </c>
      <c r="I136" t="s">
        <v>346</v>
      </c>
      <c r="J136" t="s">
        <v>204</v>
      </c>
      <c r="M136" t="s">
        <v>202</v>
      </c>
      <c r="N136" s="228">
        <v>44822.876585648148</v>
      </c>
      <c r="O136" t="s">
        <v>91</v>
      </c>
      <c r="P136" t="s">
        <v>1339</v>
      </c>
      <c r="Q136" t="s">
        <v>1343</v>
      </c>
    </row>
    <row r="137" spans="1:17" x14ac:dyDescent="0.25">
      <c r="A137">
        <v>14</v>
      </c>
      <c r="B137" s="229">
        <v>44874</v>
      </c>
      <c r="C137" s="228">
        <v>44874.614583333336</v>
      </c>
      <c r="D137" s="228">
        <v>44874.822916666664</v>
      </c>
      <c r="E137" s="228">
        <v>44874.864583333336</v>
      </c>
      <c r="F137" s="228">
        <v>44874.90625</v>
      </c>
      <c r="G137" s="228">
        <v>44874.947916666664</v>
      </c>
      <c r="H137" t="s">
        <v>459</v>
      </c>
      <c r="I137" t="s">
        <v>339</v>
      </c>
      <c r="J137" t="s">
        <v>194</v>
      </c>
      <c r="M137" t="s">
        <v>226</v>
      </c>
      <c r="N137" s="228">
        <v>44822.876585648148</v>
      </c>
      <c r="O137" t="s">
        <v>91</v>
      </c>
      <c r="P137" t="s">
        <v>1339</v>
      </c>
      <c r="Q137" t="s">
        <v>1343</v>
      </c>
    </row>
    <row r="138" spans="1:17" x14ac:dyDescent="0.25">
      <c r="A138">
        <v>14</v>
      </c>
      <c r="B138" s="229">
        <v>44874</v>
      </c>
      <c r="C138" s="228">
        <v>44874.614583333336</v>
      </c>
      <c r="D138" s="228">
        <v>44874.822916666664</v>
      </c>
      <c r="E138" s="228">
        <v>44874.864583333336</v>
      </c>
      <c r="F138" s="228">
        <v>44874.90625</v>
      </c>
      <c r="G138" s="228">
        <v>44874.947916666664</v>
      </c>
      <c r="H138" t="s">
        <v>358</v>
      </c>
      <c r="I138" t="s">
        <v>329</v>
      </c>
      <c r="J138" t="s">
        <v>197</v>
      </c>
      <c r="M138" t="s">
        <v>192</v>
      </c>
      <c r="N138" s="228">
        <v>44822.876585648148</v>
      </c>
      <c r="O138" t="s">
        <v>91</v>
      </c>
      <c r="P138" t="s">
        <v>1339</v>
      </c>
      <c r="Q138" t="s">
        <v>1343</v>
      </c>
    </row>
    <row r="139" spans="1:17" x14ac:dyDescent="0.25">
      <c r="A139">
        <v>14</v>
      </c>
      <c r="B139" s="229">
        <v>44874</v>
      </c>
      <c r="C139" s="228">
        <v>44874.614583333336</v>
      </c>
      <c r="D139" s="228">
        <v>44874.822916666664</v>
      </c>
      <c r="E139" s="228">
        <v>44874.864583333336</v>
      </c>
      <c r="F139" s="228">
        <v>44874.90625</v>
      </c>
      <c r="G139" s="228">
        <v>44874.947916666664</v>
      </c>
      <c r="H139" t="s">
        <v>355</v>
      </c>
      <c r="I139" t="s">
        <v>334</v>
      </c>
      <c r="J139" t="s">
        <v>206</v>
      </c>
      <c r="M139" t="s">
        <v>203</v>
      </c>
      <c r="N139" s="228">
        <v>44822.876585648148</v>
      </c>
      <c r="O139" t="s">
        <v>91</v>
      </c>
      <c r="P139" t="s">
        <v>1339</v>
      </c>
      <c r="Q139" t="s">
        <v>1343</v>
      </c>
    </row>
    <row r="140" spans="1:17" x14ac:dyDescent="0.25">
      <c r="A140">
        <v>14</v>
      </c>
      <c r="B140" s="229">
        <v>44875</v>
      </c>
      <c r="C140" s="228">
        <v>44875.520833333336</v>
      </c>
      <c r="D140" s="228">
        <v>44875.729166666664</v>
      </c>
      <c r="E140" s="228">
        <v>44875.770833333336</v>
      </c>
      <c r="F140" s="228">
        <v>44875.8125</v>
      </c>
      <c r="G140" s="228">
        <v>44875.854166666664</v>
      </c>
      <c r="H140" t="s">
        <v>409</v>
      </c>
      <c r="I140" t="s">
        <v>328</v>
      </c>
      <c r="J140" t="s">
        <v>196</v>
      </c>
      <c r="M140" t="s">
        <v>198</v>
      </c>
      <c r="N140" s="228">
        <v>44822.876585648148</v>
      </c>
      <c r="O140" t="s">
        <v>91</v>
      </c>
      <c r="P140" t="s">
        <v>1339</v>
      </c>
      <c r="Q140" t="s">
        <v>1343</v>
      </c>
    </row>
    <row r="141" spans="1:17" x14ac:dyDescent="0.25">
      <c r="A141">
        <v>14</v>
      </c>
      <c r="B141" s="229">
        <v>44875</v>
      </c>
      <c r="C141" s="228">
        <v>44875.614583333336</v>
      </c>
      <c r="D141" s="228">
        <v>44875.822916666664</v>
      </c>
      <c r="E141" s="228">
        <v>44875.864583333336</v>
      </c>
      <c r="F141" s="228">
        <v>44875.90625</v>
      </c>
      <c r="G141" s="228">
        <v>44875.947916666664</v>
      </c>
      <c r="H141" t="s">
        <v>1310</v>
      </c>
      <c r="I141" t="s">
        <v>322</v>
      </c>
      <c r="J141" t="s">
        <v>199</v>
      </c>
      <c r="M141" t="s">
        <v>861</v>
      </c>
      <c r="N141" s="228">
        <v>44822.876585648148</v>
      </c>
      <c r="O141" t="s">
        <v>91</v>
      </c>
      <c r="P141" t="s">
        <v>1339</v>
      </c>
      <c r="Q141" t="s">
        <v>1343</v>
      </c>
    </row>
    <row r="142" spans="1:17" x14ac:dyDescent="0.25">
      <c r="A142">
        <v>15</v>
      </c>
      <c r="B142" s="229">
        <v>44876</v>
      </c>
      <c r="C142" s="228">
        <v>44876.614583333336</v>
      </c>
      <c r="D142" s="228">
        <v>44876.822916666664</v>
      </c>
      <c r="E142" s="228">
        <v>44876.864583333336</v>
      </c>
      <c r="F142" s="228">
        <v>44876.90625</v>
      </c>
      <c r="G142" s="228">
        <v>44876.947916666664</v>
      </c>
      <c r="H142" t="s">
        <v>1259</v>
      </c>
      <c r="I142" t="s">
        <v>326</v>
      </c>
      <c r="J142" t="s">
        <v>225</v>
      </c>
      <c r="M142" t="s">
        <v>977</v>
      </c>
      <c r="N142" s="228">
        <v>44822.876585648148</v>
      </c>
      <c r="O142" t="s">
        <v>91</v>
      </c>
      <c r="P142" t="s">
        <v>1339</v>
      </c>
      <c r="Q142" t="s">
        <v>1343</v>
      </c>
    </row>
    <row r="143" spans="1:17" x14ac:dyDescent="0.25">
      <c r="A143">
        <v>15</v>
      </c>
      <c r="B143" s="229">
        <v>44877</v>
      </c>
      <c r="C143" s="228">
        <v>44877.375</v>
      </c>
      <c r="D143" s="228">
        <v>44877.583333333336</v>
      </c>
      <c r="E143" s="228">
        <v>44877.625</v>
      </c>
      <c r="F143" s="228">
        <v>44877.666666666664</v>
      </c>
      <c r="G143" s="228">
        <v>44877.708333333336</v>
      </c>
      <c r="H143" t="s">
        <v>546</v>
      </c>
      <c r="I143" t="s">
        <v>330</v>
      </c>
      <c r="J143" t="s">
        <v>201</v>
      </c>
      <c r="M143" t="s">
        <v>207</v>
      </c>
      <c r="N143" s="228">
        <v>44822.876585648148</v>
      </c>
      <c r="O143" t="s">
        <v>91</v>
      </c>
      <c r="P143" t="s">
        <v>1339</v>
      </c>
      <c r="Q143" t="s">
        <v>1343</v>
      </c>
    </row>
    <row r="144" spans="1:17" x14ac:dyDescent="0.25">
      <c r="A144">
        <v>15</v>
      </c>
      <c r="B144" s="229">
        <v>44877</v>
      </c>
      <c r="C144" s="228">
        <v>44877.5</v>
      </c>
      <c r="D144" s="228">
        <v>44877.708333333336</v>
      </c>
      <c r="E144" s="228">
        <v>44877.75</v>
      </c>
      <c r="F144" s="228">
        <v>44877.791666666664</v>
      </c>
      <c r="G144" s="228">
        <v>44877.833333333336</v>
      </c>
      <c r="H144" t="s">
        <v>1283</v>
      </c>
      <c r="I144" t="s">
        <v>332</v>
      </c>
      <c r="J144" t="s">
        <v>203</v>
      </c>
      <c r="M144" t="s">
        <v>896</v>
      </c>
      <c r="N144" s="228">
        <v>44822.876585648148</v>
      </c>
      <c r="O144" t="s">
        <v>91</v>
      </c>
      <c r="P144" t="s">
        <v>1339</v>
      </c>
      <c r="Q144" t="s">
        <v>1343</v>
      </c>
    </row>
    <row r="145" spans="1:17" x14ac:dyDescent="0.25">
      <c r="A145">
        <v>15</v>
      </c>
      <c r="B145" s="229">
        <v>44877</v>
      </c>
      <c r="C145" s="228">
        <v>44877.614583333336</v>
      </c>
      <c r="D145" s="228">
        <v>44877.822916666664</v>
      </c>
      <c r="E145" s="228">
        <v>44877.864583333336</v>
      </c>
      <c r="F145" s="228">
        <v>44877.90625</v>
      </c>
      <c r="G145" s="228">
        <v>44877.947916666664</v>
      </c>
      <c r="H145" t="s">
        <v>556</v>
      </c>
      <c r="I145" t="s">
        <v>324</v>
      </c>
      <c r="J145" t="s">
        <v>192</v>
      </c>
      <c r="M145" t="s">
        <v>204</v>
      </c>
      <c r="N145" s="228">
        <v>44822.876585648148</v>
      </c>
      <c r="O145" t="s">
        <v>91</v>
      </c>
      <c r="P145" t="s">
        <v>1339</v>
      </c>
      <c r="Q145" t="s">
        <v>1343</v>
      </c>
    </row>
    <row r="146" spans="1:17" x14ac:dyDescent="0.25">
      <c r="A146">
        <v>15</v>
      </c>
      <c r="B146" s="229">
        <v>44878</v>
      </c>
      <c r="C146" s="228">
        <v>44878.270833333336</v>
      </c>
      <c r="D146" s="228">
        <v>44878.479166666664</v>
      </c>
      <c r="E146" s="228">
        <v>44878.520833333336</v>
      </c>
      <c r="F146" s="228">
        <v>44878.5625</v>
      </c>
      <c r="G146" s="228">
        <v>44878.604166666664</v>
      </c>
      <c r="H146" t="s">
        <v>485</v>
      </c>
      <c r="I146" t="s">
        <v>337</v>
      </c>
      <c r="J146" t="s">
        <v>191</v>
      </c>
      <c r="M146" t="s">
        <v>197</v>
      </c>
      <c r="N146" s="228">
        <v>44822.876585648148</v>
      </c>
      <c r="O146" t="s">
        <v>91</v>
      </c>
      <c r="P146" t="s">
        <v>1339</v>
      </c>
      <c r="Q146" t="s">
        <v>1343</v>
      </c>
    </row>
    <row r="147" spans="1:17" x14ac:dyDescent="0.25">
      <c r="A147">
        <v>15</v>
      </c>
      <c r="B147" s="229">
        <v>44878</v>
      </c>
      <c r="C147" s="228">
        <v>44878.375</v>
      </c>
      <c r="D147" s="228">
        <v>44878.583333333336</v>
      </c>
      <c r="E147" s="228">
        <v>44878.625</v>
      </c>
      <c r="F147" s="228">
        <v>44878.666666666664</v>
      </c>
      <c r="G147" s="228">
        <v>44878.708333333336</v>
      </c>
      <c r="H147" t="s">
        <v>381</v>
      </c>
      <c r="I147" t="s">
        <v>328</v>
      </c>
      <c r="J147" t="s">
        <v>196</v>
      </c>
      <c r="M147" t="s">
        <v>205</v>
      </c>
      <c r="N147" s="228">
        <v>44822.876585648148</v>
      </c>
      <c r="O147" t="s">
        <v>91</v>
      </c>
      <c r="P147" t="s">
        <v>1339</v>
      </c>
      <c r="Q147" t="s">
        <v>1343</v>
      </c>
    </row>
    <row r="148" spans="1:17" x14ac:dyDescent="0.25">
      <c r="A148">
        <v>15</v>
      </c>
      <c r="B148" s="229">
        <v>44878</v>
      </c>
      <c r="C148" s="228">
        <v>44878.375</v>
      </c>
      <c r="D148" s="228">
        <v>44878.583333333336</v>
      </c>
      <c r="E148" s="228">
        <v>44878.625</v>
      </c>
      <c r="F148" s="228">
        <v>44878.666666666664</v>
      </c>
      <c r="G148" s="228">
        <v>44878.708333333336</v>
      </c>
      <c r="H148" t="s">
        <v>1255</v>
      </c>
      <c r="I148" t="s">
        <v>1341</v>
      </c>
      <c r="J148" t="s">
        <v>861</v>
      </c>
      <c r="M148" t="s">
        <v>226</v>
      </c>
      <c r="N148" s="228">
        <v>44822.876585648148</v>
      </c>
      <c r="O148" t="s">
        <v>91</v>
      </c>
      <c r="P148" t="s">
        <v>1339</v>
      </c>
      <c r="Q148" t="s">
        <v>1343</v>
      </c>
    </row>
    <row r="149" spans="1:17" x14ac:dyDescent="0.25">
      <c r="A149">
        <v>15</v>
      </c>
      <c r="B149" s="229">
        <v>44878</v>
      </c>
      <c r="C149" s="228">
        <v>44878.375</v>
      </c>
      <c r="D149" s="228">
        <v>44878.583333333336</v>
      </c>
      <c r="E149" s="228">
        <v>44878.625</v>
      </c>
      <c r="F149" s="228">
        <v>44878.666666666664</v>
      </c>
      <c r="G149" s="228">
        <v>44878.708333333336</v>
      </c>
      <c r="H149" t="s">
        <v>429</v>
      </c>
      <c r="I149" t="s">
        <v>322</v>
      </c>
      <c r="J149" t="s">
        <v>202</v>
      </c>
      <c r="M149" t="s">
        <v>206</v>
      </c>
      <c r="N149" s="228">
        <v>44822.876585648148</v>
      </c>
      <c r="O149" t="s">
        <v>91</v>
      </c>
      <c r="P149" t="s">
        <v>1339</v>
      </c>
      <c r="Q149" t="s">
        <v>1343</v>
      </c>
    </row>
    <row r="150" spans="1:17" x14ac:dyDescent="0.25">
      <c r="A150">
        <v>15</v>
      </c>
      <c r="B150" s="229">
        <v>44878</v>
      </c>
      <c r="C150" s="228">
        <v>44878.5</v>
      </c>
      <c r="D150" s="228">
        <v>44878.708333333336</v>
      </c>
      <c r="E150" s="228">
        <v>44878.75</v>
      </c>
      <c r="F150" s="228">
        <v>44878.791666666664</v>
      </c>
      <c r="G150" s="228">
        <v>44878.833333333336</v>
      </c>
      <c r="H150" t="s">
        <v>577</v>
      </c>
      <c r="I150" t="s">
        <v>329</v>
      </c>
      <c r="J150" t="s">
        <v>200</v>
      </c>
      <c r="M150" t="s">
        <v>194</v>
      </c>
      <c r="N150" s="228">
        <v>44822.876585648148</v>
      </c>
      <c r="O150" t="s">
        <v>91</v>
      </c>
      <c r="P150" t="s">
        <v>1339</v>
      </c>
      <c r="Q150" t="s">
        <v>1343</v>
      </c>
    </row>
    <row r="151" spans="1:17" x14ac:dyDescent="0.25">
      <c r="A151">
        <v>15</v>
      </c>
      <c r="B151" s="229">
        <v>44878</v>
      </c>
      <c r="C151" s="228">
        <v>44878.614583333336</v>
      </c>
      <c r="D151" s="228">
        <v>44878.822916666664</v>
      </c>
      <c r="E151" s="228">
        <v>44878.864583333336</v>
      </c>
      <c r="F151" s="228">
        <v>44878.90625</v>
      </c>
      <c r="G151" s="228">
        <v>44878.947916666664</v>
      </c>
      <c r="H151" t="s">
        <v>595</v>
      </c>
      <c r="I151" t="s">
        <v>235</v>
      </c>
      <c r="J151" t="s">
        <v>198</v>
      </c>
      <c r="M151" t="s">
        <v>199</v>
      </c>
      <c r="N151" s="228">
        <v>44822.876585648148</v>
      </c>
      <c r="O151" t="s">
        <v>91</v>
      </c>
      <c r="P151" t="s">
        <v>1339</v>
      </c>
      <c r="Q151" t="s">
        <v>1343</v>
      </c>
    </row>
    <row r="152" spans="1:17" x14ac:dyDescent="0.25">
      <c r="A152">
        <v>16</v>
      </c>
      <c r="B152" s="229">
        <v>44930</v>
      </c>
      <c r="C152" s="228">
        <v>44930.270833333336</v>
      </c>
      <c r="D152" s="228">
        <v>44930.479166666664</v>
      </c>
      <c r="E152" s="228">
        <v>44930.520833333336</v>
      </c>
      <c r="F152" s="228">
        <v>44930.5625</v>
      </c>
      <c r="G152" s="228">
        <v>44930.604166666664</v>
      </c>
      <c r="H152" t="s">
        <v>603</v>
      </c>
      <c r="I152" t="s">
        <v>344</v>
      </c>
      <c r="J152" t="s">
        <v>226</v>
      </c>
      <c r="M152" t="s">
        <v>200</v>
      </c>
      <c r="N152" s="228">
        <v>44822.876585648148</v>
      </c>
      <c r="O152" t="s">
        <v>91</v>
      </c>
      <c r="P152" t="s">
        <v>1339</v>
      </c>
      <c r="Q152" t="s">
        <v>1343</v>
      </c>
    </row>
    <row r="153" spans="1:17" x14ac:dyDescent="0.25">
      <c r="A153">
        <v>16</v>
      </c>
      <c r="B153" s="229">
        <v>44930</v>
      </c>
      <c r="C153" s="228">
        <v>44930.270833333336</v>
      </c>
      <c r="D153" s="228">
        <v>44930.479166666664</v>
      </c>
      <c r="E153" s="228">
        <v>44930.520833333336</v>
      </c>
      <c r="F153" s="228">
        <v>44930.5625</v>
      </c>
      <c r="G153" s="228">
        <v>44930.604166666664</v>
      </c>
      <c r="H153" t="s">
        <v>566</v>
      </c>
      <c r="I153" t="s">
        <v>346</v>
      </c>
      <c r="J153" t="s">
        <v>204</v>
      </c>
      <c r="M153" t="s">
        <v>203</v>
      </c>
      <c r="N153" s="228">
        <v>44822.876585648148</v>
      </c>
      <c r="O153" t="s">
        <v>91</v>
      </c>
      <c r="P153" t="s">
        <v>1339</v>
      </c>
      <c r="Q153" t="s">
        <v>1343</v>
      </c>
    </row>
    <row r="154" spans="1:17" x14ac:dyDescent="0.25">
      <c r="A154">
        <v>16</v>
      </c>
      <c r="B154" s="229">
        <v>44930</v>
      </c>
      <c r="C154" s="228">
        <v>44930.354166666664</v>
      </c>
      <c r="D154" s="228">
        <v>44930.5625</v>
      </c>
      <c r="E154" s="228">
        <v>44930.604166666664</v>
      </c>
      <c r="F154" s="228">
        <v>44930.645833333336</v>
      </c>
      <c r="G154" s="228">
        <v>44930.6875</v>
      </c>
      <c r="H154" t="s">
        <v>589</v>
      </c>
      <c r="I154" t="s">
        <v>354</v>
      </c>
      <c r="J154" t="s">
        <v>205</v>
      </c>
      <c r="M154" t="s">
        <v>191</v>
      </c>
      <c r="N154" s="228">
        <v>44822.876585648148</v>
      </c>
      <c r="O154" t="s">
        <v>91</v>
      </c>
      <c r="P154" t="s">
        <v>1339</v>
      </c>
      <c r="Q154" t="s">
        <v>1343</v>
      </c>
    </row>
    <row r="155" spans="1:17" x14ac:dyDescent="0.25">
      <c r="A155">
        <v>16</v>
      </c>
      <c r="B155" s="229">
        <v>44930</v>
      </c>
      <c r="C155" s="228">
        <v>44930.354166666664</v>
      </c>
      <c r="D155" s="228">
        <v>44930.5625</v>
      </c>
      <c r="E155" s="228">
        <v>44930.604166666664</v>
      </c>
      <c r="F155" s="228">
        <v>44930.645833333336</v>
      </c>
      <c r="G155" s="228">
        <v>44930.6875</v>
      </c>
      <c r="H155" t="s">
        <v>462</v>
      </c>
      <c r="I155" t="s">
        <v>334</v>
      </c>
      <c r="J155" t="s">
        <v>206</v>
      </c>
      <c r="M155" t="s">
        <v>196</v>
      </c>
      <c r="N155" s="228">
        <v>44822.876585648148</v>
      </c>
      <c r="O155" t="s">
        <v>91</v>
      </c>
      <c r="P155" t="s">
        <v>1339</v>
      </c>
      <c r="Q155" t="s">
        <v>1343</v>
      </c>
    </row>
    <row r="156" spans="1:17" x14ac:dyDescent="0.25">
      <c r="A156">
        <v>16</v>
      </c>
      <c r="B156" s="229">
        <v>44930</v>
      </c>
      <c r="C156" s="228">
        <v>44930.4375</v>
      </c>
      <c r="D156" s="228">
        <v>44930.645833333336</v>
      </c>
      <c r="E156" s="228">
        <v>44930.6875</v>
      </c>
      <c r="F156" s="228">
        <v>44930.729166666664</v>
      </c>
      <c r="G156" s="228">
        <v>44930.770833333336</v>
      </c>
      <c r="H156" t="s">
        <v>1305</v>
      </c>
      <c r="I156" t="s">
        <v>1340</v>
      </c>
      <c r="J156" t="s">
        <v>896</v>
      </c>
      <c r="M156" t="s">
        <v>199</v>
      </c>
      <c r="N156" s="228">
        <v>44822.876585648148</v>
      </c>
      <c r="O156" t="s">
        <v>91</v>
      </c>
      <c r="P156" t="s">
        <v>1339</v>
      </c>
      <c r="Q156" t="s">
        <v>1343</v>
      </c>
    </row>
    <row r="157" spans="1:17" x14ac:dyDescent="0.25">
      <c r="A157">
        <v>16</v>
      </c>
      <c r="B157" s="229">
        <v>44930</v>
      </c>
      <c r="C157" s="228">
        <v>44930.4375</v>
      </c>
      <c r="D157" s="228">
        <v>44930.645833333336</v>
      </c>
      <c r="E157" s="228">
        <v>44930.6875</v>
      </c>
      <c r="F157" s="228">
        <v>44930.729166666664</v>
      </c>
      <c r="G157" s="228">
        <v>44930.770833333336</v>
      </c>
      <c r="H157" t="s">
        <v>578</v>
      </c>
      <c r="I157" t="s">
        <v>322</v>
      </c>
      <c r="J157" t="s">
        <v>202</v>
      </c>
      <c r="M157" t="s">
        <v>192</v>
      </c>
      <c r="N157" s="228">
        <v>44822.876585648148</v>
      </c>
      <c r="O157" t="s">
        <v>91</v>
      </c>
      <c r="P157" t="s">
        <v>1339</v>
      </c>
      <c r="Q157" t="s">
        <v>1343</v>
      </c>
    </row>
    <row r="158" spans="1:17" x14ac:dyDescent="0.25">
      <c r="A158">
        <v>16</v>
      </c>
      <c r="B158" s="229">
        <v>44930</v>
      </c>
      <c r="C158" s="228">
        <v>44930.520833333336</v>
      </c>
      <c r="D158" s="228">
        <v>44930.729166666664</v>
      </c>
      <c r="E158" s="228">
        <v>44930.770833333336</v>
      </c>
      <c r="F158" s="228">
        <v>44930.8125</v>
      </c>
      <c r="G158" s="228">
        <v>44930.854166666664</v>
      </c>
      <c r="H158" t="s">
        <v>1329</v>
      </c>
      <c r="I158" t="s">
        <v>1342</v>
      </c>
      <c r="J158" t="s">
        <v>977</v>
      </c>
      <c r="M158" t="s">
        <v>198</v>
      </c>
      <c r="N158" s="228">
        <v>44822.876585648148</v>
      </c>
      <c r="O158" t="s">
        <v>91</v>
      </c>
      <c r="P158" t="s">
        <v>1339</v>
      </c>
      <c r="Q158" t="s">
        <v>1343</v>
      </c>
    </row>
    <row r="159" spans="1:17" x14ac:dyDescent="0.25">
      <c r="A159">
        <v>16</v>
      </c>
      <c r="B159" s="229">
        <v>44930</v>
      </c>
      <c r="C159" s="228">
        <v>44930.520833333336</v>
      </c>
      <c r="D159" s="228">
        <v>44930.729166666664</v>
      </c>
      <c r="E159" s="228">
        <v>44930.770833333336</v>
      </c>
      <c r="F159" s="228">
        <v>44930.8125</v>
      </c>
      <c r="G159" s="228">
        <v>44930.854166666664</v>
      </c>
      <c r="H159" t="s">
        <v>1322</v>
      </c>
      <c r="I159" t="s">
        <v>339</v>
      </c>
      <c r="J159" t="s">
        <v>194</v>
      </c>
      <c r="M159" t="s">
        <v>861</v>
      </c>
      <c r="N159" s="228">
        <v>44822.876585648148</v>
      </c>
      <c r="O159" t="s">
        <v>91</v>
      </c>
      <c r="P159" t="s">
        <v>1339</v>
      </c>
      <c r="Q159" t="s">
        <v>1343</v>
      </c>
    </row>
    <row r="160" spans="1:17" x14ac:dyDescent="0.25">
      <c r="A160">
        <v>16</v>
      </c>
      <c r="B160" s="229">
        <v>44930</v>
      </c>
      <c r="C160" s="228">
        <v>44930.614583333336</v>
      </c>
      <c r="D160" s="228">
        <v>44930.822916666664</v>
      </c>
      <c r="E160" s="228">
        <v>44930.864583333336</v>
      </c>
      <c r="F160" s="228">
        <v>44930.90625</v>
      </c>
      <c r="G160" s="228">
        <v>44930.947916666664</v>
      </c>
      <c r="H160" t="s">
        <v>424</v>
      </c>
      <c r="I160" t="s">
        <v>329</v>
      </c>
      <c r="J160" t="s">
        <v>197</v>
      </c>
      <c r="M160" t="s">
        <v>201</v>
      </c>
      <c r="N160" s="228">
        <v>44822.876585648148</v>
      </c>
      <c r="O160" t="s">
        <v>91</v>
      </c>
      <c r="P160" t="s">
        <v>1339</v>
      </c>
      <c r="Q160" t="s">
        <v>1343</v>
      </c>
    </row>
    <row r="161" spans="1:17" x14ac:dyDescent="0.25">
      <c r="A161">
        <v>16</v>
      </c>
      <c r="B161" s="229">
        <v>44930</v>
      </c>
      <c r="C161" s="228">
        <v>44930.614583333336</v>
      </c>
      <c r="D161" s="228">
        <v>44930.822916666664</v>
      </c>
      <c r="E161" s="228">
        <v>44930.864583333336</v>
      </c>
      <c r="F161" s="228">
        <v>44930.90625</v>
      </c>
      <c r="G161" s="228">
        <v>44930.947916666664</v>
      </c>
      <c r="H161" t="s">
        <v>568</v>
      </c>
      <c r="I161" t="s">
        <v>236</v>
      </c>
      <c r="J161" t="s">
        <v>207</v>
      </c>
      <c r="M161" t="s">
        <v>225</v>
      </c>
      <c r="N161" s="228">
        <v>44822.876585648148</v>
      </c>
      <c r="O161" t="s">
        <v>91</v>
      </c>
      <c r="P161" t="s">
        <v>1339</v>
      </c>
      <c r="Q161" t="s">
        <v>1343</v>
      </c>
    </row>
    <row r="162" spans="1:17" x14ac:dyDescent="0.25">
      <c r="A162">
        <v>17</v>
      </c>
      <c r="B162" s="229">
        <v>44934</v>
      </c>
      <c r="C162" s="228">
        <v>44934.625</v>
      </c>
      <c r="D162" s="228">
        <v>44934.833333333336</v>
      </c>
      <c r="E162" s="228">
        <v>44934.875</v>
      </c>
      <c r="F162" s="228">
        <v>44934.916666666664</v>
      </c>
      <c r="G162" s="228">
        <v>44934.958333333336</v>
      </c>
      <c r="H162" t="s">
        <v>542</v>
      </c>
      <c r="I162" t="s">
        <v>324</v>
      </c>
      <c r="J162" t="s">
        <v>192</v>
      </c>
      <c r="M162" t="s">
        <v>191</v>
      </c>
      <c r="N162" s="228">
        <v>44822.876585648148</v>
      </c>
      <c r="O162" t="s">
        <v>91</v>
      </c>
      <c r="P162" t="s">
        <v>1339</v>
      </c>
      <c r="Q162" t="s">
        <v>1343</v>
      </c>
    </row>
    <row r="163" spans="1:17" x14ac:dyDescent="0.25">
      <c r="A163">
        <v>17</v>
      </c>
      <c r="B163" s="229">
        <v>44934</v>
      </c>
      <c r="C163" s="228">
        <v>44934.625</v>
      </c>
      <c r="D163" s="228">
        <v>44934.833333333336</v>
      </c>
      <c r="E163" s="228">
        <v>44934.875</v>
      </c>
      <c r="F163" s="228">
        <v>44934.916666666664</v>
      </c>
      <c r="G163" s="228">
        <v>44934.958333333336</v>
      </c>
      <c r="H163" t="s">
        <v>436</v>
      </c>
      <c r="I163" t="s">
        <v>339</v>
      </c>
      <c r="J163" t="s">
        <v>194</v>
      </c>
      <c r="M163" t="s">
        <v>204</v>
      </c>
      <c r="N163" s="228">
        <v>44822.876585648148</v>
      </c>
      <c r="O163" t="s">
        <v>91</v>
      </c>
      <c r="P163" t="s">
        <v>1339</v>
      </c>
      <c r="Q163" t="s">
        <v>1343</v>
      </c>
    </row>
    <row r="164" spans="1:17" x14ac:dyDescent="0.25">
      <c r="A164">
        <v>17</v>
      </c>
      <c r="B164" s="229">
        <v>44934</v>
      </c>
      <c r="C164" s="228">
        <v>44934.625</v>
      </c>
      <c r="D164" s="228">
        <v>44934.833333333336</v>
      </c>
      <c r="E164" s="228">
        <v>44934.875</v>
      </c>
      <c r="F164" s="228">
        <v>44934.916666666664</v>
      </c>
      <c r="G164" s="228">
        <v>44934.958333333336</v>
      </c>
      <c r="H164" t="s">
        <v>1316</v>
      </c>
      <c r="I164" t="s">
        <v>328</v>
      </c>
      <c r="J164" t="s">
        <v>196</v>
      </c>
      <c r="M164" t="s">
        <v>977</v>
      </c>
      <c r="N164" s="228">
        <v>44822.876585648148</v>
      </c>
      <c r="O164" t="s">
        <v>91</v>
      </c>
      <c r="P164" t="s">
        <v>1339</v>
      </c>
      <c r="Q164" t="s">
        <v>1343</v>
      </c>
    </row>
    <row r="165" spans="1:17" x14ac:dyDescent="0.25">
      <c r="A165">
        <v>17</v>
      </c>
      <c r="B165" s="229">
        <v>44934</v>
      </c>
      <c r="C165" s="228">
        <v>44934.625</v>
      </c>
      <c r="D165" s="228">
        <v>44934.833333333336</v>
      </c>
      <c r="E165" s="228">
        <v>44934.875</v>
      </c>
      <c r="F165" s="228">
        <v>44934.916666666664</v>
      </c>
      <c r="G165" s="228">
        <v>44934.958333333336</v>
      </c>
      <c r="H165" t="s">
        <v>487</v>
      </c>
      <c r="I165" t="s">
        <v>235</v>
      </c>
      <c r="J165" t="s">
        <v>198</v>
      </c>
      <c r="M165" t="s">
        <v>207</v>
      </c>
      <c r="N165" s="228">
        <v>44822.876585648148</v>
      </c>
      <c r="O165" t="s">
        <v>91</v>
      </c>
      <c r="P165" t="s">
        <v>1339</v>
      </c>
      <c r="Q165" t="s">
        <v>1343</v>
      </c>
    </row>
    <row r="166" spans="1:17" x14ac:dyDescent="0.25">
      <c r="A166">
        <v>17</v>
      </c>
      <c r="B166" s="229">
        <v>44934</v>
      </c>
      <c r="C166" s="228">
        <v>44934.625</v>
      </c>
      <c r="D166" s="228">
        <v>44934.833333333336</v>
      </c>
      <c r="E166" s="228">
        <v>44934.875</v>
      </c>
      <c r="F166" s="228">
        <v>44934.916666666664</v>
      </c>
      <c r="G166" s="228">
        <v>44934.958333333336</v>
      </c>
      <c r="H166" t="s">
        <v>475</v>
      </c>
      <c r="I166" t="s">
        <v>322</v>
      </c>
      <c r="J166" t="s">
        <v>199</v>
      </c>
      <c r="M166" t="s">
        <v>225</v>
      </c>
      <c r="N166" s="228">
        <v>44822.876585648148</v>
      </c>
      <c r="O166" t="s">
        <v>91</v>
      </c>
      <c r="P166" t="s">
        <v>1339</v>
      </c>
      <c r="Q166" t="s">
        <v>1343</v>
      </c>
    </row>
    <row r="167" spans="1:17" x14ac:dyDescent="0.25">
      <c r="A167">
        <v>17</v>
      </c>
      <c r="B167" s="229">
        <v>44934</v>
      </c>
      <c r="C167" s="228">
        <v>44934.625</v>
      </c>
      <c r="D167" s="228">
        <v>44934.833333333336</v>
      </c>
      <c r="E167" s="228">
        <v>44934.875</v>
      </c>
      <c r="F167" s="228">
        <v>44934.916666666664</v>
      </c>
      <c r="G167" s="228">
        <v>44934.958333333336</v>
      </c>
      <c r="H167" t="s">
        <v>470</v>
      </c>
      <c r="I167" t="s">
        <v>329</v>
      </c>
      <c r="J167" t="s">
        <v>200</v>
      </c>
      <c r="M167" t="s">
        <v>202</v>
      </c>
      <c r="N167" s="228">
        <v>44822.876585648148</v>
      </c>
      <c r="O167" t="s">
        <v>91</v>
      </c>
      <c r="P167" t="s">
        <v>1339</v>
      </c>
      <c r="Q167" t="s">
        <v>1343</v>
      </c>
    </row>
    <row r="168" spans="1:17" x14ac:dyDescent="0.25">
      <c r="A168">
        <v>17</v>
      </c>
      <c r="B168" s="229">
        <v>44934</v>
      </c>
      <c r="C168" s="228">
        <v>44934.625</v>
      </c>
      <c r="D168" s="228">
        <v>44934.833333333336</v>
      </c>
      <c r="E168" s="228">
        <v>44934.875</v>
      </c>
      <c r="F168" s="228">
        <v>44934.916666666664</v>
      </c>
      <c r="G168" s="228">
        <v>44934.958333333336</v>
      </c>
      <c r="H168" t="s">
        <v>1266</v>
      </c>
      <c r="I168" t="s">
        <v>1341</v>
      </c>
      <c r="J168" t="s">
        <v>861</v>
      </c>
      <c r="M168" t="s">
        <v>197</v>
      </c>
      <c r="N168" s="228">
        <v>44822.876585648148</v>
      </c>
      <c r="O168" t="s">
        <v>91</v>
      </c>
      <c r="P168" t="s">
        <v>1339</v>
      </c>
      <c r="Q168" t="s">
        <v>1343</v>
      </c>
    </row>
    <row r="169" spans="1:17" x14ac:dyDescent="0.25">
      <c r="A169">
        <v>17</v>
      </c>
      <c r="B169" s="229">
        <v>44934</v>
      </c>
      <c r="C169" s="228">
        <v>44934.625</v>
      </c>
      <c r="D169" s="228">
        <v>44934.833333333336</v>
      </c>
      <c r="E169" s="228">
        <v>44934.875</v>
      </c>
      <c r="F169" s="228">
        <v>44934.916666666664</v>
      </c>
      <c r="G169" s="228">
        <v>44934.958333333336</v>
      </c>
      <c r="H169" t="s">
        <v>361</v>
      </c>
      <c r="I169" t="s">
        <v>344</v>
      </c>
      <c r="J169" t="s">
        <v>226</v>
      </c>
      <c r="M169" t="s">
        <v>206</v>
      </c>
      <c r="N169" s="228">
        <v>44822.876585648148</v>
      </c>
      <c r="O169" t="s">
        <v>91</v>
      </c>
      <c r="P169" t="s">
        <v>1339</v>
      </c>
      <c r="Q169" t="s">
        <v>1343</v>
      </c>
    </row>
    <row r="170" spans="1:17" x14ac:dyDescent="0.25">
      <c r="A170">
        <v>17</v>
      </c>
      <c r="B170" s="229">
        <v>44934</v>
      </c>
      <c r="C170" s="228">
        <v>44934.625</v>
      </c>
      <c r="D170" s="228">
        <v>44934.833333333336</v>
      </c>
      <c r="E170" s="228">
        <v>44934.875</v>
      </c>
      <c r="F170" s="228">
        <v>44934.916666666664</v>
      </c>
      <c r="G170" s="228">
        <v>44934.958333333336</v>
      </c>
      <c r="H170" t="s">
        <v>411</v>
      </c>
      <c r="I170" t="s">
        <v>332</v>
      </c>
      <c r="J170" t="s">
        <v>203</v>
      </c>
      <c r="M170" t="s">
        <v>201</v>
      </c>
      <c r="N170" s="228">
        <v>44822.876585648148</v>
      </c>
      <c r="O170" t="s">
        <v>91</v>
      </c>
      <c r="P170" t="s">
        <v>1339</v>
      </c>
      <c r="Q170" t="s">
        <v>1343</v>
      </c>
    </row>
    <row r="171" spans="1:17" x14ac:dyDescent="0.25">
      <c r="A171">
        <v>17</v>
      </c>
      <c r="B171" s="229">
        <v>44934</v>
      </c>
      <c r="C171" s="228">
        <v>44934.625</v>
      </c>
      <c r="D171" s="228">
        <v>44934.833333333336</v>
      </c>
      <c r="E171" s="228">
        <v>44934.875</v>
      </c>
      <c r="F171" s="228">
        <v>44934.916666666664</v>
      </c>
      <c r="G171" s="228">
        <v>44934.958333333336</v>
      </c>
      <c r="H171" t="s">
        <v>1308</v>
      </c>
      <c r="I171" t="s">
        <v>354</v>
      </c>
      <c r="J171" t="s">
        <v>205</v>
      </c>
      <c r="M171" t="s">
        <v>896</v>
      </c>
      <c r="N171" s="228">
        <v>44822.876585648148</v>
      </c>
      <c r="O171" t="s">
        <v>91</v>
      </c>
      <c r="P171" t="s">
        <v>1339</v>
      </c>
      <c r="Q171" t="s">
        <v>1343</v>
      </c>
    </row>
    <row r="172" spans="1:17" x14ac:dyDescent="0.25">
      <c r="A172">
        <v>18</v>
      </c>
      <c r="B172" s="229">
        <v>44941</v>
      </c>
      <c r="C172" s="228">
        <v>44941.625</v>
      </c>
      <c r="D172" s="228">
        <v>44941.833333333336</v>
      </c>
      <c r="E172" s="228">
        <v>44941.875</v>
      </c>
      <c r="F172" s="228">
        <v>44941.916666666664</v>
      </c>
      <c r="G172" s="228">
        <v>44941.958333333336</v>
      </c>
      <c r="H172" t="s">
        <v>364</v>
      </c>
      <c r="I172" t="s">
        <v>337</v>
      </c>
      <c r="J172" t="s">
        <v>191</v>
      </c>
      <c r="M172" t="s">
        <v>226</v>
      </c>
      <c r="N172" s="228">
        <v>44822.876585648148</v>
      </c>
      <c r="O172" t="s">
        <v>91</v>
      </c>
      <c r="P172" t="s">
        <v>1339</v>
      </c>
      <c r="Q172" t="s">
        <v>1343</v>
      </c>
    </row>
    <row r="173" spans="1:17" x14ac:dyDescent="0.25">
      <c r="A173">
        <v>18</v>
      </c>
      <c r="B173" s="229">
        <v>44941</v>
      </c>
      <c r="C173" s="228">
        <v>44941.625</v>
      </c>
      <c r="D173" s="228">
        <v>44941.833333333336</v>
      </c>
      <c r="E173" s="228">
        <v>44941.875</v>
      </c>
      <c r="F173" s="228">
        <v>44941.916666666664</v>
      </c>
      <c r="G173" s="228">
        <v>44941.958333333336</v>
      </c>
      <c r="H173" t="s">
        <v>1257</v>
      </c>
      <c r="I173" t="s">
        <v>1342</v>
      </c>
      <c r="J173" t="s">
        <v>977</v>
      </c>
      <c r="M173" t="s">
        <v>861</v>
      </c>
      <c r="N173" s="228">
        <v>44822.876585648148</v>
      </c>
      <c r="O173" t="s">
        <v>91</v>
      </c>
      <c r="P173" t="s">
        <v>1339</v>
      </c>
      <c r="Q173" t="s">
        <v>1343</v>
      </c>
    </row>
    <row r="174" spans="1:17" x14ac:dyDescent="0.25">
      <c r="A174">
        <v>18</v>
      </c>
      <c r="B174" s="229">
        <v>44941</v>
      </c>
      <c r="C174" s="228">
        <v>44941.625</v>
      </c>
      <c r="D174" s="228">
        <v>44941.833333333336</v>
      </c>
      <c r="E174" s="228">
        <v>44941.875</v>
      </c>
      <c r="F174" s="228">
        <v>44941.916666666664</v>
      </c>
      <c r="G174" s="228">
        <v>44941.958333333336</v>
      </c>
      <c r="H174" t="s">
        <v>593</v>
      </c>
      <c r="I174" t="s">
        <v>326</v>
      </c>
      <c r="J174" t="s">
        <v>225</v>
      </c>
      <c r="M174" t="s">
        <v>203</v>
      </c>
      <c r="N174" s="228">
        <v>44822.876585648148</v>
      </c>
      <c r="O174" t="s">
        <v>91</v>
      </c>
      <c r="P174" t="s">
        <v>1339</v>
      </c>
      <c r="Q174" t="s">
        <v>1343</v>
      </c>
    </row>
    <row r="175" spans="1:17" x14ac:dyDescent="0.25">
      <c r="A175">
        <v>18</v>
      </c>
      <c r="B175" s="229">
        <v>44941</v>
      </c>
      <c r="C175" s="228">
        <v>44941.625</v>
      </c>
      <c r="D175" s="228">
        <v>44941.833333333336</v>
      </c>
      <c r="E175" s="228">
        <v>44941.875</v>
      </c>
      <c r="F175" s="228">
        <v>44941.916666666664</v>
      </c>
      <c r="G175" s="228">
        <v>44941.958333333336</v>
      </c>
      <c r="H175" t="s">
        <v>558</v>
      </c>
      <c r="I175" t="s">
        <v>329</v>
      </c>
      <c r="J175" t="s">
        <v>197</v>
      </c>
      <c r="M175" t="s">
        <v>196</v>
      </c>
      <c r="N175" s="228">
        <v>44822.876585648148</v>
      </c>
      <c r="O175" t="s">
        <v>91</v>
      </c>
      <c r="P175" t="s">
        <v>1339</v>
      </c>
      <c r="Q175" t="s">
        <v>1343</v>
      </c>
    </row>
    <row r="176" spans="1:17" x14ac:dyDescent="0.25">
      <c r="A176">
        <v>18</v>
      </c>
      <c r="B176" s="229">
        <v>44941</v>
      </c>
      <c r="C176" s="228">
        <v>44941.625</v>
      </c>
      <c r="D176" s="228">
        <v>44941.833333333336</v>
      </c>
      <c r="E176" s="228">
        <v>44941.875</v>
      </c>
      <c r="F176" s="228">
        <v>44941.916666666664</v>
      </c>
      <c r="G176" s="228">
        <v>44941.958333333336</v>
      </c>
      <c r="H176" t="s">
        <v>1312</v>
      </c>
      <c r="I176" t="s">
        <v>1340</v>
      </c>
      <c r="J176" t="s">
        <v>896</v>
      </c>
      <c r="M176" t="s">
        <v>200</v>
      </c>
      <c r="N176" s="228">
        <v>44822.876585648148</v>
      </c>
      <c r="O176" t="s">
        <v>91</v>
      </c>
      <c r="P176" t="s">
        <v>1339</v>
      </c>
      <c r="Q176" t="s">
        <v>1343</v>
      </c>
    </row>
    <row r="177" spans="1:17" x14ac:dyDescent="0.25">
      <c r="A177">
        <v>18</v>
      </c>
      <c r="B177" s="229">
        <v>44941</v>
      </c>
      <c r="C177" s="228">
        <v>44941.625</v>
      </c>
      <c r="D177" s="228">
        <v>44941.833333333336</v>
      </c>
      <c r="E177" s="228">
        <v>44941.875</v>
      </c>
      <c r="F177" s="228">
        <v>44941.916666666664</v>
      </c>
      <c r="G177" s="228">
        <v>44941.958333333336</v>
      </c>
      <c r="H177" t="s">
        <v>351</v>
      </c>
      <c r="I177" t="s">
        <v>330</v>
      </c>
      <c r="J177" t="s">
        <v>201</v>
      </c>
      <c r="M177" t="s">
        <v>198</v>
      </c>
      <c r="N177" s="228">
        <v>44822.876585648148</v>
      </c>
      <c r="O177" t="s">
        <v>91</v>
      </c>
      <c r="P177" t="s">
        <v>1339</v>
      </c>
      <c r="Q177" t="s">
        <v>1343</v>
      </c>
    </row>
    <row r="178" spans="1:17" x14ac:dyDescent="0.25">
      <c r="A178">
        <v>18</v>
      </c>
      <c r="B178" s="229">
        <v>44941</v>
      </c>
      <c r="C178" s="228">
        <v>44941.625</v>
      </c>
      <c r="D178" s="228">
        <v>44941.833333333336</v>
      </c>
      <c r="E178" s="228">
        <v>44941.875</v>
      </c>
      <c r="F178" s="228">
        <v>44941.916666666664</v>
      </c>
      <c r="G178" s="228">
        <v>44941.958333333336</v>
      </c>
      <c r="H178" t="s">
        <v>321</v>
      </c>
      <c r="I178" t="s">
        <v>322</v>
      </c>
      <c r="J178" t="s">
        <v>202</v>
      </c>
      <c r="M178" t="s">
        <v>194</v>
      </c>
      <c r="N178" s="228">
        <v>44822.876585648148</v>
      </c>
      <c r="O178" t="s">
        <v>91</v>
      </c>
      <c r="P178" t="s">
        <v>1339</v>
      </c>
      <c r="Q178" t="s">
        <v>1343</v>
      </c>
    </row>
    <row r="179" spans="1:17" x14ac:dyDescent="0.25">
      <c r="A179">
        <v>18</v>
      </c>
      <c r="B179" s="229">
        <v>44941</v>
      </c>
      <c r="C179" s="228">
        <v>44941.625</v>
      </c>
      <c r="D179" s="228">
        <v>44941.833333333336</v>
      </c>
      <c r="E179" s="228">
        <v>44941.875</v>
      </c>
      <c r="F179" s="228">
        <v>44941.916666666664</v>
      </c>
      <c r="G179" s="228">
        <v>44941.958333333336</v>
      </c>
      <c r="H179" t="s">
        <v>447</v>
      </c>
      <c r="I179" t="s">
        <v>346</v>
      </c>
      <c r="J179" t="s">
        <v>204</v>
      </c>
      <c r="M179" t="s">
        <v>199</v>
      </c>
      <c r="N179" s="228">
        <v>44822.876585648148</v>
      </c>
      <c r="O179" t="s">
        <v>91</v>
      </c>
      <c r="P179" t="s">
        <v>1339</v>
      </c>
      <c r="Q179" t="s">
        <v>1343</v>
      </c>
    </row>
    <row r="180" spans="1:17" x14ac:dyDescent="0.25">
      <c r="A180">
        <v>18</v>
      </c>
      <c r="B180" s="229">
        <v>44941</v>
      </c>
      <c r="C180" s="228">
        <v>44941.625</v>
      </c>
      <c r="D180" s="228">
        <v>44941.833333333336</v>
      </c>
      <c r="E180" s="228">
        <v>44941.875</v>
      </c>
      <c r="F180" s="228">
        <v>44941.916666666664</v>
      </c>
      <c r="G180" s="228">
        <v>44941.958333333336</v>
      </c>
      <c r="H180" t="s">
        <v>576</v>
      </c>
      <c r="I180" t="s">
        <v>334</v>
      </c>
      <c r="J180" t="s">
        <v>206</v>
      </c>
      <c r="M180" t="s">
        <v>205</v>
      </c>
      <c r="N180" s="228">
        <v>44822.876585648148</v>
      </c>
      <c r="O180" t="s">
        <v>91</v>
      </c>
      <c r="P180" t="s">
        <v>1339</v>
      </c>
      <c r="Q180" t="s">
        <v>1343</v>
      </c>
    </row>
    <row r="181" spans="1:17" x14ac:dyDescent="0.25">
      <c r="A181">
        <v>18</v>
      </c>
      <c r="B181" s="229">
        <v>44941</v>
      </c>
      <c r="C181" s="228">
        <v>44941.625</v>
      </c>
      <c r="D181" s="228">
        <v>44941.833333333336</v>
      </c>
      <c r="E181" s="228">
        <v>44941.875</v>
      </c>
      <c r="F181" s="228">
        <v>44941.916666666664</v>
      </c>
      <c r="G181" s="228">
        <v>44941.958333333336</v>
      </c>
      <c r="H181" t="s">
        <v>391</v>
      </c>
      <c r="I181" t="s">
        <v>236</v>
      </c>
      <c r="J181" t="s">
        <v>207</v>
      </c>
      <c r="M181" t="s">
        <v>192</v>
      </c>
      <c r="N181" s="228">
        <v>44822.876585648148</v>
      </c>
      <c r="O181" t="s">
        <v>91</v>
      </c>
      <c r="P181" t="s">
        <v>1339</v>
      </c>
      <c r="Q181" t="s">
        <v>1343</v>
      </c>
    </row>
    <row r="182" spans="1:17" x14ac:dyDescent="0.25">
      <c r="A182">
        <v>19</v>
      </c>
      <c r="B182" s="229">
        <v>44948</v>
      </c>
      <c r="C182" s="228">
        <v>44948.625</v>
      </c>
      <c r="D182" s="228">
        <v>44948.833333333336</v>
      </c>
      <c r="E182" s="228">
        <v>44948.875</v>
      </c>
      <c r="F182" s="228">
        <v>44948.916666666664</v>
      </c>
      <c r="G182" s="228">
        <v>44948.958333333336</v>
      </c>
      <c r="H182" t="s">
        <v>1240</v>
      </c>
      <c r="I182" t="s">
        <v>324</v>
      </c>
      <c r="J182" t="s">
        <v>192</v>
      </c>
      <c r="M182" t="s">
        <v>977</v>
      </c>
      <c r="N182" s="228">
        <v>44822.876585648148</v>
      </c>
      <c r="O182" t="s">
        <v>91</v>
      </c>
      <c r="P182" t="s">
        <v>1339</v>
      </c>
      <c r="Q182" t="s">
        <v>1343</v>
      </c>
    </row>
    <row r="183" spans="1:17" x14ac:dyDescent="0.25">
      <c r="A183">
        <v>19</v>
      </c>
      <c r="B183" s="229">
        <v>44948</v>
      </c>
      <c r="C183" s="228">
        <v>44948.625</v>
      </c>
      <c r="D183" s="228">
        <v>44948.833333333336</v>
      </c>
      <c r="E183" s="228">
        <v>44948.875</v>
      </c>
      <c r="F183" s="228">
        <v>44948.916666666664</v>
      </c>
      <c r="G183" s="228">
        <v>44948.958333333336</v>
      </c>
      <c r="H183" t="s">
        <v>338</v>
      </c>
      <c r="I183" t="s">
        <v>339</v>
      </c>
      <c r="J183" t="s">
        <v>194</v>
      </c>
      <c r="M183" t="s">
        <v>206</v>
      </c>
      <c r="N183" s="228">
        <v>44822.876585648148</v>
      </c>
      <c r="O183" t="s">
        <v>91</v>
      </c>
      <c r="P183" t="s">
        <v>1339</v>
      </c>
      <c r="Q183" t="s">
        <v>1343</v>
      </c>
    </row>
    <row r="184" spans="1:17" x14ac:dyDescent="0.25">
      <c r="A184">
        <v>19</v>
      </c>
      <c r="B184" s="229">
        <v>44948</v>
      </c>
      <c r="C184" s="228">
        <v>44948.625</v>
      </c>
      <c r="D184" s="228">
        <v>44948.833333333336</v>
      </c>
      <c r="E184" s="228">
        <v>44948.875</v>
      </c>
      <c r="F184" s="228">
        <v>44948.916666666664</v>
      </c>
      <c r="G184" s="228">
        <v>44948.958333333336</v>
      </c>
      <c r="H184" t="s">
        <v>1269</v>
      </c>
      <c r="I184" t="s">
        <v>328</v>
      </c>
      <c r="J184" t="s">
        <v>196</v>
      </c>
      <c r="M184" t="s">
        <v>896</v>
      </c>
      <c r="N184" s="228">
        <v>44822.876585648148</v>
      </c>
      <c r="O184" t="s">
        <v>91</v>
      </c>
      <c r="P184" t="s">
        <v>1339</v>
      </c>
      <c r="Q184" t="s">
        <v>1343</v>
      </c>
    </row>
    <row r="185" spans="1:17" x14ac:dyDescent="0.25">
      <c r="A185">
        <v>19</v>
      </c>
      <c r="B185" s="229">
        <v>44948</v>
      </c>
      <c r="C185" s="228">
        <v>44948.625</v>
      </c>
      <c r="D185" s="228">
        <v>44948.833333333336</v>
      </c>
      <c r="E185" s="228">
        <v>44948.875</v>
      </c>
      <c r="F185" s="228">
        <v>44948.916666666664</v>
      </c>
      <c r="G185" s="228">
        <v>44948.958333333336</v>
      </c>
      <c r="H185" t="s">
        <v>586</v>
      </c>
      <c r="I185" t="s">
        <v>329</v>
      </c>
      <c r="J185" t="s">
        <v>197</v>
      </c>
      <c r="M185" t="s">
        <v>225</v>
      </c>
      <c r="N185" s="228">
        <v>44822.876585648148</v>
      </c>
      <c r="O185" t="s">
        <v>91</v>
      </c>
      <c r="P185" t="s">
        <v>1339</v>
      </c>
      <c r="Q185" t="s">
        <v>1343</v>
      </c>
    </row>
    <row r="186" spans="1:17" x14ac:dyDescent="0.25">
      <c r="A186">
        <v>19</v>
      </c>
      <c r="B186" s="229">
        <v>44948</v>
      </c>
      <c r="C186" s="228">
        <v>44948.625</v>
      </c>
      <c r="D186" s="228">
        <v>44948.833333333336</v>
      </c>
      <c r="E186" s="228">
        <v>44948.875</v>
      </c>
      <c r="F186" s="228">
        <v>44948.916666666664</v>
      </c>
      <c r="G186" s="228">
        <v>44948.958333333336</v>
      </c>
      <c r="H186" t="s">
        <v>431</v>
      </c>
      <c r="I186" t="s">
        <v>235</v>
      </c>
      <c r="J186" t="s">
        <v>198</v>
      </c>
      <c r="M186" t="s">
        <v>191</v>
      </c>
      <c r="N186" s="228">
        <v>44822.876585648148</v>
      </c>
      <c r="O186" t="s">
        <v>91</v>
      </c>
      <c r="P186" t="s">
        <v>1339</v>
      </c>
      <c r="Q186" t="s">
        <v>1343</v>
      </c>
    </row>
    <row r="187" spans="1:17" x14ac:dyDescent="0.25">
      <c r="A187">
        <v>19</v>
      </c>
      <c r="B187" s="229">
        <v>44948</v>
      </c>
      <c r="C187" s="228">
        <v>44948.625</v>
      </c>
      <c r="D187" s="228">
        <v>44948.833333333336</v>
      </c>
      <c r="E187" s="228">
        <v>44948.875</v>
      </c>
      <c r="F187" s="228">
        <v>44948.916666666664</v>
      </c>
      <c r="G187" s="228">
        <v>44948.958333333336</v>
      </c>
      <c r="H187" t="s">
        <v>573</v>
      </c>
      <c r="I187" t="s">
        <v>322</v>
      </c>
      <c r="J187" t="s">
        <v>199</v>
      </c>
      <c r="M187" t="s">
        <v>200</v>
      </c>
      <c r="N187" s="228">
        <v>44822.876585648148</v>
      </c>
      <c r="O187" t="s">
        <v>91</v>
      </c>
      <c r="P187" t="s">
        <v>1339</v>
      </c>
      <c r="Q187" t="s">
        <v>1343</v>
      </c>
    </row>
    <row r="188" spans="1:17" x14ac:dyDescent="0.25">
      <c r="A188">
        <v>19</v>
      </c>
      <c r="B188" s="229">
        <v>44948</v>
      </c>
      <c r="C188" s="228">
        <v>44948.625</v>
      </c>
      <c r="D188" s="228">
        <v>44948.833333333336</v>
      </c>
      <c r="E188" s="228">
        <v>44948.875</v>
      </c>
      <c r="F188" s="228">
        <v>44948.916666666664</v>
      </c>
      <c r="G188" s="228">
        <v>44948.958333333336</v>
      </c>
      <c r="H188" t="s">
        <v>1307</v>
      </c>
      <c r="I188" t="s">
        <v>1341</v>
      </c>
      <c r="J188" t="s">
        <v>861</v>
      </c>
      <c r="M188" t="s">
        <v>204</v>
      </c>
      <c r="N188" s="228">
        <v>44822.876585648148</v>
      </c>
      <c r="O188" t="s">
        <v>91</v>
      </c>
      <c r="P188" t="s">
        <v>1339</v>
      </c>
      <c r="Q188" t="s">
        <v>1343</v>
      </c>
    </row>
    <row r="189" spans="1:17" x14ac:dyDescent="0.25">
      <c r="A189">
        <v>19</v>
      </c>
      <c r="B189" s="229">
        <v>44948</v>
      </c>
      <c r="C189" s="228">
        <v>44948.625</v>
      </c>
      <c r="D189" s="228">
        <v>44948.833333333336</v>
      </c>
      <c r="E189" s="228">
        <v>44948.875</v>
      </c>
      <c r="F189" s="228">
        <v>44948.916666666664</v>
      </c>
      <c r="G189" s="228">
        <v>44948.958333333336</v>
      </c>
      <c r="H189" t="s">
        <v>440</v>
      </c>
      <c r="I189" t="s">
        <v>344</v>
      </c>
      <c r="J189" t="s">
        <v>226</v>
      </c>
      <c r="M189" t="s">
        <v>201</v>
      </c>
      <c r="N189" s="228">
        <v>44822.876585648148</v>
      </c>
      <c r="O189" t="s">
        <v>91</v>
      </c>
      <c r="P189" t="s">
        <v>1339</v>
      </c>
      <c r="Q189" t="s">
        <v>1343</v>
      </c>
    </row>
    <row r="190" spans="1:17" x14ac:dyDescent="0.25">
      <c r="A190">
        <v>19</v>
      </c>
      <c r="B190" s="229">
        <v>44948</v>
      </c>
      <c r="C190" s="228">
        <v>44948.625</v>
      </c>
      <c r="D190" s="228">
        <v>44948.833333333336</v>
      </c>
      <c r="E190" s="228">
        <v>44948.875</v>
      </c>
      <c r="F190" s="228">
        <v>44948.916666666664</v>
      </c>
      <c r="G190" s="228">
        <v>44948.958333333336</v>
      </c>
      <c r="H190" t="s">
        <v>602</v>
      </c>
      <c r="I190" t="s">
        <v>332</v>
      </c>
      <c r="J190" t="s">
        <v>203</v>
      </c>
      <c r="M190" t="s">
        <v>207</v>
      </c>
      <c r="N190" s="228">
        <v>44822.876585648148</v>
      </c>
      <c r="O190" t="s">
        <v>91</v>
      </c>
      <c r="P190" t="s">
        <v>1339</v>
      </c>
      <c r="Q190" t="s">
        <v>1343</v>
      </c>
    </row>
    <row r="191" spans="1:17" x14ac:dyDescent="0.25">
      <c r="A191">
        <v>19</v>
      </c>
      <c r="B191" s="229">
        <v>44948</v>
      </c>
      <c r="C191" s="228">
        <v>44948.625</v>
      </c>
      <c r="D191" s="228">
        <v>44948.833333333336</v>
      </c>
      <c r="E191" s="228">
        <v>44948.875</v>
      </c>
      <c r="F191" s="228">
        <v>44948.916666666664</v>
      </c>
      <c r="G191" s="228">
        <v>44948.958333333336</v>
      </c>
      <c r="H191" t="s">
        <v>526</v>
      </c>
      <c r="I191" t="s">
        <v>354</v>
      </c>
      <c r="J191" t="s">
        <v>205</v>
      </c>
      <c r="M191" t="s">
        <v>202</v>
      </c>
      <c r="N191" s="228">
        <v>44822.876585648148</v>
      </c>
      <c r="O191" t="s">
        <v>91</v>
      </c>
      <c r="P191" t="s">
        <v>1339</v>
      </c>
      <c r="Q191" t="s">
        <v>1343</v>
      </c>
    </row>
    <row r="192" spans="1:17" x14ac:dyDescent="0.25">
      <c r="A192">
        <v>20</v>
      </c>
      <c r="B192" s="229">
        <v>44955</v>
      </c>
      <c r="C192" s="228">
        <v>44955.625</v>
      </c>
      <c r="D192" s="228">
        <v>44955.833333333336</v>
      </c>
      <c r="E192" s="228">
        <v>44955.875</v>
      </c>
      <c r="F192" s="228">
        <v>44955.916666666664</v>
      </c>
      <c r="G192" s="228">
        <v>44955.958333333336</v>
      </c>
      <c r="H192" t="s">
        <v>579</v>
      </c>
      <c r="I192" t="s">
        <v>337</v>
      </c>
      <c r="J192" t="s">
        <v>191</v>
      </c>
      <c r="M192" t="s">
        <v>203</v>
      </c>
      <c r="N192" s="228">
        <v>44822.876585648148</v>
      </c>
      <c r="O192" t="s">
        <v>91</v>
      </c>
      <c r="P192" t="s">
        <v>1339</v>
      </c>
      <c r="Q192" t="s">
        <v>1343</v>
      </c>
    </row>
    <row r="193" spans="1:17" x14ac:dyDescent="0.25">
      <c r="A193">
        <v>20</v>
      </c>
      <c r="B193" s="229">
        <v>44955</v>
      </c>
      <c r="C193" s="228">
        <v>44955.625</v>
      </c>
      <c r="D193" s="228">
        <v>44955.833333333336</v>
      </c>
      <c r="E193" s="228">
        <v>44955.875</v>
      </c>
      <c r="F193" s="228">
        <v>44955.916666666664</v>
      </c>
      <c r="G193" s="228">
        <v>44955.958333333336</v>
      </c>
      <c r="H193" t="s">
        <v>513</v>
      </c>
      <c r="I193" t="s">
        <v>324</v>
      </c>
      <c r="J193" t="s">
        <v>192</v>
      </c>
      <c r="M193" t="s">
        <v>205</v>
      </c>
      <c r="N193" s="228">
        <v>44822.876585648148</v>
      </c>
      <c r="O193" t="s">
        <v>91</v>
      </c>
      <c r="P193" t="s">
        <v>1339</v>
      </c>
      <c r="Q193" t="s">
        <v>1343</v>
      </c>
    </row>
    <row r="194" spans="1:17" x14ac:dyDescent="0.25">
      <c r="A194">
        <v>20</v>
      </c>
      <c r="B194" s="229">
        <v>44955</v>
      </c>
      <c r="C194" s="228">
        <v>44955.625</v>
      </c>
      <c r="D194" s="228">
        <v>44955.833333333336</v>
      </c>
      <c r="E194" s="228">
        <v>44955.875</v>
      </c>
      <c r="F194" s="228">
        <v>44955.916666666664</v>
      </c>
      <c r="G194" s="228">
        <v>44955.958333333336</v>
      </c>
      <c r="H194" t="s">
        <v>1302</v>
      </c>
      <c r="I194" t="s">
        <v>1342</v>
      </c>
      <c r="J194" t="s">
        <v>977</v>
      </c>
      <c r="M194" t="s">
        <v>197</v>
      </c>
      <c r="N194" s="228">
        <v>44822.876585648148</v>
      </c>
      <c r="O194" t="s">
        <v>91</v>
      </c>
      <c r="P194" t="s">
        <v>1339</v>
      </c>
      <c r="Q194" t="s">
        <v>1343</v>
      </c>
    </row>
    <row r="195" spans="1:17" x14ac:dyDescent="0.25">
      <c r="A195">
        <v>20</v>
      </c>
      <c r="B195" s="229">
        <v>44955</v>
      </c>
      <c r="C195" s="228">
        <v>44955.625</v>
      </c>
      <c r="D195" s="228">
        <v>44955.833333333336</v>
      </c>
      <c r="E195" s="228">
        <v>44955.875</v>
      </c>
      <c r="F195" s="228">
        <v>44955.916666666664</v>
      </c>
      <c r="G195" s="228">
        <v>44955.958333333336</v>
      </c>
      <c r="H195" t="s">
        <v>580</v>
      </c>
      <c r="I195" t="s">
        <v>326</v>
      </c>
      <c r="J195" t="s">
        <v>225</v>
      </c>
      <c r="M195" t="s">
        <v>206</v>
      </c>
      <c r="N195" s="228">
        <v>44822.876585648148</v>
      </c>
      <c r="O195" t="s">
        <v>91</v>
      </c>
      <c r="P195" t="s">
        <v>1339</v>
      </c>
      <c r="Q195" t="s">
        <v>1343</v>
      </c>
    </row>
    <row r="196" spans="1:17" x14ac:dyDescent="0.25">
      <c r="A196">
        <v>20</v>
      </c>
      <c r="B196" s="229">
        <v>44955</v>
      </c>
      <c r="C196" s="228">
        <v>44955.625</v>
      </c>
      <c r="D196" s="228">
        <v>44955.833333333336</v>
      </c>
      <c r="E196" s="228">
        <v>44955.875</v>
      </c>
      <c r="F196" s="228">
        <v>44955.916666666664</v>
      </c>
      <c r="G196" s="228">
        <v>44955.958333333336</v>
      </c>
      <c r="H196" t="s">
        <v>1327</v>
      </c>
      <c r="I196" t="s">
        <v>235</v>
      </c>
      <c r="J196" t="s">
        <v>198</v>
      </c>
      <c r="M196" t="s">
        <v>861</v>
      </c>
      <c r="N196" s="228">
        <v>44822.876585648148</v>
      </c>
      <c r="O196" t="s">
        <v>91</v>
      </c>
      <c r="P196" t="s">
        <v>1339</v>
      </c>
      <c r="Q196" t="s">
        <v>1343</v>
      </c>
    </row>
    <row r="197" spans="1:17" x14ac:dyDescent="0.25">
      <c r="A197">
        <v>20</v>
      </c>
      <c r="B197" s="229">
        <v>44955</v>
      </c>
      <c r="C197" s="228">
        <v>44955.625</v>
      </c>
      <c r="D197" s="228">
        <v>44955.833333333336</v>
      </c>
      <c r="E197" s="228">
        <v>44955.875</v>
      </c>
      <c r="F197" s="228">
        <v>44955.916666666664</v>
      </c>
      <c r="G197" s="228">
        <v>44955.958333333336</v>
      </c>
      <c r="H197" t="s">
        <v>402</v>
      </c>
      <c r="I197" t="s">
        <v>322</v>
      </c>
      <c r="J197" t="s">
        <v>199</v>
      </c>
      <c r="M197" t="s">
        <v>194</v>
      </c>
      <c r="N197" s="228">
        <v>44822.876585648148</v>
      </c>
      <c r="O197" t="s">
        <v>91</v>
      </c>
      <c r="P197" t="s">
        <v>1339</v>
      </c>
      <c r="Q197" t="s">
        <v>1343</v>
      </c>
    </row>
    <row r="198" spans="1:17" x14ac:dyDescent="0.25">
      <c r="A198">
        <v>20</v>
      </c>
      <c r="B198" s="229">
        <v>44955</v>
      </c>
      <c r="C198" s="228">
        <v>44955.625</v>
      </c>
      <c r="D198" s="228">
        <v>44955.833333333336</v>
      </c>
      <c r="E198" s="228">
        <v>44955.875</v>
      </c>
      <c r="F198" s="228">
        <v>44955.916666666664</v>
      </c>
      <c r="G198" s="228">
        <v>44955.958333333336</v>
      </c>
      <c r="H198" t="s">
        <v>1265</v>
      </c>
      <c r="I198" t="s">
        <v>1340</v>
      </c>
      <c r="J198" t="s">
        <v>896</v>
      </c>
      <c r="M198" t="s">
        <v>226</v>
      </c>
      <c r="N198" s="228">
        <v>44822.876585648148</v>
      </c>
      <c r="O198" t="s">
        <v>91</v>
      </c>
      <c r="P198" t="s">
        <v>1339</v>
      </c>
      <c r="Q198" t="s">
        <v>1343</v>
      </c>
    </row>
    <row r="199" spans="1:17" x14ac:dyDescent="0.25">
      <c r="A199">
        <v>20</v>
      </c>
      <c r="B199" s="229">
        <v>44955</v>
      </c>
      <c r="C199" s="228">
        <v>44955.625</v>
      </c>
      <c r="D199" s="228">
        <v>44955.833333333336</v>
      </c>
      <c r="E199" s="228">
        <v>44955.875</v>
      </c>
      <c r="F199" s="228">
        <v>44955.916666666664</v>
      </c>
      <c r="G199" s="228">
        <v>44955.958333333336</v>
      </c>
      <c r="H199" t="s">
        <v>505</v>
      </c>
      <c r="I199" t="s">
        <v>329</v>
      </c>
      <c r="J199" t="s">
        <v>200</v>
      </c>
      <c r="M199" t="s">
        <v>204</v>
      </c>
      <c r="N199" s="228">
        <v>44822.876585648148</v>
      </c>
      <c r="O199" t="s">
        <v>91</v>
      </c>
      <c r="P199" t="s">
        <v>1339</v>
      </c>
      <c r="Q199" t="s">
        <v>1343</v>
      </c>
    </row>
    <row r="200" spans="1:17" x14ac:dyDescent="0.25">
      <c r="A200">
        <v>20</v>
      </c>
      <c r="B200" s="229">
        <v>44955</v>
      </c>
      <c r="C200" s="228">
        <v>44955.625</v>
      </c>
      <c r="D200" s="228">
        <v>44955.833333333336</v>
      </c>
      <c r="E200" s="228">
        <v>44955.875</v>
      </c>
      <c r="F200" s="228">
        <v>44955.916666666664</v>
      </c>
      <c r="G200" s="228">
        <v>44955.958333333336</v>
      </c>
      <c r="H200" t="s">
        <v>565</v>
      </c>
      <c r="I200" t="s">
        <v>330</v>
      </c>
      <c r="J200" t="s">
        <v>201</v>
      </c>
      <c r="M200" t="s">
        <v>202</v>
      </c>
      <c r="N200" s="228">
        <v>44822.876585648148</v>
      </c>
      <c r="O200" t="s">
        <v>91</v>
      </c>
      <c r="P200" t="s">
        <v>1339</v>
      </c>
      <c r="Q200" t="s">
        <v>1343</v>
      </c>
    </row>
    <row r="201" spans="1:17" x14ac:dyDescent="0.25">
      <c r="A201">
        <v>20</v>
      </c>
      <c r="B201" s="229">
        <v>44955</v>
      </c>
      <c r="C201" s="228">
        <v>44955.625</v>
      </c>
      <c r="D201" s="228">
        <v>44955.833333333336</v>
      </c>
      <c r="E201" s="228">
        <v>44955.875</v>
      </c>
      <c r="F201" s="228">
        <v>44955.916666666664</v>
      </c>
      <c r="G201" s="228">
        <v>44955.958333333336</v>
      </c>
      <c r="H201" t="s">
        <v>405</v>
      </c>
      <c r="I201" t="s">
        <v>236</v>
      </c>
      <c r="J201" t="s">
        <v>207</v>
      </c>
      <c r="M201" t="s">
        <v>196</v>
      </c>
      <c r="N201" s="228">
        <v>44822.876585648148</v>
      </c>
      <c r="O201" t="s">
        <v>91</v>
      </c>
      <c r="P201" t="s">
        <v>1339</v>
      </c>
      <c r="Q201" t="s">
        <v>1343</v>
      </c>
    </row>
    <row r="202" spans="1:17" x14ac:dyDescent="0.25">
      <c r="A202">
        <v>21</v>
      </c>
      <c r="B202" s="229">
        <v>44962</v>
      </c>
      <c r="C202" s="228">
        <v>44962.625</v>
      </c>
      <c r="D202" s="228">
        <v>44962.833333333336</v>
      </c>
      <c r="E202" s="228">
        <v>44962.875</v>
      </c>
      <c r="F202" s="228">
        <v>44962.916666666664</v>
      </c>
      <c r="G202" s="228">
        <v>44962.958333333336</v>
      </c>
      <c r="H202" t="s">
        <v>1324</v>
      </c>
      <c r="I202" t="s">
        <v>1342</v>
      </c>
      <c r="J202" t="s">
        <v>977</v>
      </c>
      <c r="M202" t="s">
        <v>896</v>
      </c>
      <c r="N202" s="228">
        <v>44822.876585648148</v>
      </c>
      <c r="O202" t="s">
        <v>91</v>
      </c>
      <c r="P202" t="s">
        <v>1339</v>
      </c>
      <c r="Q202" t="s">
        <v>1343</v>
      </c>
    </row>
    <row r="203" spans="1:17" x14ac:dyDescent="0.25">
      <c r="A203">
        <v>21</v>
      </c>
      <c r="B203" s="229">
        <v>44962</v>
      </c>
      <c r="C203" s="228">
        <v>44962.625</v>
      </c>
      <c r="D203" s="228">
        <v>44962.833333333336</v>
      </c>
      <c r="E203" s="228">
        <v>44962.875</v>
      </c>
      <c r="F203" s="228">
        <v>44962.916666666664</v>
      </c>
      <c r="G203" s="228">
        <v>44962.958333333336</v>
      </c>
      <c r="H203" t="s">
        <v>535</v>
      </c>
      <c r="I203" t="s">
        <v>339</v>
      </c>
      <c r="J203" t="s">
        <v>194</v>
      </c>
      <c r="M203" t="s">
        <v>192</v>
      </c>
      <c r="N203" s="228">
        <v>44822.876585648148</v>
      </c>
      <c r="O203" t="s">
        <v>91</v>
      </c>
      <c r="P203" t="s">
        <v>1339</v>
      </c>
      <c r="Q203" t="s">
        <v>1343</v>
      </c>
    </row>
    <row r="204" spans="1:17" x14ac:dyDescent="0.25">
      <c r="A204">
        <v>21</v>
      </c>
      <c r="B204" s="229">
        <v>44962</v>
      </c>
      <c r="C204" s="228">
        <v>44962.625</v>
      </c>
      <c r="D204" s="228">
        <v>44962.833333333336</v>
      </c>
      <c r="E204" s="228">
        <v>44962.875</v>
      </c>
      <c r="F204" s="228">
        <v>44962.916666666664</v>
      </c>
      <c r="G204" s="228">
        <v>44962.958333333336</v>
      </c>
      <c r="H204" t="s">
        <v>395</v>
      </c>
      <c r="I204" t="s">
        <v>328</v>
      </c>
      <c r="J204" t="s">
        <v>196</v>
      </c>
      <c r="M204" t="s">
        <v>199</v>
      </c>
      <c r="N204" s="228">
        <v>44822.876585648148</v>
      </c>
      <c r="O204" t="s">
        <v>91</v>
      </c>
      <c r="P204" t="s">
        <v>1339</v>
      </c>
      <c r="Q204" t="s">
        <v>1343</v>
      </c>
    </row>
    <row r="205" spans="1:17" x14ac:dyDescent="0.25">
      <c r="A205">
        <v>21</v>
      </c>
      <c r="B205" s="229">
        <v>44962</v>
      </c>
      <c r="C205" s="228">
        <v>44962.625</v>
      </c>
      <c r="D205" s="228">
        <v>44962.833333333336</v>
      </c>
      <c r="E205" s="228">
        <v>44962.875</v>
      </c>
      <c r="F205" s="228">
        <v>44962.916666666664</v>
      </c>
      <c r="G205" s="228">
        <v>44962.958333333336</v>
      </c>
      <c r="H205" t="s">
        <v>500</v>
      </c>
      <c r="I205" t="s">
        <v>329</v>
      </c>
      <c r="J205" t="s">
        <v>197</v>
      </c>
      <c r="M205" t="s">
        <v>200</v>
      </c>
      <c r="N205" s="228">
        <v>44822.876585648148</v>
      </c>
      <c r="O205" t="s">
        <v>91</v>
      </c>
      <c r="P205" t="s">
        <v>1339</v>
      </c>
      <c r="Q205" t="s">
        <v>1343</v>
      </c>
    </row>
    <row r="206" spans="1:17" x14ac:dyDescent="0.25">
      <c r="A206">
        <v>21</v>
      </c>
      <c r="B206" s="229">
        <v>44962</v>
      </c>
      <c r="C206" s="228">
        <v>44962.625</v>
      </c>
      <c r="D206" s="228">
        <v>44962.833333333336</v>
      </c>
      <c r="E206" s="228">
        <v>44962.875</v>
      </c>
      <c r="F206" s="228">
        <v>44962.916666666664</v>
      </c>
      <c r="G206" s="228">
        <v>44962.958333333336</v>
      </c>
      <c r="H206" t="s">
        <v>1313</v>
      </c>
      <c r="I206" t="s">
        <v>1341</v>
      </c>
      <c r="J206" t="s">
        <v>861</v>
      </c>
      <c r="M206" t="s">
        <v>203</v>
      </c>
      <c r="N206" s="228">
        <v>44822.876585648148</v>
      </c>
      <c r="O206" t="s">
        <v>91</v>
      </c>
      <c r="P206" t="s">
        <v>1339</v>
      </c>
      <c r="Q206" t="s">
        <v>1343</v>
      </c>
    </row>
    <row r="207" spans="1:17" x14ac:dyDescent="0.25">
      <c r="A207">
        <v>21</v>
      </c>
      <c r="B207" s="229">
        <v>44962</v>
      </c>
      <c r="C207" s="228">
        <v>44962.625</v>
      </c>
      <c r="D207" s="228">
        <v>44962.833333333336</v>
      </c>
      <c r="E207" s="228">
        <v>44962.875</v>
      </c>
      <c r="F207" s="228">
        <v>44962.916666666664</v>
      </c>
      <c r="G207" s="228">
        <v>44962.958333333336</v>
      </c>
      <c r="H207" t="s">
        <v>377</v>
      </c>
      <c r="I207" t="s">
        <v>322</v>
      </c>
      <c r="J207" t="s">
        <v>202</v>
      </c>
      <c r="M207" t="s">
        <v>225</v>
      </c>
      <c r="N207" s="228">
        <v>44822.876585648148</v>
      </c>
      <c r="O207" t="s">
        <v>91</v>
      </c>
      <c r="P207" t="s">
        <v>1339</v>
      </c>
      <c r="Q207" t="s">
        <v>1343</v>
      </c>
    </row>
    <row r="208" spans="1:17" x14ac:dyDescent="0.25">
      <c r="A208">
        <v>21</v>
      </c>
      <c r="B208" s="229">
        <v>44962</v>
      </c>
      <c r="C208" s="228">
        <v>44962.625</v>
      </c>
      <c r="D208" s="228">
        <v>44962.833333333336</v>
      </c>
      <c r="E208" s="228">
        <v>44962.875</v>
      </c>
      <c r="F208" s="228">
        <v>44962.916666666664</v>
      </c>
      <c r="G208" s="228">
        <v>44962.958333333336</v>
      </c>
      <c r="H208" t="s">
        <v>575</v>
      </c>
      <c r="I208" t="s">
        <v>344</v>
      </c>
      <c r="J208" t="s">
        <v>226</v>
      </c>
      <c r="M208" t="s">
        <v>198</v>
      </c>
      <c r="N208" s="228">
        <v>44822.876585648148</v>
      </c>
      <c r="O208" t="s">
        <v>91</v>
      </c>
      <c r="P208" t="s">
        <v>1339</v>
      </c>
      <c r="Q208" t="s">
        <v>1343</v>
      </c>
    </row>
    <row r="209" spans="1:17" x14ac:dyDescent="0.25">
      <c r="A209">
        <v>21</v>
      </c>
      <c r="B209" s="229">
        <v>44962</v>
      </c>
      <c r="C209" s="228">
        <v>44962.625</v>
      </c>
      <c r="D209" s="228">
        <v>44962.833333333336</v>
      </c>
      <c r="E209" s="228">
        <v>44962.875</v>
      </c>
      <c r="F209" s="228">
        <v>44962.916666666664</v>
      </c>
      <c r="G209" s="228">
        <v>44962.958333333336</v>
      </c>
      <c r="H209" t="s">
        <v>404</v>
      </c>
      <c r="I209" t="s">
        <v>346</v>
      </c>
      <c r="J209" t="s">
        <v>204</v>
      </c>
      <c r="M209" t="s">
        <v>191</v>
      </c>
      <c r="N209" s="228">
        <v>44822.876585648148</v>
      </c>
      <c r="O209" t="s">
        <v>91</v>
      </c>
      <c r="P209" t="s">
        <v>1339</v>
      </c>
      <c r="Q209" t="s">
        <v>1343</v>
      </c>
    </row>
    <row r="210" spans="1:17" x14ac:dyDescent="0.25">
      <c r="A210">
        <v>21</v>
      </c>
      <c r="B210" s="229">
        <v>44962</v>
      </c>
      <c r="C210" s="228">
        <v>44962.625</v>
      </c>
      <c r="D210" s="228">
        <v>44962.833333333336</v>
      </c>
      <c r="E210" s="228">
        <v>44962.875</v>
      </c>
      <c r="F210" s="228">
        <v>44962.916666666664</v>
      </c>
      <c r="G210" s="228">
        <v>44962.958333333336</v>
      </c>
      <c r="H210" t="s">
        <v>604</v>
      </c>
      <c r="I210" t="s">
        <v>354</v>
      </c>
      <c r="J210" t="s">
        <v>205</v>
      </c>
      <c r="M210" t="s">
        <v>201</v>
      </c>
      <c r="N210" s="228">
        <v>44822.876585648148</v>
      </c>
      <c r="O210" t="s">
        <v>91</v>
      </c>
      <c r="P210" t="s">
        <v>1339</v>
      </c>
      <c r="Q210" t="s">
        <v>1343</v>
      </c>
    </row>
    <row r="211" spans="1:17" x14ac:dyDescent="0.25">
      <c r="A211">
        <v>21</v>
      </c>
      <c r="B211" s="229">
        <v>44962</v>
      </c>
      <c r="C211" s="228">
        <v>44962.625</v>
      </c>
      <c r="D211" s="228">
        <v>44962.833333333336</v>
      </c>
      <c r="E211" s="228">
        <v>44962.875</v>
      </c>
      <c r="F211" s="228">
        <v>44962.916666666664</v>
      </c>
      <c r="G211" s="228">
        <v>44962.958333333336</v>
      </c>
      <c r="H211" t="s">
        <v>427</v>
      </c>
      <c r="I211" t="s">
        <v>334</v>
      </c>
      <c r="J211" t="s">
        <v>206</v>
      </c>
      <c r="M211" t="s">
        <v>207</v>
      </c>
      <c r="N211" s="228">
        <v>44822.876585648148</v>
      </c>
      <c r="O211" t="s">
        <v>91</v>
      </c>
      <c r="P211" t="s">
        <v>1339</v>
      </c>
      <c r="Q211" t="s">
        <v>1343</v>
      </c>
    </row>
    <row r="212" spans="1:17" x14ac:dyDescent="0.25">
      <c r="A212">
        <v>22</v>
      </c>
      <c r="B212" s="229">
        <v>44969</v>
      </c>
      <c r="C212" s="228">
        <v>44969.625</v>
      </c>
      <c r="D212" s="228">
        <v>44969.833333333336</v>
      </c>
      <c r="E212" s="228">
        <v>44969.875</v>
      </c>
      <c r="F212" s="228">
        <v>44969.916666666664</v>
      </c>
      <c r="G212" s="228">
        <v>44969.958333333336</v>
      </c>
      <c r="H212" t="s">
        <v>1263</v>
      </c>
      <c r="I212" t="s">
        <v>324</v>
      </c>
      <c r="J212" t="s">
        <v>192</v>
      </c>
      <c r="M212" t="s">
        <v>861</v>
      </c>
      <c r="N212" s="228">
        <v>44822.876585648148</v>
      </c>
      <c r="O212" t="s">
        <v>91</v>
      </c>
      <c r="P212" t="s">
        <v>1339</v>
      </c>
      <c r="Q212" t="s">
        <v>1343</v>
      </c>
    </row>
    <row r="213" spans="1:17" x14ac:dyDescent="0.25">
      <c r="A213">
        <v>22</v>
      </c>
      <c r="B213" s="229">
        <v>44969</v>
      </c>
      <c r="C213" s="228">
        <v>44969.625</v>
      </c>
      <c r="D213" s="228">
        <v>44969.833333333336</v>
      </c>
      <c r="E213" s="228">
        <v>44969.875</v>
      </c>
      <c r="F213" s="228">
        <v>44969.916666666664</v>
      </c>
      <c r="G213" s="228">
        <v>44969.958333333336</v>
      </c>
      <c r="H213" t="s">
        <v>557</v>
      </c>
      <c r="I213" t="s">
        <v>326</v>
      </c>
      <c r="J213" t="s">
        <v>225</v>
      </c>
      <c r="M213" t="s">
        <v>205</v>
      </c>
      <c r="N213" s="228">
        <v>44822.876585648148</v>
      </c>
      <c r="O213" t="s">
        <v>91</v>
      </c>
      <c r="P213" t="s">
        <v>1339</v>
      </c>
      <c r="Q213" t="s">
        <v>1343</v>
      </c>
    </row>
    <row r="214" spans="1:17" x14ac:dyDescent="0.25">
      <c r="A214">
        <v>22</v>
      </c>
      <c r="B214" s="229">
        <v>44969</v>
      </c>
      <c r="C214" s="228">
        <v>44969.625</v>
      </c>
      <c r="D214" s="228">
        <v>44969.833333333336</v>
      </c>
      <c r="E214" s="228">
        <v>44969.875</v>
      </c>
      <c r="F214" s="228">
        <v>44969.916666666664</v>
      </c>
      <c r="G214" s="228">
        <v>44969.958333333336</v>
      </c>
      <c r="H214" t="s">
        <v>327</v>
      </c>
      <c r="I214" t="s">
        <v>328</v>
      </c>
      <c r="J214" t="s">
        <v>196</v>
      </c>
      <c r="M214" t="s">
        <v>226</v>
      </c>
      <c r="N214" s="228">
        <v>44822.876585648148</v>
      </c>
      <c r="O214" t="s">
        <v>91</v>
      </c>
      <c r="P214" t="s">
        <v>1339</v>
      </c>
      <c r="Q214" t="s">
        <v>1343</v>
      </c>
    </row>
    <row r="215" spans="1:17" x14ac:dyDescent="0.25">
      <c r="A215">
        <v>22</v>
      </c>
      <c r="B215" s="229">
        <v>44969</v>
      </c>
      <c r="C215" s="228">
        <v>44969.625</v>
      </c>
      <c r="D215" s="228">
        <v>44969.833333333336</v>
      </c>
      <c r="E215" s="228">
        <v>44969.875</v>
      </c>
      <c r="F215" s="228">
        <v>44969.916666666664</v>
      </c>
      <c r="G215" s="228">
        <v>44969.958333333336</v>
      </c>
      <c r="H215" t="s">
        <v>415</v>
      </c>
      <c r="I215" t="s">
        <v>235</v>
      </c>
      <c r="J215" t="s">
        <v>198</v>
      </c>
      <c r="M215" t="s">
        <v>194</v>
      </c>
      <c r="N215" s="228">
        <v>44822.876585648148</v>
      </c>
      <c r="O215" t="s">
        <v>91</v>
      </c>
      <c r="P215" t="s">
        <v>1339</v>
      </c>
      <c r="Q215" t="s">
        <v>1343</v>
      </c>
    </row>
    <row r="216" spans="1:17" x14ac:dyDescent="0.25">
      <c r="A216">
        <v>22</v>
      </c>
      <c r="B216" s="229">
        <v>44969</v>
      </c>
      <c r="C216" s="228">
        <v>44969.625</v>
      </c>
      <c r="D216" s="228">
        <v>44969.833333333336</v>
      </c>
      <c r="E216" s="228">
        <v>44969.875</v>
      </c>
      <c r="F216" s="228">
        <v>44969.916666666664</v>
      </c>
      <c r="G216" s="228">
        <v>44969.958333333336</v>
      </c>
      <c r="H216" t="s">
        <v>494</v>
      </c>
      <c r="I216" t="s">
        <v>322</v>
      </c>
      <c r="J216" t="s">
        <v>199</v>
      </c>
      <c r="M216" t="s">
        <v>191</v>
      </c>
      <c r="N216" s="228">
        <v>44822.876585648148</v>
      </c>
      <c r="O216" t="s">
        <v>91</v>
      </c>
      <c r="P216" t="s">
        <v>1339</v>
      </c>
      <c r="Q216" t="s">
        <v>1343</v>
      </c>
    </row>
    <row r="217" spans="1:17" x14ac:dyDescent="0.25">
      <c r="A217">
        <v>22</v>
      </c>
      <c r="B217" s="229">
        <v>44969</v>
      </c>
      <c r="C217" s="228">
        <v>44969.625</v>
      </c>
      <c r="D217" s="228">
        <v>44969.833333333336</v>
      </c>
      <c r="E217" s="228">
        <v>44969.875</v>
      </c>
      <c r="F217" s="228">
        <v>44969.916666666664</v>
      </c>
      <c r="G217" s="228">
        <v>44969.958333333336</v>
      </c>
      <c r="H217" t="s">
        <v>1256</v>
      </c>
      <c r="I217" t="s">
        <v>1340</v>
      </c>
      <c r="J217" t="s">
        <v>896</v>
      </c>
      <c r="M217" t="s">
        <v>202</v>
      </c>
      <c r="N217" s="228">
        <v>44822.876585648148</v>
      </c>
      <c r="O217" t="s">
        <v>91</v>
      </c>
      <c r="P217" t="s">
        <v>1339</v>
      </c>
      <c r="Q217" t="s">
        <v>1343</v>
      </c>
    </row>
    <row r="218" spans="1:17" x14ac:dyDescent="0.25">
      <c r="A218">
        <v>22</v>
      </c>
      <c r="B218" s="229">
        <v>44969</v>
      </c>
      <c r="C218" s="228">
        <v>44969.625</v>
      </c>
      <c r="D218" s="228">
        <v>44969.833333333336</v>
      </c>
      <c r="E218" s="228">
        <v>44969.875</v>
      </c>
      <c r="F218" s="228">
        <v>44969.916666666664</v>
      </c>
      <c r="G218" s="228">
        <v>44969.958333333336</v>
      </c>
      <c r="H218" t="s">
        <v>399</v>
      </c>
      <c r="I218" t="s">
        <v>329</v>
      </c>
      <c r="J218" t="s">
        <v>200</v>
      </c>
      <c r="M218" t="s">
        <v>206</v>
      </c>
      <c r="N218" s="228">
        <v>44822.876585648148</v>
      </c>
      <c r="O218" t="s">
        <v>91</v>
      </c>
      <c r="P218" t="s">
        <v>1339</v>
      </c>
      <c r="Q218" t="s">
        <v>1343</v>
      </c>
    </row>
    <row r="219" spans="1:17" x14ac:dyDescent="0.25">
      <c r="A219">
        <v>22</v>
      </c>
      <c r="B219" s="229">
        <v>44969</v>
      </c>
      <c r="C219" s="228">
        <v>44969.625</v>
      </c>
      <c r="D219" s="228">
        <v>44969.833333333336</v>
      </c>
      <c r="E219" s="228">
        <v>44969.875</v>
      </c>
      <c r="F219" s="228">
        <v>44969.916666666664</v>
      </c>
      <c r="G219" s="228">
        <v>44969.958333333336</v>
      </c>
      <c r="H219" t="s">
        <v>1333</v>
      </c>
      <c r="I219" t="s">
        <v>330</v>
      </c>
      <c r="J219" t="s">
        <v>201</v>
      </c>
      <c r="M219" t="s">
        <v>977</v>
      </c>
      <c r="N219" s="228">
        <v>44822.876585648148</v>
      </c>
      <c r="O219" t="s">
        <v>91</v>
      </c>
      <c r="P219" t="s">
        <v>1339</v>
      </c>
      <c r="Q219" t="s">
        <v>1343</v>
      </c>
    </row>
    <row r="220" spans="1:17" x14ac:dyDescent="0.25">
      <c r="A220">
        <v>22</v>
      </c>
      <c r="B220" s="229">
        <v>44969</v>
      </c>
      <c r="C220" s="228">
        <v>44969.625</v>
      </c>
      <c r="D220" s="228">
        <v>44969.833333333336</v>
      </c>
      <c r="E220" s="228">
        <v>44969.875</v>
      </c>
      <c r="F220" s="228">
        <v>44969.916666666664</v>
      </c>
      <c r="G220" s="228">
        <v>44969.958333333336</v>
      </c>
      <c r="H220" t="s">
        <v>460</v>
      </c>
      <c r="I220" t="s">
        <v>332</v>
      </c>
      <c r="J220" t="s">
        <v>203</v>
      </c>
      <c r="M220" t="s">
        <v>197</v>
      </c>
      <c r="N220" s="228">
        <v>44822.876585648148</v>
      </c>
      <c r="O220" t="s">
        <v>91</v>
      </c>
      <c r="P220" t="s">
        <v>1339</v>
      </c>
      <c r="Q220" t="s">
        <v>1343</v>
      </c>
    </row>
    <row r="221" spans="1:17" x14ac:dyDescent="0.25">
      <c r="A221">
        <v>22</v>
      </c>
      <c r="B221" s="229">
        <v>44969</v>
      </c>
      <c r="C221" s="228">
        <v>44969.625</v>
      </c>
      <c r="D221" s="228">
        <v>44969.833333333336</v>
      </c>
      <c r="E221" s="228">
        <v>44969.875</v>
      </c>
      <c r="F221" s="228">
        <v>44969.916666666664</v>
      </c>
      <c r="G221" s="228">
        <v>44969.958333333336</v>
      </c>
      <c r="H221" t="s">
        <v>533</v>
      </c>
      <c r="I221" t="s">
        <v>236</v>
      </c>
      <c r="J221" t="s">
        <v>207</v>
      </c>
      <c r="M221" t="s">
        <v>204</v>
      </c>
      <c r="N221" s="228">
        <v>44822.876585648148</v>
      </c>
      <c r="O221" t="s">
        <v>91</v>
      </c>
      <c r="P221" t="s">
        <v>1339</v>
      </c>
      <c r="Q221" t="s">
        <v>1343</v>
      </c>
    </row>
    <row r="222" spans="1:17" x14ac:dyDescent="0.25">
      <c r="A222">
        <v>23</v>
      </c>
      <c r="B222" s="229">
        <v>44976</v>
      </c>
      <c r="C222" s="228">
        <v>44976.625</v>
      </c>
      <c r="D222" s="228">
        <v>44976.833333333336</v>
      </c>
      <c r="E222" s="228">
        <v>44976.875</v>
      </c>
      <c r="F222" s="228">
        <v>44976.916666666664</v>
      </c>
      <c r="G222" s="228">
        <v>44976.958333333336</v>
      </c>
      <c r="H222" t="s">
        <v>1295</v>
      </c>
      <c r="I222" t="s">
        <v>337</v>
      </c>
      <c r="J222" t="s">
        <v>191</v>
      </c>
      <c r="M222" t="s">
        <v>896</v>
      </c>
      <c r="N222" s="228">
        <v>44822.876585648148</v>
      </c>
      <c r="O222" t="s">
        <v>91</v>
      </c>
      <c r="P222" t="s">
        <v>1339</v>
      </c>
      <c r="Q222" t="s">
        <v>1343</v>
      </c>
    </row>
    <row r="223" spans="1:17" x14ac:dyDescent="0.25">
      <c r="A223">
        <v>23</v>
      </c>
      <c r="B223" s="229">
        <v>44976</v>
      </c>
      <c r="C223" s="228">
        <v>44976.625</v>
      </c>
      <c r="D223" s="228">
        <v>44976.833333333336</v>
      </c>
      <c r="E223" s="228">
        <v>44976.875</v>
      </c>
      <c r="F223" s="228">
        <v>44976.916666666664</v>
      </c>
      <c r="G223" s="228">
        <v>44976.958333333336</v>
      </c>
      <c r="H223" t="s">
        <v>550</v>
      </c>
      <c r="I223" t="s">
        <v>339</v>
      </c>
      <c r="J223" t="s">
        <v>194</v>
      </c>
      <c r="M223" t="s">
        <v>225</v>
      </c>
      <c r="N223" s="228">
        <v>44822.876585648148</v>
      </c>
      <c r="O223" t="s">
        <v>91</v>
      </c>
      <c r="P223" t="s">
        <v>1339</v>
      </c>
      <c r="Q223" t="s">
        <v>1343</v>
      </c>
    </row>
    <row r="224" spans="1:17" x14ac:dyDescent="0.25">
      <c r="A224">
        <v>23</v>
      </c>
      <c r="B224" s="229">
        <v>44976</v>
      </c>
      <c r="C224" s="228">
        <v>44976.625</v>
      </c>
      <c r="D224" s="228">
        <v>44976.833333333336</v>
      </c>
      <c r="E224" s="228">
        <v>44976.875</v>
      </c>
      <c r="F224" s="228">
        <v>44976.916666666664</v>
      </c>
      <c r="G224" s="228">
        <v>44976.958333333336</v>
      </c>
      <c r="H224" t="s">
        <v>410</v>
      </c>
      <c r="I224" t="s">
        <v>329</v>
      </c>
      <c r="J224" t="s">
        <v>197</v>
      </c>
      <c r="M224" t="s">
        <v>207</v>
      </c>
      <c r="N224" s="228">
        <v>44822.876585648148</v>
      </c>
      <c r="O224" t="s">
        <v>91</v>
      </c>
      <c r="P224" t="s">
        <v>1339</v>
      </c>
      <c r="Q224" t="s">
        <v>1343</v>
      </c>
    </row>
    <row r="225" spans="1:17" x14ac:dyDescent="0.25">
      <c r="A225">
        <v>23</v>
      </c>
      <c r="B225" s="229">
        <v>44976</v>
      </c>
      <c r="C225" s="228">
        <v>44976.625</v>
      </c>
      <c r="D225" s="228">
        <v>44976.833333333336</v>
      </c>
      <c r="E225" s="228">
        <v>44976.875</v>
      </c>
      <c r="F225" s="228">
        <v>44976.916666666664</v>
      </c>
      <c r="G225" s="228">
        <v>44976.958333333336</v>
      </c>
      <c r="H225" t="s">
        <v>1285</v>
      </c>
      <c r="I225" t="s">
        <v>1341</v>
      </c>
      <c r="J225" t="s">
        <v>861</v>
      </c>
      <c r="M225" t="s">
        <v>200</v>
      </c>
      <c r="N225" s="228">
        <v>44822.876585648148</v>
      </c>
      <c r="O225" t="s">
        <v>91</v>
      </c>
      <c r="P225" t="s">
        <v>1339</v>
      </c>
      <c r="Q225" t="s">
        <v>1343</v>
      </c>
    </row>
    <row r="226" spans="1:17" x14ac:dyDescent="0.25">
      <c r="A226">
        <v>23</v>
      </c>
      <c r="B226" s="229">
        <v>44976</v>
      </c>
      <c r="C226" s="228">
        <v>44976.625</v>
      </c>
      <c r="D226" s="228">
        <v>44976.833333333336</v>
      </c>
      <c r="E226" s="228">
        <v>44976.875</v>
      </c>
      <c r="F226" s="228">
        <v>44976.916666666664</v>
      </c>
      <c r="G226" s="228">
        <v>44976.958333333336</v>
      </c>
      <c r="H226" t="s">
        <v>512</v>
      </c>
      <c r="I226" t="s">
        <v>322</v>
      </c>
      <c r="J226" t="s">
        <v>202</v>
      </c>
      <c r="M226" t="s">
        <v>196</v>
      </c>
      <c r="N226" s="228">
        <v>44822.876585648148</v>
      </c>
      <c r="O226" t="s">
        <v>91</v>
      </c>
      <c r="P226" t="s">
        <v>1339</v>
      </c>
      <c r="Q226" t="s">
        <v>1343</v>
      </c>
    </row>
    <row r="227" spans="1:17" x14ac:dyDescent="0.25">
      <c r="A227">
        <v>23</v>
      </c>
      <c r="B227" s="229">
        <v>44976</v>
      </c>
      <c r="C227" s="228">
        <v>44976.625</v>
      </c>
      <c r="D227" s="228">
        <v>44976.833333333336</v>
      </c>
      <c r="E227" s="228">
        <v>44976.875</v>
      </c>
      <c r="F227" s="228">
        <v>44976.916666666664</v>
      </c>
      <c r="G227" s="228">
        <v>44976.958333333336</v>
      </c>
      <c r="H227" t="s">
        <v>453</v>
      </c>
      <c r="I227" t="s">
        <v>344</v>
      </c>
      <c r="J227" t="s">
        <v>226</v>
      </c>
      <c r="M227" t="s">
        <v>199</v>
      </c>
      <c r="N227" s="228">
        <v>44822.876585648148</v>
      </c>
      <c r="O227" t="s">
        <v>91</v>
      </c>
      <c r="P227" t="s">
        <v>1339</v>
      </c>
      <c r="Q227" t="s">
        <v>1343</v>
      </c>
    </row>
    <row r="228" spans="1:17" x14ac:dyDescent="0.25">
      <c r="A228">
        <v>23</v>
      </c>
      <c r="B228" s="229">
        <v>44976</v>
      </c>
      <c r="C228" s="228">
        <v>44976.625</v>
      </c>
      <c r="D228" s="228">
        <v>44976.833333333336</v>
      </c>
      <c r="E228" s="228">
        <v>44976.875</v>
      </c>
      <c r="F228" s="228">
        <v>44976.916666666664</v>
      </c>
      <c r="G228" s="228">
        <v>44976.958333333336</v>
      </c>
      <c r="H228" t="s">
        <v>524</v>
      </c>
      <c r="I228" t="s">
        <v>332</v>
      </c>
      <c r="J228" t="s">
        <v>203</v>
      </c>
      <c r="M228" t="s">
        <v>192</v>
      </c>
      <c r="N228" s="228">
        <v>44822.876585648148</v>
      </c>
      <c r="O228" t="s">
        <v>91</v>
      </c>
      <c r="P228" t="s">
        <v>1339</v>
      </c>
      <c r="Q228" t="s">
        <v>1343</v>
      </c>
    </row>
    <row r="229" spans="1:17" x14ac:dyDescent="0.25">
      <c r="A229">
        <v>23</v>
      </c>
      <c r="B229" s="229">
        <v>44976</v>
      </c>
      <c r="C229" s="228">
        <v>44976.625</v>
      </c>
      <c r="D229" s="228">
        <v>44976.833333333336</v>
      </c>
      <c r="E229" s="228">
        <v>44976.875</v>
      </c>
      <c r="F229" s="228">
        <v>44976.916666666664</v>
      </c>
      <c r="G229" s="228">
        <v>44976.958333333336</v>
      </c>
      <c r="H229" t="s">
        <v>367</v>
      </c>
      <c r="I229" t="s">
        <v>346</v>
      </c>
      <c r="J229" t="s">
        <v>204</v>
      </c>
      <c r="M229" t="s">
        <v>201</v>
      </c>
      <c r="N229" s="228">
        <v>44822.876585648148</v>
      </c>
      <c r="O229" t="s">
        <v>91</v>
      </c>
      <c r="P229" t="s">
        <v>1339</v>
      </c>
      <c r="Q229" t="s">
        <v>1343</v>
      </c>
    </row>
    <row r="230" spans="1:17" x14ac:dyDescent="0.25">
      <c r="A230">
        <v>23</v>
      </c>
      <c r="B230" s="229">
        <v>44976</v>
      </c>
      <c r="C230" s="228">
        <v>44976.625</v>
      </c>
      <c r="D230" s="228">
        <v>44976.833333333336</v>
      </c>
      <c r="E230" s="228">
        <v>44976.875</v>
      </c>
      <c r="F230" s="228">
        <v>44976.916666666664</v>
      </c>
      <c r="G230" s="228">
        <v>44976.958333333336</v>
      </c>
      <c r="H230" t="s">
        <v>368</v>
      </c>
      <c r="I230" t="s">
        <v>354</v>
      </c>
      <c r="J230" t="s">
        <v>205</v>
      </c>
      <c r="M230" t="s">
        <v>198</v>
      </c>
      <c r="N230" s="228">
        <v>44822.876585648148</v>
      </c>
      <c r="O230" t="s">
        <v>91</v>
      </c>
      <c r="P230" t="s">
        <v>1339</v>
      </c>
      <c r="Q230" t="s">
        <v>1343</v>
      </c>
    </row>
    <row r="231" spans="1:17" x14ac:dyDescent="0.25">
      <c r="A231">
        <v>23</v>
      </c>
      <c r="B231" s="229">
        <v>44976</v>
      </c>
      <c r="C231" s="228">
        <v>44976.625</v>
      </c>
      <c r="D231" s="228">
        <v>44976.833333333336</v>
      </c>
      <c r="E231" s="228">
        <v>44976.875</v>
      </c>
      <c r="F231" s="228">
        <v>44976.916666666664</v>
      </c>
      <c r="G231" s="228">
        <v>44976.958333333336</v>
      </c>
      <c r="H231" t="s">
        <v>1251</v>
      </c>
      <c r="I231" t="s">
        <v>334</v>
      </c>
      <c r="J231" t="s">
        <v>206</v>
      </c>
      <c r="M231" t="s">
        <v>977</v>
      </c>
      <c r="N231" s="228">
        <v>44822.876585648148</v>
      </c>
      <c r="O231" t="s">
        <v>91</v>
      </c>
      <c r="P231" t="s">
        <v>1339</v>
      </c>
      <c r="Q231" t="s">
        <v>1343</v>
      </c>
    </row>
    <row r="232" spans="1:17" x14ac:dyDescent="0.25">
      <c r="A232">
        <v>24</v>
      </c>
      <c r="B232" s="229">
        <v>44983</v>
      </c>
      <c r="C232" s="228">
        <v>44983.625</v>
      </c>
      <c r="D232" s="228">
        <v>44983.833333333336</v>
      </c>
      <c r="E232" s="228">
        <v>44983.875</v>
      </c>
      <c r="F232" s="228">
        <v>44983.916666666664</v>
      </c>
      <c r="G232" s="228">
        <v>44983.958333333336</v>
      </c>
      <c r="H232" t="s">
        <v>472</v>
      </c>
      <c r="I232" t="s">
        <v>324</v>
      </c>
      <c r="J232" t="s">
        <v>192</v>
      </c>
      <c r="M232" t="s">
        <v>197</v>
      </c>
      <c r="N232" s="228">
        <v>44822.876585648148</v>
      </c>
      <c r="O232" t="s">
        <v>91</v>
      </c>
      <c r="P232" t="s">
        <v>1339</v>
      </c>
      <c r="Q232" t="s">
        <v>1343</v>
      </c>
    </row>
    <row r="233" spans="1:17" x14ac:dyDescent="0.25">
      <c r="A233">
        <v>24</v>
      </c>
      <c r="B233" s="229">
        <v>44983</v>
      </c>
      <c r="C233" s="228">
        <v>44983.625</v>
      </c>
      <c r="D233" s="228">
        <v>44983.833333333336</v>
      </c>
      <c r="E233" s="228">
        <v>44983.875</v>
      </c>
      <c r="F233" s="228">
        <v>44983.916666666664</v>
      </c>
      <c r="G233" s="228">
        <v>44983.958333333336</v>
      </c>
      <c r="H233" t="s">
        <v>1264</v>
      </c>
      <c r="I233" t="s">
        <v>1342</v>
      </c>
      <c r="J233" t="s">
        <v>977</v>
      </c>
      <c r="M233" t="s">
        <v>202</v>
      </c>
      <c r="N233" s="228">
        <v>44822.876585648148</v>
      </c>
      <c r="O233" t="s">
        <v>91</v>
      </c>
      <c r="P233" t="s">
        <v>1339</v>
      </c>
      <c r="Q233" t="s">
        <v>1343</v>
      </c>
    </row>
    <row r="234" spans="1:17" x14ac:dyDescent="0.25">
      <c r="A234">
        <v>24</v>
      </c>
      <c r="B234" s="229">
        <v>44983</v>
      </c>
      <c r="C234" s="228">
        <v>44983.625</v>
      </c>
      <c r="D234" s="228">
        <v>44983.833333333336</v>
      </c>
      <c r="E234" s="228">
        <v>44983.875</v>
      </c>
      <c r="F234" s="228">
        <v>44983.916666666664</v>
      </c>
      <c r="G234" s="228">
        <v>44983.958333333336</v>
      </c>
      <c r="H234" t="s">
        <v>570</v>
      </c>
      <c r="I234" t="s">
        <v>326</v>
      </c>
      <c r="J234" t="s">
        <v>225</v>
      </c>
      <c r="M234" t="s">
        <v>201</v>
      </c>
      <c r="N234" s="228">
        <v>44822.876585648148</v>
      </c>
      <c r="O234" t="s">
        <v>91</v>
      </c>
      <c r="P234" t="s">
        <v>1339</v>
      </c>
      <c r="Q234" t="s">
        <v>1343</v>
      </c>
    </row>
    <row r="235" spans="1:17" x14ac:dyDescent="0.25">
      <c r="A235">
        <v>24</v>
      </c>
      <c r="B235" s="229">
        <v>44983</v>
      </c>
      <c r="C235" s="228">
        <v>44983.625</v>
      </c>
      <c r="D235" s="228">
        <v>44983.833333333336</v>
      </c>
      <c r="E235" s="228">
        <v>44983.875</v>
      </c>
      <c r="F235" s="228">
        <v>44983.916666666664</v>
      </c>
      <c r="G235" s="228">
        <v>44983.958333333336</v>
      </c>
      <c r="H235" t="s">
        <v>465</v>
      </c>
      <c r="I235" t="s">
        <v>328</v>
      </c>
      <c r="J235" t="s">
        <v>196</v>
      </c>
      <c r="M235" t="s">
        <v>194</v>
      </c>
      <c r="N235" s="228">
        <v>44822.876585648148</v>
      </c>
      <c r="O235" t="s">
        <v>91</v>
      </c>
      <c r="P235" t="s">
        <v>1339</v>
      </c>
      <c r="Q235" t="s">
        <v>1343</v>
      </c>
    </row>
    <row r="236" spans="1:17" x14ac:dyDescent="0.25">
      <c r="A236">
        <v>24</v>
      </c>
      <c r="B236" s="229">
        <v>44983</v>
      </c>
      <c r="C236" s="228">
        <v>44983.625</v>
      </c>
      <c r="D236" s="228">
        <v>44983.833333333336</v>
      </c>
      <c r="E236" s="228">
        <v>44983.875</v>
      </c>
      <c r="F236" s="228">
        <v>44983.916666666664</v>
      </c>
      <c r="G236" s="228">
        <v>44983.958333333336</v>
      </c>
      <c r="H236" t="s">
        <v>516</v>
      </c>
      <c r="I236" t="s">
        <v>235</v>
      </c>
      <c r="J236" t="s">
        <v>198</v>
      </c>
      <c r="M236" t="s">
        <v>206</v>
      </c>
      <c r="N236" s="228">
        <v>44822.876585648148</v>
      </c>
      <c r="O236" t="s">
        <v>91</v>
      </c>
      <c r="P236" t="s">
        <v>1339</v>
      </c>
      <c r="Q236" t="s">
        <v>1343</v>
      </c>
    </row>
    <row r="237" spans="1:17" x14ac:dyDescent="0.25">
      <c r="A237">
        <v>24</v>
      </c>
      <c r="B237" s="229">
        <v>44983</v>
      </c>
      <c r="C237" s="228">
        <v>44983.625</v>
      </c>
      <c r="D237" s="228">
        <v>44983.833333333336</v>
      </c>
      <c r="E237" s="228">
        <v>44983.875</v>
      </c>
      <c r="F237" s="228">
        <v>44983.916666666664</v>
      </c>
      <c r="G237" s="228">
        <v>44983.958333333336</v>
      </c>
      <c r="H237" t="s">
        <v>416</v>
      </c>
      <c r="I237" t="s">
        <v>322</v>
      </c>
      <c r="J237" t="s">
        <v>199</v>
      </c>
      <c r="M237" t="s">
        <v>203</v>
      </c>
      <c r="N237" s="228">
        <v>44822.876585648148</v>
      </c>
      <c r="O237" t="s">
        <v>91</v>
      </c>
      <c r="P237" t="s">
        <v>1339</v>
      </c>
      <c r="Q237" t="s">
        <v>1343</v>
      </c>
    </row>
    <row r="238" spans="1:17" x14ac:dyDescent="0.25">
      <c r="A238">
        <v>24</v>
      </c>
      <c r="B238" s="229">
        <v>44983</v>
      </c>
      <c r="C238" s="228">
        <v>44983.625</v>
      </c>
      <c r="D238" s="228">
        <v>44983.833333333336</v>
      </c>
      <c r="E238" s="228">
        <v>44983.875</v>
      </c>
      <c r="F238" s="228">
        <v>44983.916666666664</v>
      </c>
      <c r="G238" s="228">
        <v>44983.958333333336</v>
      </c>
      <c r="H238" t="s">
        <v>1321</v>
      </c>
      <c r="I238" t="s">
        <v>1340</v>
      </c>
      <c r="J238" t="s">
        <v>896</v>
      </c>
      <c r="M238" t="s">
        <v>204</v>
      </c>
      <c r="N238" s="228">
        <v>44822.876585648148</v>
      </c>
      <c r="O238" t="s">
        <v>91</v>
      </c>
      <c r="P238" t="s">
        <v>1339</v>
      </c>
      <c r="Q238" t="s">
        <v>1343</v>
      </c>
    </row>
    <row r="239" spans="1:17" x14ac:dyDescent="0.25">
      <c r="A239">
        <v>24</v>
      </c>
      <c r="B239" s="229">
        <v>44983</v>
      </c>
      <c r="C239" s="228">
        <v>44983.625</v>
      </c>
      <c r="D239" s="228">
        <v>44983.833333333336</v>
      </c>
      <c r="E239" s="228">
        <v>44983.875</v>
      </c>
      <c r="F239" s="228">
        <v>44983.916666666664</v>
      </c>
      <c r="G239" s="228">
        <v>44983.958333333336</v>
      </c>
      <c r="H239" t="s">
        <v>591</v>
      </c>
      <c r="I239" t="s">
        <v>329</v>
      </c>
      <c r="J239" t="s">
        <v>200</v>
      </c>
      <c r="M239" t="s">
        <v>191</v>
      </c>
      <c r="N239" s="228">
        <v>44822.876585648148</v>
      </c>
      <c r="O239" t="s">
        <v>91</v>
      </c>
      <c r="P239" t="s">
        <v>1339</v>
      </c>
      <c r="Q239" t="s">
        <v>1343</v>
      </c>
    </row>
    <row r="240" spans="1:17" x14ac:dyDescent="0.25">
      <c r="A240">
        <v>24</v>
      </c>
      <c r="B240" s="229">
        <v>44983</v>
      </c>
      <c r="C240" s="228">
        <v>44983.625</v>
      </c>
      <c r="D240" s="228">
        <v>44983.833333333336</v>
      </c>
      <c r="E240" s="228">
        <v>44983.875</v>
      </c>
      <c r="F240" s="228">
        <v>44983.916666666664</v>
      </c>
      <c r="G240" s="228">
        <v>44983.958333333336</v>
      </c>
      <c r="H240" t="s">
        <v>1328</v>
      </c>
      <c r="I240" t="s">
        <v>344</v>
      </c>
      <c r="J240" t="s">
        <v>226</v>
      </c>
      <c r="M240" t="s">
        <v>861</v>
      </c>
      <c r="N240" s="228">
        <v>44822.876585648148</v>
      </c>
      <c r="O240" t="s">
        <v>91</v>
      </c>
      <c r="P240" t="s">
        <v>1339</v>
      </c>
      <c r="Q240" t="s">
        <v>1343</v>
      </c>
    </row>
    <row r="241" spans="1:17" x14ac:dyDescent="0.25">
      <c r="A241">
        <v>24</v>
      </c>
      <c r="B241" s="229">
        <v>44983</v>
      </c>
      <c r="C241" s="228">
        <v>44983.625</v>
      </c>
      <c r="D241" s="228">
        <v>44983.833333333336</v>
      </c>
      <c r="E241" s="228">
        <v>44983.875</v>
      </c>
      <c r="F241" s="228">
        <v>44983.916666666664</v>
      </c>
      <c r="G241" s="228">
        <v>44983.958333333336</v>
      </c>
      <c r="H241" t="s">
        <v>597</v>
      </c>
      <c r="I241" t="s">
        <v>236</v>
      </c>
      <c r="J241" t="s">
        <v>207</v>
      </c>
      <c r="M241" t="s">
        <v>205</v>
      </c>
      <c r="N241" s="228">
        <v>44822.876585648148</v>
      </c>
      <c r="O241" t="s">
        <v>91</v>
      </c>
      <c r="P241" t="s">
        <v>1339</v>
      </c>
      <c r="Q241" t="s">
        <v>1343</v>
      </c>
    </row>
    <row r="242" spans="1:17" x14ac:dyDescent="0.25">
      <c r="A242">
        <v>25</v>
      </c>
      <c r="B242" s="229">
        <v>44990</v>
      </c>
      <c r="C242" s="228">
        <v>44990.625</v>
      </c>
      <c r="D242" s="228">
        <v>44990.833333333336</v>
      </c>
      <c r="E242" s="228">
        <v>44990.875</v>
      </c>
      <c r="F242" s="228">
        <v>44990.916666666664</v>
      </c>
      <c r="G242" s="228">
        <v>44990.958333333336</v>
      </c>
      <c r="H242" t="s">
        <v>393</v>
      </c>
      <c r="I242" t="s">
        <v>337</v>
      </c>
      <c r="J242" t="s">
        <v>191</v>
      </c>
      <c r="M242" t="s">
        <v>207</v>
      </c>
      <c r="N242" s="228">
        <v>44822.876585648148</v>
      </c>
      <c r="O242" t="s">
        <v>91</v>
      </c>
      <c r="P242" t="s">
        <v>1339</v>
      </c>
      <c r="Q242" t="s">
        <v>1343</v>
      </c>
    </row>
    <row r="243" spans="1:17" x14ac:dyDescent="0.25">
      <c r="A243">
        <v>25</v>
      </c>
      <c r="B243" s="229">
        <v>44990</v>
      </c>
      <c r="C243" s="228">
        <v>44990.625</v>
      </c>
      <c r="D243" s="228">
        <v>44990.833333333336</v>
      </c>
      <c r="E243" s="228">
        <v>44990.875</v>
      </c>
      <c r="F243" s="228">
        <v>44990.916666666664</v>
      </c>
      <c r="G243" s="228">
        <v>44990.958333333336</v>
      </c>
      <c r="H243" t="s">
        <v>422</v>
      </c>
      <c r="I243" t="s">
        <v>339</v>
      </c>
      <c r="J243" t="s">
        <v>194</v>
      </c>
      <c r="M243" t="s">
        <v>200</v>
      </c>
      <c r="N243" s="228">
        <v>44822.876585648148</v>
      </c>
      <c r="O243" t="s">
        <v>91</v>
      </c>
      <c r="P243" t="s">
        <v>1339</v>
      </c>
      <c r="Q243" t="s">
        <v>1343</v>
      </c>
    </row>
    <row r="244" spans="1:17" x14ac:dyDescent="0.25">
      <c r="A244">
        <v>25</v>
      </c>
      <c r="B244" s="229">
        <v>44990</v>
      </c>
      <c r="C244" s="228">
        <v>44990.625</v>
      </c>
      <c r="D244" s="228">
        <v>44990.833333333336</v>
      </c>
      <c r="E244" s="228">
        <v>44990.875</v>
      </c>
      <c r="F244" s="228">
        <v>44990.916666666664</v>
      </c>
      <c r="G244" s="228">
        <v>44990.958333333336</v>
      </c>
      <c r="H244" t="s">
        <v>1276</v>
      </c>
      <c r="I244" t="s">
        <v>329</v>
      </c>
      <c r="J244" t="s">
        <v>197</v>
      </c>
      <c r="M244" t="s">
        <v>896</v>
      </c>
      <c r="N244" s="228">
        <v>44822.876585648148</v>
      </c>
      <c r="O244" t="s">
        <v>91</v>
      </c>
      <c r="P244" t="s">
        <v>1339</v>
      </c>
      <c r="Q244" t="s">
        <v>1343</v>
      </c>
    </row>
    <row r="245" spans="1:17" x14ac:dyDescent="0.25">
      <c r="A245">
        <v>25</v>
      </c>
      <c r="B245" s="229">
        <v>44990</v>
      </c>
      <c r="C245" s="228">
        <v>44990.625</v>
      </c>
      <c r="D245" s="228">
        <v>44990.833333333336</v>
      </c>
      <c r="E245" s="228">
        <v>44990.875</v>
      </c>
      <c r="F245" s="228">
        <v>44990.916666666664</v>
      </c>
      <c r="G245" s="228">
        <v>44990.958333333336</v>
      </c>
      <c r="H245" t="s">
        <v>1288</v>
      </c>
      <c r="I245" t="s">
        <v>1341</v>
      </c>
      <c r="J245" t="s">
        <v>861</v>
      </c>
      <c r="M245" t="s">
        <v>225</v>
      </c>
      <c r="N245" s="228">
        <v>44822.876585648148</v>
      </c>
      <c r="O245" t="s">
        <v>91</v>
      </c>
      <c r="P245" t="s">
        <v>1339</v>
      </c>
      <c r="Q245" t="s">
        <v>1343</v>
      </c>
    </row>
    <row r="246" spans="1:17" x14ac:dyDescent="0.25">
      <c r="A246">
        <v>25</v>
      </c>
      <c r="B246" s="229">
        <v>44990</v>
      </c>
      <c r="C246" s="228">
        <v>44990.625</v>
      </c>
      <c r="D246" s="228">
        <v>44990.833333333336</v>
      </c>
      <c r="E246" s="228">
        <v>44990.875</v>
      </c>
      <c r="F246" s="228">
        <v>44990.916666666664</v>
      </c>
      <c r="G246" s="228">
        <v>44990.958333333336</v>
      </c>
      <c r="H246" t="s">
        <v>432</v>
      </c>
      <c r="I246" t="s">
        <v>330</v>
      </c>
      <c r="J246" t="s">
        <v>201</v>
      </c>
      <c r="M246" t="s">
        <v>199</v>
      </c>
      <c r="N246" s="228">
        <v>44822.876585648148</v>
      </c>
      <c r="O246" t="s">
        <v>91</v>
      </c>
      <c r="P246" t="s">
        <v>1339</v>
      </c>
      <c r="Q246" t="s">
        <v>1343</v>
      </c>
    </row>
    <row r="247" spans="1:17" x14ac:dyDescent="0.25">
      <c r="A247">
        <v>25</v>
      </c>
      <c r="B247" s="229">
        <v>44990</v>
      </c>
      <c r="C247" s="228">
        <v>44990.625</v>
      </c>
      <c r="D247" s="228">
        <v>44990.833333333336</v>
      </c>
      <c r="E247" s="228">
        <v>44990.875</v>
      </c>
      <c r="F247" s="228">
        <v>44990.916666666664</v>
      </c>
      <c r="G247" s="228">
        <v>44990.958333333336</v>
      </c>
      <c r="H247" t="s">
        <v>477</v>
      </c>
      <c r="I247" t="s">
        <v>322</v>
      </c>
      <c r="J247" t="s">
        <v>202</v>
      </c>
      <c r="M247" t="s">
        <v>198</v>
      </c>
      <c r="N247" s="228">
        <v>44822.876585648148</v>
      </c>
      <c r="O247" t="s">
        <v>91</v>
      </c>
      <c r="P247" t="s">
        <v>1339</v>
      </c>
      <c r="Q247" t="s">
        <v>1343</v>
      </c>
    </row>
    <row r="248" spans="1:17" x14ac:dyDescent="0.25">
      <c r="A248">
        <v>25</v>
      </c>
      <c r="B248" s="229">
        <v>44990</v>
      </c>
      <c r="C248" s="228">
        <v>44990.625</v>
      </c>
      <c r="D248" s="228">
        <v>44990.833333333336</v>
      </c>
      <c r="E248" s="228">
        <v>44990.875</v>
      </c>
      <c r="F248" s="228">
        <v>44990.916666666664</v>
      </c>
      <c r="G248" s="228">
        <v>44990.958333333336</v>
      </c>
      <c r="H248" t="s">
        <v>537</v>
      </c>
      <c r="I248" t="s">
        <v>332</v>
      </c>
      <c r="J248" t="s">
        <v>203</v>
      </c>
      <c r="M248" t="s">
        <v>226</v>
      </c>
      <c r="N248" s="228">
        <v>44822.876585648148</v>
      </c>
      <c r="O248" t="s">
        <v>91</v>
      </c>
      <c r="P248" t="s">
        <v>1339</v>
      </c>
      <c r="Q248" t="s">
        <v>1343</v>
      </c>
    </row>
    <row r="249" spans="1:17" x14ac:dyDescent="0.25">
      <c r="A249">
        <v>25</v>
      </c>
      <c r="B249" s="229">
        <v>44990</v>
      </c>
      <c r="C249" s="228">
        <v>44990.625</v>
      </c>
      <c r="D249" s="228">
        <v>44990.833333333336</v>
      </c>
      <c r="E249" s="228">
        <v>44990.875</v>
      </c>
      <c r="F249" s="228">
        <v>44990.916666666664</v>
      </c>
      <c r="G249" s="228">
        <v>44990.958333333336</v>
      </c>
      <c r="H249" t="s">
        <v>1284</v>
      </c>
      <c r="I249" t="s">
        <v>346</v>
      </c>
      <c r="J249" t="s">
        <v>204</v>
      </c>
      <c r="M249" t="s">
        <v>977</v>
      </c>
      <c r="N249" s="228">
        <v>44822.876585648148</v>
      </c>
      <c r="O249" t="s">
        <v>91</v>
      </c>
      <c r="P249" t="s">
        <v>1339</v>
      </c>
      <c r="Q249" t="s">
        <v>1343</v>
      </c>
    </row>
    <row r="250" spans="1:17" x14ac:dyDescent="0.25">
      <c r="A250">
        <v>25</v>
      </c>
      <c r="B250" s="229">
        <v>44990</v>
      </c>
      <c r="C250" s="228">
        <v>44990.625</v>
      </c>
      <c r="D250" s="228">
        <v>44990.833333333336</v>
      </c>
      <c r="E250" s="228">
        <v>44990.875</v>
      </c>
      <c r="F250" s="228">
        <v>44990.916666666664</v>
      </c>
      <c r="G250" s="228">
        <v>44990.958333333336</v>
      </c>
      <c r="H250" t="s">
        <v>476</v>
      </c>
      <c r="I250" t="s">
        <v>354</v>
      </c>
      <c r="J250" t="s">
        <v>205</v>
      </c>
      <c r="M250" t="s">
        <v>196</v>
      </c>
      <c r="N250" s="228">
        <v>44822.876585648148</v>
      </c>
      <c r="O250" t="s">
        <v>91</v>
      </c>
      <c r="P250" t="s">
        <v>1339</v>
      </c>
      <c r="Q250" t="s">
        <v>1343</v>
      </c>
    </row>
    <row r="251" spans="1:17" x14ac:dyDescent="0.25">
      <c r="A251">
        <v>25</v>
      </c>
      <c r="B251" s="229">
        <v>44990</v>
      </c>
      <c r="C251" s="228">
        <v>44990.625</v>
      </c>
      <c r="D251" s="228">
        <v>44990.833333333336</v>
      </c>
      <c r="E251" s="228">
        <v>44990.875</v>
      </c>
      <c r="F251" s="228">
        <v>44990.916666666664</v>
      </c>
      <c r="G251" s="228">
        <v>44990.958333333336</v>
      </c>
      <c r="H251" t="s">
        <v>454</v>
      </c>
      <c r="I251" t="s">
        <v>334</v>
      </c>
      <c r="J251" t="s">
        <v>206</v>
      </c>
      <c r="M251" t="s">
        <v>192</v>
      </c>
      <c r="N251" s="228">
        <v>44822.876585648148</v>
      </c>
      <c r="O251" t="s">
        <v>91</v>
      </c>
      <c r="P251" t="s">
        <v>1339</v>
      </c>
      <c r="Q251" t="s">
        <v>1343</v>
      </c>
    </row>
    <row r="252" spans="1:17" x14ac:dyDescent="0.25">
      <c r="A252">
        <v>26</v>
      </c>
      <c r="B252" s="229">
        <v>44997</v>
      </c>
      <c r="C252" s="228">
        <v>44997.583333333336</v>
      </c>
      <c r="D252" s="228">
        <v>44997.75</v>
      </c>
      <c r="E252" s="228">
        <v>44997.791666666664</v>
      </c>
      <c r="F252" s="228">
        <v>44997.833333333336</v>
      </c>
      <c r="G252" s="228">
        <v>44997.875</v>
      </c>
      <c r="H252" t="s">
        <v>379</v>
      </c>
      <c r="I252" t="s">
        <v>324</v>
      </c>
      <c r="J252" t="s">
        <v>192</v>
      </c>
      <c r="M252" t="s">
        <v>199</v>
      </c>
      <c r="N252" s="228">
        <v>44822.876585648148</v>
      </c>
      <c r="O252" t="s">
        <v>91</v>
      </c>
      <c r="P252" t="s">
        <v>1339</v>
      </c>
      <c r="Q252" t="s">
        <v>1343</v>
      </c>
    </row>
    <row r="253" spans="1:17" x14ac:dyDescent="0.25">
      <c r="A253">
        <v>26</v>
      </c>
      <c r="B253" s="229">
        <v>44997</v>
      </c>
      <c r="C253" s="228">
        <v>44997.583333333336</v>
      </c>
      <c r="D253" s="228">
        <v>44997.75</v>
      </c>
      <c r="E253" s="228">
        <v>44997.791666666664</v>
      </c>
      <c r="F253" s="228">
        <v>44997.833333333336</v>
      </c>
      <c r="G253" s="228">
        <v>44997.875</v>
      </c>
      <c r="H253" t="s">
        <v>1237</v>
      </c>
      <c r="I253" t="s">
        <v>1342</v>
      </c>
      <c r="J253" t="s">
        <v>977</v>
      </c>
      <c r="M253" t="s">
        <v>194</v>
      </c>
      <c r="N253" s="228">
        <v>44822.876585648148</v>
      </c>
      <c r="O253" t="s">
        <v>91</v>
      </c>
      <c r="P253" t="s">
        <v>1339</v>
      </c>
      <c r="Q253" t="s">
        <v>1343</v>
      </c>
    </row>
    <row r="254" spans="1:17" x14ac:dyDescent="0.25">
      <c r="A254">
        <v>26</v>
      </c>
      <c r="B254" s="229">
        <v>44997</v>
      </c>
      <c r="C254" s="228">
        <v>44997.583333333336</v>
      </c>
      <c r="D254" s="228">
        <v>44997.75</v>
      </c>
      <c r="E254" s="228">
        <v>44997.791666666664</v>
      </c>
      <c r="F254" s="228">
        <v>44997.833333333336</v>
      </c>
      <c r="G254" s="228">
        <v>44997.875</v>
      </c>
      <c r="H254" t="s">
        <v>445</v>
      </c>
      <c r="I254" t="s">
        <v>326</v>
      </c>
      <c r="J254" t="s">
        <v>225</v>
      </c>
      <c r="M254" t="s">
        <v>207</v>
      </c>
      <c r="N254" s="228">
        <v>44822.876585648148</v>
      </c>
      <c r="O254" t="s">
        <v>91</v>
      </c>
      <c r="P254" t="s">
        <v>1339</v>
      </c>
      <c r="Q254" t="s">
        <v>1343</v>
      </c>
    </row>
    <row r="255" spans="1:17" x14ac:dyDescent="0.25">
      <c r="A255">
        <v>26</v>
      </c>
      <c r="B255" s="229">
        <v>44997</v>
      </c>
      <c r="C255" s="228">
        <v>44997.583333333336</v>
      </c>
      <c r="D255" s="228">
        <v>44997.75</v>
      </c>
      <c r="E255" s="228">
        <v>44997.791666666664</v>
      </c>
      <c r="F255" s="228">
        <v>44997.833333333336</v>
      </c>
      <c r="G255" s="228">
        <v>44997.875</v>
      </c>
      <c r="H255" t="s">
        <v>1304</v>
      </c>
      <c r="I255" t="s">
        <v>328</v>
      </c>
      <c r="J255" t="s">
        <v>196</v>
      </c>
      <c r="M255" t="s">
        <v>861</v>
      </c>
      <c r="N255" s="228">
        <v>44822.876585648148</v>
      </c>
      <c r="O255" t="s">
        <v>91</v>
      </c>
      <c r="P255" t="s">
        <v>1339</v>
      </c>
      <c r="Q255" t="s">
        <v>1343</v>
      </c>
    </row>
    <row r="256" spans="1:17" x14ac:dyDescent="0.25">
      <c r="A256">
        <v>26</v>
      </c>
      <c r="B256" s="229">
        <v>44997</v>
      </c>
      <c r="C256" s="228">
        <v>44997.583333333336</v>
      </c>
      <c r="D256" s="228">
        <v>44997.75</v>
      </c>
      <c r="E256" s="228">
        <v>44997.791666666664</v>
      </c>
      <c r="F256" s="228">
        <v>44997.833333333336</v>
      </c>
      <c r="G256" s="228">
        <v>44997.875</v>
      </c>
      <c r="H256" t="s">
        <v>545</v>
      </c>
      <c r="I256" t="s">
        <v>235</v>
      </c>
      <c r="J256" t="s">
        <v>198</v>
      </c>
      <c r="M256" t="s">
        <v>203</v>
      </c>
      <c r="N256" s="228">
        <v>44822.876585648148</v>
      </c>
      <c r="O256" t="s">
        <v>91</v>
      </c>
      <c r="P256" t="s">
        <v>1339</v>
      </c>
      <c r="Q256" t="s">
        <v>1343</v>
      </c>
    </row>
    <row r="257" spans="1:17" x14ac:dyDescent="0.25">
      <c r="A257">
        <v>26</v>
      </c>
      <c r="B257" s="229">
        <v>44997</v>
      </c>
      <c r="C257" s="228">
        <v>44997.583333333336</v>
      </c>
      <c r="D257" s="228">
        <v>44997.75</v>
      </c>
      <c r="E257" s="228">
        <v>44997.791666666664</v>
      </c>
      <c r="F257" s="228">
        <v>44997.833333333336</v>
      </c>
      <c r="G257" s="228">
        <v>44997.875</v>
      </c>
      <c r="H257" t="s">
        <v>1273</v>
      </c>
      <c r="I257" t="s">
        <v>1340</v>
      </c>
      <c r="J257" t="s">
        <v>896</v>
      </c>
      <c r="M257" t="s">
        <v>206</v>
      </c>
      <c r="N257" s="228">
        <v>44822.876585648148</v>
      </c>
      <c r="O257" t="s">
        <v>91</v>
      </c>
      <c r="P257" t="s">
        <v>1339</v>
      </c>
      <c r="Q257" t="s">
        <v>1343</v>
      </c>
    </row>
    <row r="258" spans="1:17" x14ac:dyDescent="0.25">
      <c r="A258">
        <v>26</v>
      </c>
      <c r="B258" s="229">
        <v>44997</v>
      </c>
      <c r="C258" s="228">
        <v>44997.583333333336</v>
      </c>
      <c r="D258" s="228">
        <v>44997.75</v>
      </c>
      <c r="E258" s="228">
        <v>44997.791666666664</v>
      </c>
      <c r="F258" s="228">
        <v>44997.833333333336</v>
      </c>
      <c r="G258" s="228">
        <v>44997.875</v>
      </c>
      <c r="H258" t="s">
        <v>428</v>
      </c>
      <c r="I258" t="s">
        <v>329</v>
      </c>
      <c r="J258" t="s">
        <v>200</v>
      </c>
      <c r="M258" t="s">
        <v>226</v>
      </c>
      <c r="N258" s="228">
        <v>44822.876585648148</v>
      </c>
      <c r="O258" t="s">
        <v>91</v>
      </c>
      <c r="P258" t="s">
        <v>1339</v>
      </c>
      <c r="Q258" t="s">
        <v>1343</v>
      </c>
    </row>
    <row r="259" spans="1:17" x14ac:dyDescent="0.25">
      <c r="A259">
        <v>26</v>
      </c>
      <c r="B259" s="229">
        <v>44997</v>
      </c>
      <c r="C259" s="228">
        <v>44997.583333333336</v>
      </c>
      <c r="D259" s="228">
        <v>44997.75</v>
      </c>
      <c r="E259" s="228">
        <v>44997.791666666664</v>
      </c>
      <c r="F259" s="228">
        <v>44997.833333333336</v>
      </c>
      <c r="G259" s="228">
        <v>44997.875</v>
      </c>
      <c r="H259" t="s">
        <v>446</v>
      </c>
      <c r="I259" t="s">
        <v>330</v>
      </c>
      <c r="J259" t="s">
        <v>201</v>
      </c>
      <c r="M259" t="s">
        <v>191</v>
      </c>
      <c r="N259" s="228">
        <v>44822.876585648148</v>
      </c>
      <c r="O259" t="s">
        <v>91</v>
      </c>
      <c r="P259" t="s">
        <v>1339</v>
      </c>
      <c r="Q259" t="s">
        <v>1343</v>
      </c>
    </row>
    <row r="260" spans="1:17" x14ac:dyDescent="0.25">
      <c r="A260">
        <v>26</v>
      </c>
      <c r="B260" s="229">
        <v>44997</v>
      </c>
      <c r="C260" s="228">
        <v>44997.583333333336</v>
      </c>
      <c r="D260" s="228">
        <v>44997.75</v>
      </c>
      <c r="E260" s="228">
        <v>44997.791666666664</v>
      </c>
      <c r="F260" s="228">
        <v>44997.833333333336</v>
      </c>
      <c r="G260" s="228">
        <v>44997.875</v>
      </c>
      <c r="H260" t="s">
        <v>463</v>
      </c>
      <c r="I260" t="s">
        <v>322</v>
      </c>
      <c r="J260" t="s">
        <v>202</v>
      </c>
      <c r="M260" t="s">
        <v>204</v>
      </c>
      <c r="N260" s="228">
        <v>44822.876585648148</v>
      </c>
      <c r="O260" t="s">
        <v>91</v>
      </c>
      <c r="P260" t="s">
        <v>1339</v>
      </c>
      <c r="Q260" t="s">
        <v>1343</v>
      </c>
    </row>
    <row r="261" spans="1:17" x14ac:dyDescent="0.25">
      <c r="A261">
        <v>26</v>
      </c>
      <c r="B261" s="229">
        <v>44997</v>
      </c>
      <c r="C261" s="228">
        <v>44997.583333333336</v>
      </c>
      <c r="D261" s="228">
        <v>44997.75</v>
      </c>
      <c r="E261" s="228">
        <v>44997.791666666664</v>
      </c>
      <c r="F261" s="228">
        <v>44997.833333333336</v>
      </c>
      <c r="G261" s="228">
        <v>44997.875</v>
      </c>
      <c r="H261" t="s">
        <v>567</v>
      </c>
      <c r="I261" t="s">
        <v>354</v>
      </c>
      <c r="J261" t="s">
        <v>205</v>
      </c>
      <c r="M261" t="s">
        <v>197</v>
      </c>
      <c r="N261" s="228">
        <v>44822.876585648148</v>
      </c>
      <c r="O261" t="s">
        <v>91</v>
      </c>
      <c r="P261" t="s">
        <v>1339</v>
      </c>
      <c r="Q261" t="s">
        <v>1343</v>
      </c>
    </row>
    <row r="262" spans="1:17" x14ac:dyDescent="0.25">
      <c r="A262">
        <v>27</v>
      </c>
      <c r="B262" s="229">
        <v>45004</v>
      </c>
      <c r="C262" s="228">
        <v>45004.583333333336</v>
      </c>
      <c r="D262" s="228">
        <v>45004.75</v>
      </c>
      <c r="E262" s="228">
        <v>45004.791666666664</v>
      </c>
      <c r="F262" s="228">
        <v>45004.833333333336</v>
      </c>
      <c r="G262" s="228">
        <v>45004.875</v>
      </c>
      <c r="H262" t="s">
        <v>598</v>
      </c>
      <c r="I262" t="s">
        <v>337</v>
      </c>
      <c r="J262" t="s">
        <v>191</v>
      </c>
      <c r="M262" t="s">
        <v>225</v>
      </c>
      <c r="N262" s="228">
        <v>44822.876585648148</v>
      </c>
      <c r="O262" t="s">
        <v>91</v>
      </c>
      <c r="P262" t="s">
        <v>1339</v>
      </c>
      <c r="Q262" t="s">
        <v>1343</v>
      </c>
    </row>
    <row r="263" spans="1:17" x14ac:dyDescent="0.25">
      <c r="A263">
        <v>27</v>
      </c>
      <c r="B263" s="229">
        <v>45004</v>
      </c>
      <c r="C263" s="228">
        <v>45004.583333333336</v>
      </c>
      <c r="D263" s="228">
        <v>45004.75</v>
      </c>
      <c r="E263" s="228">
        <v>45004.791666666664</v>
      </c>
      <c r="F263" s="228">
        <v>45004.833333333336</v>
      </c>
      <c r="G263" s="228">
        <v>45004.875</v>
      </c>
      <c r="H263" t="s">
        <v>1253</v>
      </c>
      <c r="I263" t="s">
        <v>339</v>
      </c>
      <c r="J263" t="s">
        <v>194</v>
      </c>
      <c r="M263" t="s">
        <v>896</v>
      </c>
      <c r="N263" s="228">
        <v>44822.876585648148</v>
      </c>
      <c r="O263" t="s">
        <v>91</v>
      </c>
      <c r="P263" t="s">
        <v>1339</v>
      </c>
      <c r="Q263" t="s">
        <v>1343</v>
      </c>
    </row>
    <row r="264" spans="1:17" x14ac:dyDescent="0.25">
      <c r="A264">
        <v>27</v>
      </c>
      <c r="B264" s="229">
        <v>45004</v>
      </c>
      <c r="C264" s="228">
        <v>45004.583333333336</v>
      </c>
      <c r="D264" s="228">
        <v>45004.75</v>
      </c>
      <c r="E264" s="228">
        <v>45004.791666666664</v>
      </c>
      <c r="F264" s="228">
        <v>45004.833333333336</v>
      </c>
      <c r="G264" s="228">
        <v>45004.875</v>
      </c>
      <c r="H264" t="s">
        <v>396</v>
      </c>
      <c r="I264" t="s">
        <v>329</v>
      </c>
      <c r="J264" t="s">
        <v>197</v>
      </c>
      <c r="M264" t="s">
        <v>198</v>
      </c>
      <c r="N264" s="228">
        <v>44822.876585648148</v>
      </c>
      <c r="O264" t="s">
        <v>91</v>
      </c>
      <c r="P264" t="s">
        <v>1339</v>
      </c>
      <c r="Q264" t="s">
        <v>1343</v>
      </c>
    </row>
    <row r="265" spans="1:17" x14ac:dyDescent="0.25">
      <c r="A265">
        <v>27</v>
      </c>
      <c r="B265" s="229">
        <v>45004</v>
      </c>
      <c r="C265" s="228">
        <v>45004.583333333336</v>
      </c>
      <c r="D265" s="228">
        <v>45004.75</v>
      </c>
      <c r="E265" s="228">
        <v>45004.791666666664</v>
      </c>
      <c r="F265" s="228">
        <v>45004.833333333336</v>
      </c>
      <c r="G265" s="228">
        <v>45004.875</v>
      </c>
      <c r="H265" t="s">
        <v>373</v>
      </c>
      <c r="I265" t="s">
        <v>322</v>
      </c>
      <c r="J265" t="s">
        <v>199</v>
      </c>
      <c r="M265" t="s">
        <v>202</v>
      </c>
      <c r="N265" s="228">
        <v>44822.876585648148</v>
      </c>
      <c r="O265" t="s">
        <v>91</v>
      </c>
      <c r="P265" t="s">
        <v>1339</v>
      </c>
      <c r="Q265" t="s">
        <v>1343</v>
      </c>
    </row>
    <row r="266" spans="1:17" x14ac:dyDescent="0.25">
      <c r="A266">
        <v>27</v>
      </c>
      <c r="B266" s="229">
        <v>45004</v>
      </c>
      <c r="C266" s="228">
        <v>45004.583333333336</v>
      </c>
      <c r="D266" s="228">
        <v>45004.75</v>
      </c>
      <c r="E266" s="228">
        <v>45004.791666666664</v>
      </c>
      <c r="F266" s="228">
        <v>45004.833333333336</v>
      </c>
      <c r="G266" s="228">
        <v>45004.875</v>
      </c>
      <c r="H266" t="s">
        <v>1300</v>
      </c>
      <c r="I266" t="s">
        <v>1341</v>
      </c>
      <c r="J266" t="s">
        <v>861</v>
      </c>
      <c r="M266" t="s">
        <v>977</v>
      </c>
      <c r="N266" s="228">
        <v>44822.876585648148</v>
      </c>
      <c r="O266" t="s">
        <v>91</v>
      </c>
      <c r="P266" t="s">
        <v>1339</v>
      </c>
      <c r="Q266" t="s">
        <v>1343</v>
      </c>
    </row>
    <row r="267" spans="1:17" x14ac:dyDescent="0.25">
      <c r="A267">
        <v>27</v>
      </c>
      <c r="B267" s="229">
        <v>45004</v>
      </c>
      <c r="C267" s="228">
        <v>45004.583333333336</v>
      </c>
      <c r="D267" s="228">
        <v>45004.75</v>
      </c>
      <c r="E267" s="228">
        <v>45004.791666666664</v>
      </c>
      <c r="F267" s="228">
        <v>45004.833333333336</v>
      </c>
      <c r="G267" s="228">
        <v>45004.875</v>
      </c>
      <c r="H267" t="s">
        <v>468</v>
      </c>
      <c r="I267" t="s">
        <v>344</v>
      </c>
      <c r="J267" t="s">
        <v>226</v>
      </c>
      <c r="M267" t="s">
        <v>192</v>
      </c>
      <c r="N267" s="228">
        <v>44822.876585648148</v>
      </c>
      <c r="O267" t="s">
        <v>91</v>
      </c>
      <c r="P267" t="s">
        <v>1339</v>
      </c>
      <c r="Q267" t="s">
        <v>1343</v>
      </c>
    </row>
    <row r="268" spans="1:17" x14ac:dyDescent="0.25">
      <c r="A268">
        <v>27</v>
      </c>
      <c r="B268" s="229">
        <v>45004</v>
      </c>
      <c r="C268" s="228">
        <v>45004.583333333336</v>
      </c>
      <c r="D268" s="228">
        <v>45004.75</v>
      </c>
      <c r="E268" s="228">
        <v>45004.791666666664</v>
      </c>
      <c r="F268" s="228">
        <v>45004.833333333336</v>
      </c>
      <c r="G268" s="228">
        <v>45004.875</v>
      </c>
      <c r="H268" t="s">
        <v>366</v>
      </c>
      <c r="I268" t="s">
        <v>332</v>
      </c>
      <c r="J268" t="s">
        <v>203</v>
      </c>
      <c r="M268" t="s">
        <v>196</v>
      </c>
      <c r="N268" s="228">
        <v>44822.876585648148</v>
      </c>
      <c r="O268" t="s">
        <v>91</v>
      </c>
      <c r="P268" t="s">
        <v>1339</v>
      </c>
      <c r="Q268" t="s">
        <v>1343</v>
      </c>
    </row>
    <row r="269" spans="1:17" x14ac:dyDescent="0.25">
      <c r="A269">
        <v>27</v>
      </c>
      <c r="B269" s="229">
        <v>45004</v>
      </c>
      <c r="C269" s="228">
        <v>45004.583333333336</v>
      </c>
      <c r="D269" s="228">
        <v>45004.75</v>
      </c>
      <c r="E269" s="228">
        <v>45004.791666666664</v>
      </c>
      <c r="F269" s="228">
        <v>45004.833333333336</v>
      </c>
      <c r="G269" s="228">
        <v>45004.875</v>
      </c>
      <c r="H269" t="s">
        <v>398</v>
      </c>
      <c r="I269" t="s">
        <v>346</v>
      </c>
      <c r="J269" t="s">
        <v>204</v>
      </c>
      <c r="M269" t="s">
        <v>205</v>
      </c>
      <c r="N269" s="228">
        <v>44822.876585648148</v>
      </c>
      <c r="O269" t="s">
        <v>91</v>
      </c>
      <c r="P269" t="s">
        <v>1339</v>
      </c>
      <c r="Q269" t="s">
        <v>1343</v>
      </c>
    </row>
    <row r="270" spans="1:17" x14ac:dyDescent="0.25">
      <c r="A270">
        <v>27</v>
      </c>
      <c r="B270" s="229">
        <v>45004</v>
      </c>
      <c r="C270" s="228">
        <v>45004.583333333336</v>
      </c>
      <c r="D270" s="228">
        <v>45004.75</v>
      </c>
      <c r="E270" s="228">
        <v>45004.791666666664</v>
      </c>
      <c r="F270" s="228">
        <v>45004.833333333336</v>
      </c>
      <c r="G270" s="228">
        <v>45004.875</v>
      </c>
      <c r="H270" t="s">
        <v>590</v>
      </c>
      <c r="I270" t="s">
        <v>334</v>
      </c>
      <c r="J270" t="s">
        <v>206</v>
      </c>
      <c r="M270" t="s">
        <v>201</v>
      </c>
      <c r="N270" s="228">
        <v>44822.876585648148</v>
      </c>
      <c r="O270" t="s">
        <v>91</v>
      </c>
      <c r="P270" t="s">
        <v>1339</v>
      </c>
      <c r="Q270" t="s">
        <v>1343</v>
      </c>
    </row>
    <row r="271" spans="1:17" x14ac:dyDescent="0.25">
      <c r="A271">
        <v>27</v>
      </c>
      <c r="B271" s="229">
        <v>45004</v>
      </c>
      <c r="C271" s="228">
        <v>45004.583333333336</v>
      </c>
      <c r="D271" s="228">
        <v>45004.75</v>
      </c>
      <c r="E271" s="228">
        <v>45004.791666666664</v>
      </c>
      <c r="F271" s="228">
        <v>45004.833333333336</v>
      </c>
      <c r="G271" s="228">
        <v>45004.875</v>
      </c>
      <c r="H271" t="s">
        <v>455</v>
      </c>
      <c r="I271" t="s">
        <v>236</v>
      </c>
      <c r="J271" t="s">
        <v>207</v>
      </c>
      <c r="M271" t="s">
        <v>200</v>
      </c>
      <c r="N271" s="228">
        <v>44822.876585648148</v>
      </c>
      <c r="O271" t="s">
        <v>91</v>
      </c>
      <c r="P271" t="s">
        <v>1339</v>
      </c>
      <c r="Q271" t="s">
        <v>1343</v>
      </c>
    </row>
    <row r="272" spans="1:17" x14ac:dyDescent="0.25">
      <c r="A272">
        <v>28</v>
      </c>
      <c r="B272" s="229">
        <v>45018</v>
      </c>
      <c r="C272" s="228">
        <v>45018.583333333336</v>
      </c>
      <c r="D272" s="228">
        <v>45018.791666666664</v>
      </c>
      <c r="E272" s="228">
        <v>45018.833333333336</v>
      </c>
      <c r="F272" s="228">
        <v>45018.875</v>
      </c>
      <c r="G272" s="228">
        <v>45018.875</v>
      </c>
      <c r="H272" t="s">
        <v>569</v>
      </c>
      <c r="I272" t="s">
        <v>324</v>
      </c>
      <c r="J272" t="s">
        <v>192</v>
      </c>
      <c r="M272" t="s">
        <v>207</v>
      </c>
      <c r="N272" s="228">
        <v>44822.876585648148</v>
      </c>
      <c r="O272" t="s">
        <v>91</v>
      </c>
      <c r="P272" t="s">
        <v>1339</v>
      </c>
      <c r="Q272" t="s">
        <v>1343</v>
      </c>
    </row>
    <row r="273" spans="1:17" x14ac:dyDescent="0.25">
      <c r="A273">
        <v>28</v>
      </c>
      <c r="B273" s="229">
        <v>45018</v>
      </c>
      <c r="C273" s="228">
        <v>45018.583333333336</v>
      </c>
      <c r="D273" s="228">
        <v>45018.791666666664</v>
      </c>
      <c r="E273" s="228">
        <v>45018.833333333336</v>
      </c>
      <c r="F273" s="228">
        <v>45018.875</v>
      </c>
      <c r="G273" s="228">
        <v>45018.875</v>
      </c>
      <c r="H273" t="s">
        <v>1280</v>
      </c>
      <c r="I273" t="s">
        <v>1342</v>
      </c>
      <c r="J273" t="s">
        <v>977</v>
      </c>
      <c r="M273" t="s">
        <v>191</v>
      </c>
      <c r="N273" s="228">
        <v>44822.876585648148</v>
      </c>
      <c r="O273" t="s">
        <v>91</v>
      </c>
      <c r="P273" t="s">
        <v>1339</v>
      </c>
      <c r="Q273" t="s">
        <v>1343</v>
      </c>
    </row>
    <row r="274" spans="1:17" x14ac:dyDescent="0.25">
      <c r="A274">
        <v>28</v>
      </c>
      <c r="B274" s="229">
        <v>45018</v>
      </c>
      <c r="C274" s="228">
        <v>45018.583333333336</v>
      </c>
      <c r="D274" s="228">
        <v>45018.791666666664</v>
      </c>
      <c r="E274" s="228">
        <v>45018.833333333336</v>
      </c>
      <c r="F274" s="228">
        <v>45018.875</v>
      </c>
      <c r="G274" s="228">
        <v>45018.875</v>
      </c>
      <c r="H274" t="s">
        <v>1298</v>
      </c>
      <c r="I274" t="s">
        <v>326</v>
      </c>
      <c r="J274" t="s">
        <v>225</v>
      </c>
      <c r="M274" t="s">
        <v>896</v>
      </c>
      <c r="N274" s="228">
        <v>44822.876585648148</v>
      </c>
      <c r="O274" t="s">
        <v>91</v>
      </c>
      <c r="P274" t="s">
        <v>1339</v>
      </c>
      <c r="Q274" t="s">
        <v>1343</v>
      </c>
    </row>
    <row r="275" spans="1:17" x14ac:dyDescent="0.25">
      <c r="A275">
        <v>28</v>
      </c>
      <c r="B275" s="229">
        <v>45018</v>
      </c>
      <c r="C275" s="228">
        <v>45018.583333333336</v>
      </c>
      <c r="D275" s="228">
        <v>45018.791666666664</v>
      </c>
      <c r="E275" s="228">
        <v>45018.833333333336</v>
      </c>
      <c r="F275" s="228">
        <v>45018.875</v>
      </c>
      <c r="G275" s="228">
        <v>45018.875</v>
      </c>
      <c r="H275" t="s">
        <v>544</v>
      </c>
      <c r="I275" t="s">
        <v>329</v>
      </c>
      <c r="J275" t="s">
        <v>197</v>
      </c>
      <c r="M275" t="s">
        <v>194</v>
      </c>
      <c r="N275" s="228">
        <v>44822.876585648148</v>
      </c>
      <c r="O275" t="s">
        <v>91</v>
      </c>
      <c r="P275" t="s">
        <v>1339</v>
      </c>
      <c r="Q275" t="s">
        <v>1343</v>
      </c>
    </row>
    <row r="276" spans="1:17" x14ac:dyDescent="0.25">
      <c r="A276">
        <v>28</v>
      </c>
      <c r="B276" s="229">
        <v>45018</v>
      </c>
      <c r="C276" s="228">
        <v>45018.583333333336</v>
      </c>
      <c r="D276" s="228">
        <v>45018.791666666664</v>
      </c>
      <c r="E276" s="228">
        <v>45018.833333333336</v>
      </c>
      <c r="F276" s="228">
        <v>45018.875</v>
      </c>
      <c r="G276" s="228">
        <v>45018.875</v>
      </c>
      <c r="H276" t="s">
        <v>501</v>
      </c>
      <c r="I276" t="s">
        <v>235</v>
      </c>
      <c r="J276" t="s">
        <v>198</v>
      </c>
      <c r="M276" t="s">
        <v>196</v>
      </c>
      <c r="N276" s="228">
        <v>44822.876585648148</v>
      </c>
      <c r="O276" t="s">
        <v>91</v>
      </c>
      <c r="P276" t="s">
        <v>1339</v>
      </c>
      <c r="Q276" t="s">
        <v>1343</v>
      </c>
    </row>
    <row r="277" spans="1:17" x14ac:dyDescent="0.25">
      <c r="A277">
        <v>28</v>
      </c>
      <c r="B277" s="229">
        <v>45018</v>
      </c>
      <c r="C277" s="228">
        <v>45018.583333333336</v>
      </c>
      <c r="D277" s="228">
        <v>45018.791666666664</v>
      </c>
      <c r="E277" s="228">
        <v>45018.833333333336</v>
      </c>
      <c r="F277" s="228">
        <v>45018.875</v>
      </c>
      <c r="G277" s="228">
        <v>45018.875</v>
      </c>
      <c r="H277" t="s">
        <v>1282</v>
      </c>
      <c r="I277" t="s">
        <v>1341</v>
      </c>
      <c r="J277" t="s">
        <v>861</v>
      </c>
      <c r="M277" t="s">
        <v>199</v>
      </c>
      <c r="N277" s="228">
        <v>44822.876585648148</v>
      </c>
      <c r="O277" t="s">
        <v>91</v>
      </c>
      <c r="P277" t="s">
        <v>1339</v>
      </c>
      <c r="Q277" t="s">
        <v>1343</v>
      </c>
    </row>
    <row r="278" spans="1:17" x14ac:dyDescent="0.25">
      <c r="A278">
        <v>28</v>
      </c>
      <c r="B278" s="229">
        <v>45018</v>
      </c>
      <c r="C278" s="228">
        <v>45018.583333333336</v>
      </c>
      <c r="D278" s="228">
        <v>45018.791666666664</v>
      </c>
      <c r="E278" s="228">
        <v>45018.833333333336</v>
      </c>
      <c r="F278" s="228">
        <v>45018.875</v>
      </c>
      <c r="G278" s="228">
        <v>45018.875</v>
      </c>
      <c r="H278" t="s">
        <v>532</v>
      </c>
      <c r="I278" t="s">
        <v>330</v>
      </c>
      <c r="J278" t="s">
        <v>201</v>
      </c>
      <c r="M278" t="s">
        <v>200</v>
      </c>
      <c r="N278" s="228">
        <v>44822.876585648148</v>
      </c>
      <c r="O278" t="s">
        <v>91</v>
      </c>
      <c r="P278" t="s">
        <v>1339</v>
      </c>
      <c r="Q278" t="s">
        <v>1343</v>
      </c>
    </row>
    <row r="279" spans="1:17" x14ac:dyDescent="0.25">
      <c r="A279">
        <v>28</v>
      </c>
      <c r="B279" s="229">
        <v>45018</v>
      </c>
      <c r="C279" s="228">
        <v>45018.583333333336</v>
      </c>
      <c r="D279" s="228">
        <v>45018.791666666664</v>
      </c>
      <c r="E279" s="228">
        <v>45018.833333333336</v>
      </c>
      <c r="F279" s="228">
        <v>45018.875</v>
      </c>
      <c r="G279" s="228">
        <v>45018.875</v>
      </c>
      <c r="H279" t="s">
        <v>555</v>
      </c>
      <c r="I279" t="s">
        <v>322</v>
      </c>
      <c r="J279" t="s">
        <v>202</v>
      </c>
      <c r="M279" t="s">
        <v>203</v>
      </c>
      <c r="N279" s="228">
        <v>44822.876585648148</v>
      </c>
      <c r="O279" t="s">
        <v>91</v>
      </c>
      <c r="P279" t="s">
        <v>1339</v>
      </c>
      <c r="Q279" t="s">
        <v>1343</v>
      </c>
    </row>
    <row r="280" spans="1:17" x14ac:dyDescent="0.25">
      <c r="A280">
        <v>28</v>
      </c>
      <c r="B280" s="229">
        <v>45018</v>
      </c>
      <c r="C280" s="228">
        <v>45018.583333333336</v>
      </c>
      <c r="D280" s="228">
        <v>45018.791666666664</v>
      </c>
      <c r="E280" s="228">
        <v>45018.833333333336</v>
      </c>
      <c r="F280" s="228">
        <v>45018.875</v>
      </c>
      <c r="G280" s="228">
        <v>45018.875</v>
      </c>
      <c r="H280" t="s">
        <v>489</v>
      </c>
      <c r="I280" t="s">
        <v>346</v>
      </c>
      <c r="J280" t="s">
        <v>204</v>
      </c>
      <c r="M280" t="s">
        <v>206</v>
      </c>
      <c r="N280" s="228">
        <v>44822.876585648148</v>
      </c>
      <c r="O280" t="s">
        <v>91</v>
      </c>
      <c r="P280" t="s">
        <v>1339</v>
      </c>
      <c r="Q280" t="s">
        <v>1343</v>
      </c>
    </row>
    <row r="281" spans="1:17" x14ac:dyDescent="0.25">
      <c r="A281">
        <v>28</v>
      </c>
      <c r="B281" s="229">
        <v>45018</v>
      </c>
      <c r="C281" s="228">
        <v>45018.583333333336</v>
      </c>
      <c r="D281" s="228">
        <v>45018.791666666664</v>
      </c>
      <c r="E281" s="228">
        <v>45018.833333333336</v>
      </c>
      <c r="F281" s="228">
        <v>45018.875</v>
      </c>
      <c r="G281" s="228">
        <v>45018.875</v>
      </c>
      <c r="H281" t="s">
        <v>448</v>
      </c>
      <c r="I281" t="s">
        <v>354</v>
      </c>
      <c r="J281" t="s">
        <v>205</v>
      </c>
      <c r="M281" t="s">
        <v>226</v>
      </c>
      <c r="N281" s="228">
        <v>44822.876585648148</v>
      </c>
      <c r="O281" t="s">
        <v>91</v>
      </c>
      <c r="P281" t="s">
        <v>1339</v>
      </c>
      <c r="Q281" t="s">
        <v>1343</v>
      </c>
    </row>
    <row r="282" spans="1:17" x14ac:dyDescent="0.25">
      <c r="A282">
        <v>29</v>
      </c>
      <c r="B282" s="229">
        <v>45024</v>
      </c>
      <c r="C282" s="228">
        <v>45024.583333333336</v>
      </c>
      <c r="D282" s="228">
        <v>45024.791666666664</v>
      </c>
      <c r="E282" s="228">
        <v>45024.833333333336</v>
      </c>
      <c r="F282" s="228">
        <v>45024.875</v>
      </c>
      <c r="G282" s="228">
        <v>45024.875</v>
      </c>
      <c r="H282" t="s">
        <v>336</v>
      </c>
      <c r="I282" t="s">
        <v>337</v>
      </c>
      <c r="J282" t="s">
        <v>191</v>
      </c>
      <c r="M282" t="s">
        <v>192</v>
      </c>
      <c r="N282" s="228">
        <v>44822.876585648148</v>
      </c>
      <c r="O282" t="s">
        <v>91</v>
      </c>
      <c r="P282" t="s">
        <v>1339</v>
      </c>
      <c r="Q282" t="s">
        <v>1343</v>
      </c>
    </row>
    <row r="283" spans="1:17" x14ac:dyDescent="0.25">
      <c r="A283">
        <v>29</v>
      </c>
      <c r="B283" s="229">
        <v>45024</v>
      </c>
      <c r="C283" s="228">
        <v>45024.583333333336</v>
      </c>
      <c r="D283" s="228">
        <v>45024.791666666664</v>
      </c>
      <c r="E283" s="228">
        <v>45024.833333333336</v>
      </c>
      <c r="F283" s="228">
        <v>45024.875</v>
      </c>
      <c r="G283" s="228">
        <v>45024.875</v>
      </c>
      <c r="H283" t="s">
        <v>408</v>
      </c>
      <c r="I283" t="s">
        <v>339</v>
      </c>
      <c r="J283" t="s">
        <v>194</v>
      </c>
      <c r="M283" t="s">
        <v>205</v>
      </c>
      <c r="N283" s="228">
        <v>44822.876585648148</v>
      </c>
      <c r="O283" t="s">
        <v>91</v>
      </c>
      <c r="P283" t="s">
        <v>1339</v>
      </c>
      <c r="Q283" t="s">
        <v>1343</v>
      </c>
    </row>
    <row r="284" spans="1:17" x14ac:dyDescent="0.25">
      <c r="A284">
        <v>29</v>
      </c>
      <c r="B284" s="229">
        <v>45024</v>
      </c>
      <c r="C284" s="228">
        <v>45024.583333333336</v>
      </c>
      <c r="D284" s="228">
        <v>45024.791666666664</v>
      </c>
      <c r="E284" s="228">
        <v>45024.833333333336</v>
      </c>
      <c r="F284" s="228">
        <v>45024.875</v>
      </c>
      <c r="G284" s="228">
        <v>45024.875</v>
      </c>
      <c r="H284" t="s">
        <v>571</v>
      </c>
      <c r="I284" t="s">
        <v>328</v>
      </c>
      <c r="J284" t="s">
        <v>196</v>
      </c>
      <c r="M284" t="s">
        <v>204</v>
      </c>
      <c r="N284" s="228">
        <v>44822.876585648148</v>
      </c>
      <c r="O284" t="s">
        <v>91</v>
      </c>
      <c r="P284" t="s">
        <v>1339</v>
      </c>
      <c r="Q284" t="s">
        <v>1343</v>
      </c>
    </row>
    <row r="285" spans="1:17" x14ac:dyDescent="0.25">
      <c r="A285">
        <v>29</v>
      </c>
      <c r="B285" s="229">
        <v>45024</v>
      </c>
      <c r="C285" s="228">
        <v>45024.583333333336</v>
      </c>
      <c r="D285" s="228">
        <v>45024.791666666664</v>
      </c>
      <c r="E285" s="228">
        <v>45024.833333333336</v>
      </c>
      <c r="F285" s="228">
        <v>45024.875</v>
      </c>
      <c r="G285" s="228">
        <v>45024.875</v>
      </c>
      <c r="H285" t="s">
        <v>425</v>
      </c>
      <c r="I285" t="s">
        <v>322</v>
      </c>
      <c r="J285" t="s">
        <v>199</v>
      </c>
      <c r="M285" t="s">
        <v>198</v>
      </c>
      <c r="N285" s="228">
        <v>44822.876585648148</v>
      </c>
      <c r="O285" t="s">
        <v>91</v>
      </c>
      <c r="P285" t="s">
        <v>1339</v>
      </c>
      <c r="Q285" t="s">
        <v>1343</v>
      </c>
    </row>
    <row r="286" spans="1:17" x14ac:dyDescent="0.25">
      <c r="A286">
        <v>29</v>
      </c>
      <c r="B286" s="229">
        <v>45024</v>
      </c>
      <c r="C286" s="228">
        <v>45024.583333333336</v>
      </c>
      <c r="D286" s="228">
        <v>45024.791666666664</v>
      </c>
      <c r="E286" s="228">
        <v>45024.833333333336</v>
      </c>
      <c r="F286" s="228">
        <v>45024.875</v>
      </c>
      <c r="G286" s="228">
        <v>45024.875</v>
      </c>
      <c r="H286" t="s">
        <v>1301</v>
      </c>
      <c r="I286" t="s">
        <v>1340</v>
      </c>
      <c r="J286" t="s">
        <v>896</v>
      </c>
      <c r="M286" t="s">
        <v>201</v>
      </c>
      <c r="N286" s="228">
        <v>44822.876585648148</v>
      </c>
      <c r="O286" t="s">
        <v>91</v>
      </c>
      <c r="P286" t="s">
        <v>1339</v>
      </c>
      <c r="Q286" t="s">
        <v>1343</v>
      </c>
    </row>
    <row r="287" spans="1:17" x14ac:dyDescent="0.25">
      <c r="A287">
        <v>29</v>
      </c>
      <c r="B287" s="229">
        <v>45024</v>
      </c>
      <c r="C287" s="228">
        <v>45024.583333333336</v>
      </c>
      <c r="D287" s="228">
        <v>45024.791666666664</v>
      </c>
      <c r="E287" s="228">
        <v>45024.833333333336</v>
      </c>
      <c r="F287" s="228">
        <v>45024.875</v>
      </c>
      <c r="G287" s="228">
        <v>45024.875</v>
      </c>
      <c r="H287" t="s">
        <v>534</v>
      </c>
      <c r="I287" t="s">
        <v>329</v>
      </c>
      <c r="J287" t="s">
        <v>200</v>
      </c>
      <c r="M287" t="s">
        <v>225</v>
      </c>
      <c r="N287" s="228">
        <v>44822.876585648148</v>
      </c>
      <c r="O287" t="s">
        <v>91</v>
      </c>
      <c r="P287" t="s">
        <v>1339</v>
      </c>
      <c r="Q287" t="s">
        <v>1343</v>
      </c>
    </row>
    <row r="288" spans="1:17" x14ac:dyDescent="0.25">
      <c r="A288">
        <v>29</v>
      </c>
      <c r="B288" s="229">
        <v>45024</v>
      </c>
      <c r="C288" s="228">
        <v>45024.583333333336</v>
      </c>
      <c r="D288" s="228">
        <v>45024.791666666664</v>
      </c>
      <c r="E288" s="228">
        <v>45024.833333333336</v>
      </c>
      <c r="F288" s="228">
        <v>45024.875</v>
      </c>
      <c r="G288" s="228">
        <v>45024.875</v>
      </c>
      <c r="H288" t="s">
        <v>383</v>
      </c>
      <c r="I288" t="s">
        <v>344</v>
      </c>
      <c r="J288" t="s">
        <v>226</v>
      </c>
      <c r="M288" t="s">
        <v>197</v>
      </c>
      <c r="N288" s="228">
        <v>44822.876585648148</v>
      </c>
      <c r="O288" t="s">
        <v>91</v>
      </c>
      <c r="P288" t="s">
        <v>1339</v>
      </c>
      <c r="Q288" t="s">
        <v>1343</v>
      </c>
    </row>
    <row r="289" spans="1:17" x14ac:dyDescent="0.25">
      <c r="A289">
        <v>29</v>
      </c>
      <c r="B289" s="229">
        <v>45024</v>
      </c>
      <c r="C289" s="228">
        <v>45024.583333333336</v>
      </c>
      <c r="D289" s="228">
        <v>45024.791666666664</v>
      </c>
      <c r="E289" s="228">
        <v>45024.833333333336</v>
      </c>
      <c r="F289" s="228">
        <v>45024.875</v>
      </c>
      <c r="G289" s="228">
        <v>45024.875</v>
      </c>
      <c r="H289" t="s">
        <v>1326</v>
      </c>
      <c r="I289" t="s">
        <v>332</v>
      </c>
      <c r="J289" t="s">
        <v>203</v>
      </c>
      <c r="M289" t="s">
        <v>977</v>
      </c>
      <c r="N289" s="228">
        <v>44822.876585648148</v>
      </c>
      <c r="O289" t="s">
        <v>91</v>
      </c>
      <c r="P289" t="s">
        <v>1339</v>
      </c>
      <c r="Q289" t="s">
        <v>1343</v>
      </c>
    </row>
    <row r="290" spans="1:17" x14ac:dyDescent="0.25">
      <c r="A290">
        <v>29</v>
      </c>
      <c r="B290" s="229">
        <v>45024</v>
      </c>
      <c r="C290" s="228">
        <v>45024.583333333336</v>
      </c>
      <c r="D290" s="228">
        <v>45024.791666666664</v>
      </c>
      <c r="E290" s="228">
        <v>45024.833333333336</v>
      </c>
      <c r="F290" s="228">
        <v>45024.875</v>
      </c>
      <c r="G290" s="228">
        <v>45024.875</v>
      </c>
      <c r="H290" t="s">
        <v>605</v>
      </c>
      <c r="I290" t="s">
        <v>334</v>
      </c>
      <c r="J290" t="s">
        <v>206</v>
      </c>
      <c r="M290" t="s">
        <v>202</v>
      </c>
      <c r="N290" s="228">
        <v>44822.876585648148</v>
      </c>
      <c r="O290" t="s">
        <v>91</v>
      </c>
      <c r="P290" t="s">
        <v>1339</v>
      </c>
      <c r="Q290" t="s">
        <v>1343</v>
      </c>
    </row>
    <row r="291" spans="1:17" x14ac:dyDescent="0.25">
      <c r="A291">
        <v>29</v>
      </c>
      <c r="B291" s="229">
        <v>45024</v>
      </c>
      <c r="C291" s="228">
        <v>45024.583333333336</v>
      </c>
      <c r="D291" s="228">
        <v>45024.791666666664</v>
      </c>
      <c r="E291" s="228">
        <v>45024.833333333336</v>
      </c>
      <c r="F291" s="228">
        <v>45024.875</v>
      </c>
      <c r="G291" s="228">
        <v>45024.875</v>
      </c>
      <c r="H291" t="s">
        <v>1232</v>
      </c>
      <c r="I291" t="s">
        <v>236</v>
      </c>
      <c r="J291" t="s">
        <v>207</v>
      </c>
      <c r="M291" t="s">
        <v>861</v>
      </c>
      <c r="N291" s="228">
        <v>44822.876585648148</v>
      </c>
      <c r="O291" t="s">
        <v>91</v>
      </c>
      <c r="P291" t="s">
        <v>1339</v>
      </c>
      <c r="Q291" t="s">
        <v>1343</v>
      </c>
    </row>
    <row r="292" spans="1:17" x14ac:dyDescent="0.25">
      <c r="A292">
        <v>30</v>
      </c>
      <c r="B292" s="229">
        <v>45032</v>
      </c>
      <c r="C292" s="228">
        <v>45032.583333333336</v>
      </c>
      <c r="D292" s="228">
        <v>45032.791666666664</v>
      </c>
      <c r="E292" s="228">
        <v>45032.833333333336</v>
      </c>
      <c r="F292" s="228">
        <v>45032.875</v>
      </c>
      <c r="G292" s="228">
        <v>45032.875</v>
      </c>
      <c r="H292" t="s">
        <v>394</v>
      </c>
      <c r="I292" t="s">
        <v>324</v>
      </c>
      <c r="J292" t="s">
        <v>192</v>
      </c>
      <c r="M292" t="s">
        <v>200</v>
      </c>
      <c r="N292" s="228">
        <v>44822.876585648148</v>
      </c>
      <c r="O292" t="s">
        <v>91</v>
      </c>
      <c r="P292" t="s">
        <v>1339</v>
      </c>
      <c r="Q292" t="s">
        <v>1343</v>
      </c>
    </row>
    <row r="293" spans="1:17" x14ac:dyDescent="0.25">
      <c r="A293">
        <v>30</v>
      </c>
      <c r="B293" s="229">
        <v>45032</v>
      </c>
      <c r="C293" s="228">
        <v>45032.583333333336</v>
      </c>
      <c r="D293" s="228">
        <v>45032.791666666664</v>
      </c>
      <c r="E293" s="228">
        <v>45032.833333333336</v>
      </c>
      <c r="F293" s="228">
        <v>45032.875</v>
      </c>
      <c r="G293" s="228">
        <v>45032.875</v>
      </c>
      <c r="H293" t="s">
        <v>1306</v>
      </c>
      <c r="I293" t="s">
        <v>1342</v>
      </c>
      <c r="J293" t="s">
        <v>977</v>
      </c>
      <c r="M293" t="s">
        <v>225</v>
      </c>
      <c r="N293" s="228">
        <v>44822.876585648148</v>
      </c>
      <c r="O293" t="s">
        <v>91</v>
      </c>
      <c r="P293" t="s">
        <v>1339</v>
      </c>
      <c r="Q293" t="s">
        <v>1343</v>
      </c>
    </row>
    <row r="294" spans="1:17" x14ac:dyDescent="0.25">
      <c r="A294">
        <v>30</v>
      </c>
      <c r="B294" s="229">
        <v>45032</v>
      </c>
      <c r="C294" s="228">
        <v>45032.583333333336</v>
      </c>
      <c r="D294" s="228">
        <v>45032.791666666664</v>
      </c>
      <c r="E294" s="228">
        <v>45032.833333333336</v>
      </c>
      <c r="F294" s="228">
        <v>45032.875</v>
      </c>
      <c r="G294" s="228">
        <v>45032.875</v>
      </c>
      <c r="H294" t="s">
        <v>514</v>
      </c>
      <c r="I294" t="s">
        <v>339</v>
      </c>
      <c r="J294" t="s">
        <v>194</v>
      </c>
      <c r="M294" t="s">
        <v>191</v>
      </c>
      <c r="N294" s="228">
        <v>44822.876585648148</v>
      </c>
      <c r="O294" t="s">
        <v>91</v>
      </c>
      <c r="P294" t="s">
        <v>1339</v>
      </c>
      <c r="Q294" t="s">
        <v>1343</v>
      </c>
    </row>
    <row r="295" spans="1:17" x14ac:dyDescent="0.25">
      <c r="A295">
        <v>30</v>
      </c>
      <c r="B295" s="229">
        <v>45032</v>
      </c>
      <c r="C295" s="228">
        <v>45032.583333333336</v>
      </c>
      <c r="D295" s="228">
        <v>45032.791666666664</v>
      </c>
      <c r="E295" s="228">
        <v>45032.833333333336</v>
      </c>
      <c r="F295" s="228">
        <v>45032.875</v>
      </c>
      <c r="G295" s="228">
        <v>45032.875</v>
      </c>
      <c r="H295" t="s">
        <v>1292</v>
      </c>
      <c r="I295" t="s">
        <v>329</v>
      </c>
      <c r="J295" t="s">
        <v>197</v>
      </c>
      <c r="M295" t="s">
        <v>861</v>
      </c>
      <c r="N295" s="228">
        <v>44822.876585648148</v>
      </c>
      <c r="O295" t="s">
        <v>91</v>
      </c>
      <c r="P295" t="s">
        <v>1339</v>
      </c>
      <c r="Q295" t="s">
        <v>1343</v>
      </c>
    </row>
    <row r="296" spans="1:17" x14ac:dyDescent="0.25">
      <c r="A296">
        <v>30</v>
      </c>
      <c r="B296" s="229">
        <v>45032</v>
      </c>
      <c r="C296" s="228">
        <v>45032.583333333336</v>
      </c>
      <c r="D296" s="228">
        <v>45032.791666666664</v>
      </c>
      <c r="E296" s="228">
        <v>45032.833333333336</v>
      </c>
      <c r="F296" s="228">
        <v>45032.875</v>
      </c>
      <c r="G296" s="228">
        <v>45032.875</v>
      </c>
      <c r="H296" t="s">
        <v>1248</v>
      </c>
      <c r="I296" t="s">
        <v>1340</v>
      </c>
      <c r="J296" t="s">
        <v>896</v>
      </c>
      <c r="M296" t="s">
        <v>203</v>
      </c>
      <c r="N296" s="228">
        <v>44822.876585648148</v>
      </c>
      <c r="O296" t="s">
        <v>91</v>
      </c>
      <c r="P296" t="s">
        <v>1339</v>
      </c>
      <c r="Q296" t="s">
        <v>1343</v>
      </c>
    </row>
    <row r="297" spans="1:17" x14ac:dyDescent="0.25">
      <c r="A297">
        <v>30</v>
      </c>
      <c r="B297" s="229">
        <v>45032</v>
      </c>
      <c r="C297" s="228">
        <v>45032.583333333336</v>
      </c>
      <c r="D297" s="228">
        <v>45032.791666666664</v>
      </c>
      <c r="E297" s="228">
        <v>45032.833333333336</v>
      </c>
      <c r="F297" s="228">
        <v>45032.875</v>
      </c>
      <c r="G297" s="228">
        <v>45032.875</v>
      </c>
      <c r="H297" t="s">
        <v>417</v>
      </c>
      <c r="I297" t="s">
        <v>330</v>
      </c>
      <c r="J297" t="s">
        <v>201</v>
      </c>
      <c r="M297" t="s">
        <v>196</v>
      </c>
      <c r="N297" s="228">
        <v>44822.876585648148</v>
      </c>
      <c r="O297" t="s">
        <v>91</v>
      </c>
      <c r="P297" t="s">
        <v>1339</v>
      </c>
      <c r="Q297" t="s">
        <v>1343</v>
      </c>
    </row>
    <row r="298" spans="1:17" x14ac:dyDescent="0.25">
      <c r="A298">
        <v>30</v>
      </c>
      <c r="B298" s="229">
        <v>45032</v>
      </c>
      <c r="C298" s="228">
        <v>45032.583333333336</v>
      </c>
      <c r="D298" s="228">
        <v>45032.791666666664</v>
      </c>
      <c r="E298" s="228">
        <v>45032.833333333336</v>
      </c>
      <c r="F298" s="228">
        <v>45032.875</v>
      </c>
      <c r="G298" s="228">
        <v>45032.875</v>
      </c>
      <c r="H298" t="s">
        <v>363</v>
      </c>
      <c r="I298" t="s">
        <v>322</v>
      </c>
      <c r="J298" t="s">
        <v>202</v>
      </c>
      <c r="M298" t="s">
        <v>207</v>
      </c>
      <c r="N298" s="228">
        <v>44822.876585648148</v>
      </c>
      <c r="O298" t="s">
        <v>91</v>
      </c>
      <c r="P298" t="s">
        <v>1339</v>
      </c>
      <c r="Q298" t="s">
        <v>1343</v>
      </c>
    </row>
    <row r="299" spans="1:17" x14ac:dyDescent="0.25">
      <c r="A299">
        <v>30</v>
      </c>
      <c r="B299" s="229">
        <v>45032</v>
      </c>
      <c r="C299" s="228">
        <v>45032.583333333336</v>
      </c>
      <c r="D299" s="228">
        <v>45032.791666666664</v>
      </c>
      <c r="E299" s="228">
        <v>45032.833333333336</v>
      </c>
      <c r="F299" s="228">
        <v>45032.875</v>
      </c>
      <c r="G299" s="228">
        <v>45032.875</v>
      </c>
      <c r="H299" t="s">
        <v>538</v>
      </c>
      <c r="I299" t="s">
        <v>346</v>
      </c>
      <c r="J299" t="s">
        <v>204</v>
      </c>
      <c r="M299" t="s">
        <v>198</v>
      </c>
      <c r="N299" s="228">
        <v>44822.876585648148</v>
      </c>
      <c r="O299" t="s">
        <v>91</v>
      </c>
      <c r="P299" t="s">
        <v>1339</v>
      </c>
      <c r="Q299" t="s">
        <v>1343</v>
      </c>
    </row>
    <row r="300" spans="1:17" x14ac:dyDescent="0.25">
      <c r="A300">
        <v>30</v>
      </c>
      <c r="B300" s="229">
        <v>45032</v>
      </c>
      <c r="C300" s="228">
        <v>45032.583333333336</v>
      </c>
      <c r="D300" s="228">
        <v>45032.791666666664</v>
      </c>
      <c r="E300" s="228">
        <v>45032.833333333336</v>
      </c>
      <c r="F300" s="228">
        <v>45032.875</v>
      </c>
      <c r="G300" s="228">
        <v>45032.875</v>
      </c>
      <c r="H300" t="s">
        <v>582</v>
      </c>
      <c r="I300" t="s">
        <v>354</v>
      </c>
      <c r="J300" t="s">
        <v>205</v>
      </c>
      <c r="M300" t="s">
        <v>199</v>
      </c>
      <c r="N300" s="228">
        <v>44822.876585648148</v>
      </c>
      <c r="O300" t="s">
        <v>91</v>
      </c>
      <c r="P300" t="s">
        <v>1339</v>
      </c>
      <c r="Q300" t="s">
        <v>1343</v>
      </c>
    </row>
    <row r="301" spans="1:17" x14ac:dyDescent="0.25">
      <c r="A301">
        <v>30</v>
      </c>
      <c r="B301" s="229">
        <v>45032</v>
      </c>
      <c r="C301" s="228">
        <v>45032.583333333336</v>
      </c>
      <c r="D301" s="228">
        <v>45032.791666666664</v>
      </c>
      <c r="E301" s="228">
        <v>45032.833333333336</v>
      </c>
      <c r="F301" s="228">
        <v>45032.875</v>
      </c>
      <c r="G301" s="228">
        <v>45032.875</v>
      </c>
      <c r="H301" t="s">
        <v>497</v>
      </c>
      <c r="I301" t="s">
        <v>334</v>
      </c>
      <c r="J301" t="s">
        <v>206</v>
      </c>
      <c r="M301" t="s">
        <v>226</v>
      </c>
      <c r="N301" s="228">
        <v>44822.876585648148</v>
      </c>
      <c r="O301" t="s">
        <v>91</v>
      </c>
      <c r="P301" t="s">
        <v>1339</v>
      </c>
      <c r="Q301" t="s">
        <v>1343</v>
      </c>
    </row>
    <row r="302" spans="1:17" x14ac:dyDescent="0.25">
      <c r="A302">
        <v>31</v>
      </c>
      <c r="B302" s="229">
        <v>45039</v>
      </c>
      <c r="C302" s="228">
        <v>45039.583333333336</v>
      </c>
      <c r="D302" s="228">
        <v>45039.791666666664</v>
      </c>
      <c r="E302" s="228">
        <v>45039.833333333336</v>
      </c>
      <c r="F302" s="228">
        <v>45039.875</v>
      </c>
      <c r="G302" s="228">
        <v>45039.875</v>
      </c>
      <c r="H302" t="s">
        <v>457</v>
      </c>
      <c r="I302" t="s">
        <v>337</v>
      </c>
      <c r="J302" t="s">
        <v>191</v>
      </c>
      <c r="M302" t="s">
        <v>202</v>
      </c>
      <c r="N302" s="228">
        <v>44822.876585648148</v>
      </c>
      <c r="O302" t="s">
        <v>91</v>
      </c>
      <c r="P302" t="s">
        <v>1339</v>
      </c>
      <c r="Q302" t="s">
        <v>1343</v>
      </c>
    </row>
    <row r="303" spans="1:17" x14ac:dyDescent="0.25">
      <c r="A303">
        <v>31</v>
      </c>
      <c r="B303" s="229">
        <v>45039</v>
      </c>
      <c r="C303" s="228">
        <v>45039.583333333336</v>
      </c>
      <c r="D303" s="228">
        <v>45039.791666666664</v>
      </c>
      <c r="E303" s="228">
        <v>45039.833333333336</v>
      </c>
      <c r="F303" s="228">
        <v>45039.875</v>
      </c>
      <c r="G303" s="228">
        <v>45039.875</v>
      </c>
      <c r="H303" t="s">
        <v>400</v>
      </c>
      <c r="I303" t="s">
        <v>326</v>
      </c>
      <c r="J303" t="s">
        <v>225</v>
      </c>
      <c r="M303" t="s">
        <v>197</v>
      </c>
      <c r="N303" s="228">
        <v>44822.876585648148</v>
      </c>
      <c r="O303" t="s">
        <v>91</v>
      </c>
      <c r="P303" t="s">
        <v>1339</v>
      </c>
      <c r="Q303" t="s">
        <v>1343</v>
      </c>
    </row>
    <row r="304" spans="1:17" x14ac:dyDescent="0.25">
      <c r="A304">
        <v>31</v>
      </c>
      <c r="B304" s="229">
        <v>45039</v>
      </c>
      <c r="C304" s="228">
        <v>45039.583333333336</v>
      </c>
      <c r="D304" s="228">
        <v>45039.791666666664</v>
      </c>
      <c r="E304" s="228">
        <v>45039.833333333336</v>
      </c>
      <c r="F304" s="228">
        <v>45039.875</v>
      </c>
      <c r="G304" s="228">
        <v>45039.875</v>
      </c>
      <c r="H304" t="s">
        <v>493</v>
      </c>
      <c r="I304" t="s">
        <v>328</v>
      </c>
      <c r="J304" t="s">
        <v>196</v>
      </c>
      <c r="M304" t="s">
        <v>192</v>
      </c>
      <c r="N304" s="228">
        <v>44822.876585648148</v>
      </c>
      <c r="O304" t="s">
        <v>91</v>
      </c>
      <c r="P304" t="s">
        <v>1339</v>
      </c>
      <c r="Q304" t="s">
        <v>1343</v>
      </c>
    </row>
    <row r="305" spans="1:17" x14ac:dyDescent="0.25">
      <c r="A305">
        <v>31</v>
      </c>
      <c r="B305" s="229">
        <v>45039</v>
      </c>
      <c r="C305" s="228">
        <v>45039.583333333336</v>
      </c>
      <c r="D305" s="228">
        <v>45039.791666666664</v>
      </c>
      <c r="E305" s="228">
        <v>45039.833333333336</v>
      </c>
      <c r="F305" s="228">
        <v>45039.875</v>
      </c>
      <c r="G305" s="228">
        <v>45039.875</v>
      </c>
      <c r="H305" t="s">
        <v>474</v>
      </c>
      <c r="I305" t="s">
        <v>235</v>
      </c>
      <c r="J305" t="s">
        <v>198</v>
      </c>
      <c r="M305" t="s">
        <v>201</v>
      </c>
      <c r="N305" s="228">
        <v>44822.876585648148</v>
      </c>
      <c r="O305" t="s">
        <v>91</v>
      </c>
      <c r="P305" t="s">
        <v>1339</v>
      </c>
      <c r="Q305" t="s">
        <v>1343</v>
      </c>
    </row>
    <row r="306" spans="1:17" x14ac:dyDescent="0.25">
      <c r="A306">
        <v>31</v>
      </c>
      <c r="B306" s="229">
        <v>45039</v>
      </c>
      <c r="C306" s="228">
        <v>45039.583333333336</v>
      </c>
      <c r="D306" s="228">
        <v>45039.791666666664</v>
      </c>
      <c r="E306" s="228">
        <v>45039.833333333336</v>
      </c>
      <c r="F306" s="228">
        <v>45039.875</v>
      </c>
      <c r="G306" s="228">
        <v>45039.875</v>
      </c>
      <c r="H306" t="s">
        <v>564</v>
      </c>
      <c r="I306" t="s">
        <v>322</v>
      </c>
      <c r="J306" t="s">
        <v>199</v>
      </c>
      <c r="M306" t="s">
        <v>206</v>
      </c>
      <c r="N306" s="228">
        <v>44822.876585648148</v>
      </c>
      <c r="O306" t="s">
        <v>91</v>
      </c>
      <c r="P306" t="s">
        <v>1339</v>
      </c>
      <c r="Q306" t="s">
        <v>1343</v>
      </c>
    </row>
    <row r="307" spans="1:17" x14ac:dyDescent="0.25">
      <c r="A307">
        <v>31</v>
      </c>
      <c r="B307" s="229">
        <v>45039</v>
      </c>
      <c r="C307" s="228">
        <v>45039.583333333336</v>
      </c>
      <c r="D307" s="228">
        <v>45039.791666666664</v>
      </c>
      <c r="E307" s="228">
        <v>45039.833333333336</v>
      </c>
      <c r="F307" s="228">
        <v>45039.875</v>
      </c>
      <c r="G307" s="228">
        <v>45039.875</v>
      </c>
      <c r="H307" t="s">
        <v>1234</v>
      </c>
      <c r="I307" t="s">
        <v>329</v>
      </c>
      <c r="J307" t="s">
        <v>200</v>
      </c>
      <c r="M307" t="s">
        <v>896</v>
      </c>
      <c r="N307" s="228">
        <v>44822.876585648148</v>
      </c>
      <c r="O307" t="s">
        <v>91</v>
      </c>
      <c r="P307" t="s">
        <v>1339</v>
      </c>
      <c r="Q307" t="s">
        <v>1343</v>
      </c>
    </row>
    <row r="308" spans="1:17" x14ac:dyDescent="0.25">
      <c r="A308">
        <v>31</v>
      </c>
      <c r="B308" s="229">
        <v>45039</v>
      </c>
      <c r="C308" s="228">
        <v>45039.583333333336</v>
      </c>
      <c r="D308" s="228">
        <v>45039.791666666664</v>
      </c>
      <c r="E308" s="228">
        <v>45039.833333333336</v>
      </c>
      <c r="F308" s="228">
        <v>45039.875</v>
      </c>
      <c r="G308" s="228">
        <v>45039.875</v>
      </c>
      <c r="H308" t="s">
        <v>1250</v>
      </c>
      <c r="I308" t="s">
        <v>1341</v>
      </c>
      <c r="J308" t="s">
        <v>861</v>
      </c>
      <c r="M308" t="s">
        <v>194</v>
      </c>
      <c r="N308" s="228">
        <v>44822.876585648148</v>
      </c>
      <c r="O308" t="s">
        <v>91</v>
      </c>
      <c r="P308" t="s">
        <v>1339</v>
      </c>
      <c r="Q308" t="s">
        <v>1343</v>
      </c>
    </row>
    <row r="309" spans="1:17" x14ac:dyDescent="0.25">
      <c r="A309">
        <v>31</v>
      </c>
      <c r="B309" s="229">
        <v>45039</v>
      </c>
      <c r="C309" s="228">
        <v>45039.583333333336</v>
      </c>
      <c r="D309" s="228">
        <v>45039.791666666664</v>
      </c>
      <c r="E309" s="228">
        <v>45039.833333333336</v>
      </c>
      <c r="F309" s="228">
        <v>45039.875</v>
      </c>
      <c r="G309" s="228">
        <v>45039.875</v>
      </c>
      <c r="H309" t="s">
        <v>345</v>
      </c>
      <c r="I309" t="s">
        <v>344</v>
      </c>
      <c r="J309" t="s">
        <v>226</v>
      </c>
      <c r="M309" t="s">
        <v>204</v>
      </c>
      <c r="N309" s="228">
        <v>44822.876585648148</v>
      </c>
      <c r="O309" t="s">
        <v>91</v>
      </c>
      <c r="P309" t="s">
        <v>1339</v>
      </c>
      <c r="Q309" t="s">
        <v>1343</v>
      </c>
    </row>
    <row r="310" spans="1:17" x14ac:dyDescent="0.25">
      <c r="A310">
        <v>31</v>
      </c>
      <c r="B310" s="229">
        <v>45039</v>
      </c>
      <c r="C310" s="228">
        <v>45039.583333333336</v>
      </c>
      <c r="D310" s="228">
        <v>45039.791666666664</v>
      </c>
      <c r="E310" s="228">
        <v>45039.833333333336</v>
      </c>
      <c r="F310" s="228">
        <v>45039.875</v>
      </c>
      <c r="G310" s="228">
        <v>45039.875</v>
      </c>
      <c r="H310" t="s">
        <v>502</v>
      </c>
      <c r="I310" t="s">
        <v>332</v>
      </c>
      <c r="J310" t="s">
        <v>203</v>
      </c>
      <c r="M310" t="s">
        <v>205</v>
      </c>
      <c r="N310" s="228">
        <v>44822.876585648148</v>
      </c>
      <c r="O310" t="s">
        <v>91</v>
      </c>
      <c r="P310" t="s">
        <v>1339</v>
      </c>
      <c r="Q310" t="s">
        <v>1343</v>
      </c>
    </row>
    <row r="311" spans="1:17" x14ac:dyDescent="0.25">
      <c r="A311">
        <v>31</v>
      </c>
      <c r="B311" s="229">
        <v>45039</v>
      </c>
      <c r="C311" s="228">
        <v>45039.583333333336</v>
      </c>
      <c r="D311" s="228">
        <v>45039.791666666664</v>
      </c>
      <c r="E311" s="228">
        <v>45039.833333333336</v>
      </c>
      <c r="F311" s="228">
        <v>45039.875</v>
      </c>
      <c r="G311" s="228">
        <v>45039.875</v>
      </c>
      <c r="H311" t="s">
        <v>1267</v>
      </c>
      <c r="I311" t="s">
        <v>236</v>
      </c>
      <c r="J311" t="s">
        <v>207</v>
      </c>
      <c r="M311" t="s">
        <v>977</v>
      </c>
      <c r="N311" s="228">
        <v>44822.876585648148</v>
      </c>
      <c r="O311" t="s">
        <v>91</v>
      </c>
      <c r="P311" t="s">
        <v>1339</v>
      </c>
      <c r="Q311" t="s">
        <v>1343</v>
      </c>
    </row>
    <row r="312" spans="1:17" x14ac:dyDescent="0.25">
      <c r="A312">
        <v>32</v>
      </c>
      <c r="B312" s="229">
        <v>45046</v>
      </c>
      <c r="C312" s="228">
        <v>45046.583333333336</v>
      </c>
      <c r="D312" s="228">
        <v>45046.791666666664</v>
      </c>
      <c r="E312" s="228">
        <v>45046.833333333336</v>
      </c>
      <c r="F312" s="228">
        <v>45046.875</v>
      </c>
      <c r="G312" s="228">
        <v>45046.875</v>
      </c>
      <c r="H312" t="s">
        <v>458</v>
      </c>
      <c r="I312" t="s">
        <v>324</v>
      </c>
      <c r="J312" t="s">
        <v>192</v>
      </c>
      <c r="M312" t="s">
        <v>198</v>
      </c>
      <c r="N312" s="228">
        <v>44822.876585648148</v>
      </c>
      <c r="O312" t="s">
        <v>91</v>
      </c>
      <c r="P312" t="s">
        <v>1339</v>
      </c>
      <c r="Q312" t="s">
        <v>1343</v>
      </c>
    </row>
    <row r="313" spans="1:17" x14ac:dyDescent="0.25">
      <c r="A313">
        <v>32</v>
      </c>
      <c r="B313" s="229">
        <v>45046</v>
      </c>
      <c r="C313" s="228">
        <v>45046.583333333336</v>
      </c>
      <c r="D313" s="228">
        <v>45046.791666666664</v>
      </c>
      <c r="E313" s="228">
        <v>45046.833333333336</v>
      </c>
      <c r="F313" s="228">
        <v>45046.875</v>
      </c>
      <c r="G313" s="228">
        <v>45046.875</v>
      </c>
      <c r="H313" t="s">
        <v>1243</v>
      </c>
      <c r="I313" t="s">
        <v>1342</v>
      </c>
      <c r="J313" t="s">
        <v>977</v>
      </c>
      <c r="M313" t="s">
        <v>196</v>
      </c>
      <c r="N313" s="228">
        <v>44822.876585648148</v>
      </c>
      <c r="O313" t="s">
        <v>91</v>
      </c>
      <c r="P313" t="s">
        <v>1339</v>
      </c>
      <c r="Q313" t="s">
        <v>1343</v>
      </c>
    </row>
    <row r="314" spans="1:17" x14ac:dyDescent="0.25">
      <c r="A314">
        <v>32</v>
      </c>
      <c r="B314" s="229">
        <v>45046</v>
      </c>
      <c r="C314" s="228">
        <v>45046.583333333336</v>
      </c>
      <c r="D314" s="228">
        <v>45046.791666666664</v>
      </c>
      <c r="E314" s="228">
        <v>45046.833333333336</v>
      </c>
      <c r="F314" s="228">
        <v>45046.875</v>
      </c>
      <c r="G314" s="228">
        <v>45046.875</v>
      </c>
      <c r="H314" t="s">
        <v>450</v>
      </c>
      <c r="I314" t="s">
        <v>339</v>
      </c>
      <c r="J314" t="s">
        <v>194</v>
      </c>
      <c r="M314" t="s">
        <v>203</v>
      </c>
      <c r="N314" s="228">
        <v>44822.876585648148</v>
      </c>
      <c r="O314" t="s">
        <v>91</v>
      </c>
      <c r="P314" t="s">
        <v>1339</v>
      </c>
      <c r="Q314" t="s">
        <v>1343</v>
      </c>
    </row>
    <row r="315" spans="1:17" x14ac:dyDescent="0.25">
      <c r="A315">
        <v>32</v>
      </c>
      <c r="B315" s="229">
        <v>45046</v>
      </c>
      <c r="C315" s="228">
        <v>45046.583333333336</v>
      </c>
      <c r="D315" s="228">
        <v>45046.791666666664</v>
      </c>
      <c r="E315" s="228">
        <v>45046.833333333336</v>
      </c>
      <c r="F315" s="228">
        <v>45046.875</v>
      </c>
      <c r="G315" s="228">
        <v>45046.875</v>
      </c>
      <c r="H315" t="s">
        <v>480</v>
      </c>
      <c r="I315" t="s">
        <v>329</v>
      </c>
      <c r="J315" t="s">
        <v>197</v>
      </c>
      <c r="M315" t="s">
        <v>199</v>
      </c>
      <c r="N315" s="228">
        <v>44822.876585648148</v>
      </c>
      <c r="O315" t="s">
        <v>91</v>
      </c>
      <c r="P315" t="s">
        <v>1339</v>
      </c>
      <c r="Q315" t="s">
        <v>1343</v>
      </c>
    </row>
    <row r="316" spans="1:17" x14ac:dyDescent="0.25">
      <c r="A316">
        <v>32</v>
      </c>
      <c r="B316" s="229">
        <v>45046</v>
      </c>
      <c r="C316" s="228">
        <v>45046.583333333336</v>
      </c>
      <c r="D316" s="228">
        <v>45046.791666666664</v>
      </c>
      <c r="E316" s="228">
        <v>45046.833333333336</v>
      </c>
      <c r="F316" s="228">
        <v>45046.875</v>
      </c>
      <c r="G316" s="228">
        <v>45046.875</v>
      </c>
      <c r="H316" t="s">
        <v>1278</v>
      </c>
      <c r="I316" t="s">
        <v>1340</v>
      </c>
      <c r="J316" t="s">
        <v>896</v>
      </c>
      <c r="M316" t="s">
        <v>207</v>
      </c>
      <c r="N316" s="228">
        <v>44822.876585648148</v>
      </c>
      <c r="O316" t="s">
        <v>91</v>
      </c>
      <c r="P316" t="s">
        <v>1339</v>
      </c>
      <c r="Q316" t="s">
        <v>1343</v>
      </c>
    </row>
    <row r="317" spans="1:17" x14ac:dyDescent="0.25">
      <c r="A317">
        <v>32</v>
      </c>
      <c r="B317" s="229">
        <v>45046</v>
      </c>
      <c r="C317" s="228">
        <v>45046.583333333336</v>
      </c>
      <c r="D317" s="228">
        <v>45046.791666666664</v>
      </c>
      <c r="E317" s="228">
        <v>45046.833333333336</v>
      </c>
      <c r="F317" s="228">
        <v>45046.875</v>
      </c>
      <c r="G317" s="228">
        <v>45046.875</v>
      </c>
      <c r="H317" t="s">
        <v>581</v>
      </c>
      <c r="I317" t="s">
        <v>330</v>
      </c>
      <c r="J317" t="s">
        <v>201</v>
      </c>
      <c r="M317" t="s">
        <v>226</v>
      </c>
      <c r="N317" s="228">
        <v>44822.876585648148</v>
      </c>
      <c r="O317" t="s">
        <v>91</v>
      </c>
      <c r="P317" t="s">
        <v>1339</v>
      </c>
      <c r="Q317" t="s">
        <v>1343</v>
      </c>
    </row>
    <row r="318" spans="1:17" x14ac:dyDescent="0.25">
      <c r="A318">
        <v>32</v>
      </c>
      <c r="B318" s="229">
        <v>45046</v>
      </c>
      <c r="C318" s="228">
        <v>45046.583333333336</v>
      </c>
      <c r="D318" s="228">
        <v>45046.791666666664</v>
      </c>
      <c r="E318" s="228">
        <v>45046.833333333336</v>
      </c>
      <c r="F318" s="228">
        <v>45046.875</v>
      </c>
      <c r="G318" s="228">
        <v>45046.875</v>
      </c>
      <c r="H318" t="s">
        <v>406</v>
      </c>
      <c r="I318" t="s">
        <v>322</v>
      </c>
      <c r="J318" t="s">
        <v>202</v>
      </c>
      <c r="M318" t="s">
        <v>200</v>
      </c>
      <c r="N318" s="228">
        <v>44822.876585648148</v>
      </c>
      <c r="O318" t="s">
        <v>91</v>
      </c>
      <c r="P318" t="s">
        <v>1339</v>
      </c>
      <c r="Q318" t="s">
        <v>1343</v>
      </c>
    </row>
    <row r="319" spans="1:17" x14ac:dyDescent="0.25">
      <c r="A319">
        <v>32</v>
      </c>
      <c r="B319" s="229">
        <v>45046</v>
      </c>
      <c r="C319" s="228">
        <v>45046.583333333336</v>
      </c>
      <c r="D319" s="228">
        <v>45046.791666666664</v>
      </c>
      <c r="E319" s="228">
        <v>45046.833333333336</v>
      </c>
      <c r="F319" s="228">
        <v>45046.875</v>
      </c>
      <c r="G319" s="228">
        <v>45046.875</v>
      </c>
      <c r="H319" t="s">
        <v>518</v>
      </c>
      <c r="I319" t="s">
        <v>346</v>
      </c>
      <c r="J319" t="s">
        <v>204</v>
      </c>
      <c r="M319" t="s">
        <v>225</v>
      </c>
      <c r="N319" s="228">
        <v>44822.876585648148</v>
      </c>
      <c r="O319" t="s">
        <v>91</v>
      </c>
      <c r="P319" t="s">
        <v>1339</v>
      </c>
      <c r="Q319" t="s">
        <v>1343</v>
      </c>
    </row>
    <row r="320" spans="1:17" x14ac:dyDescent="0.25">
      <c r="A320">
        <v>32</v>
      </c>
      <c r="B320" s="229">
        <v>45046</v>
      </c>
      <c r="C320" s="228">
        <v>45046.583333333336</v>
      </c>
      <c r="D320" s="228">
        <v>45046.791666666664</v>
      </c>
      <c r="E320" s="228">
        <v>45046.833333333336</v>
      </c>
      <c r="F320" s="228">
        <v>45046.875</v>
      </c>
      <c r="G320" s="228">
        <v>45046.875</v>
      </c>
      <c r="H320" t="s">
        <v>1314</v>
      </c>
      <c r="I320" t="s">
        <v>354</v>
      </c>
      <c r="J320" t="s">
        <v>205</v>
      </c>
      <c r="M320" t="s">
        <v>861</v>
      </c>
      <c r="N320" s="228">
        <v>44822.876585648148</v>
      </c>
      <c r="O320" t="s">
        <v>91</v>
      </c>
      <c r="P320" t="s">
        <v>1339</v>
      </c>
      <c r="Q320" t="s">
        <v>1343</v>
      </c>
    </row>
    <row r="321" spans="1:17" x14ac:dyDescent="0.25">
      <c r="A321">
        <v>32</v>
      </c>
      <c r="B321" s="229">
        <v>45046</v>
      </c>
      <c r="C321" s="228">
        <v>45046.583333333336</v>
      </c>
      <c r="D321" s="228">
        <v>45046.791666666664</v>
      </c>
      <c r="E321" s="228">
        <v>45046.833333333336</v>
      </c>
      <c r="F321" s="228">
        <v>45046.875</v>
      </c>
      <c r="G321" s="228">
        <v>45046.875</v>
      </c>
      <c r="H321" t="s">
        <v>333</v>
      </c>
      <c r="I321" t="s">
        <v>334</v>
      </c>
      <c r="J321" t="s">
        <v>206</v>
      </c>
      <c r="M321" t="s">
        <v>191</v>
      </c>
      <c r="N321" s="228">
        <v>44822.876585648148</v>
      </c>
      <c r="O321" t="s">
        <v>91</v>
      </c>
      <c r="P321" t="s">
        <v>1339</v>
      </c>
      <c r="Q321" t="s">
        <v>1343</v>
      </c>
    </row>
    <row r="322" spans="1:17" x14ac:dyDescent="0.25">
      <c r="A322">
        <v>33</v>
      </c>
      <c r="B322" s="229">
        <v>45049</v>
      </c>
      <c r="C322" s="228">
        <v>45049.583333333336</v>
      </c>
      <c r="D322" s="228">
        <v>45049.791666666664</v>
      </c>
      <c r="E322" s="228">
        <v>45049.833333333336</v>
      </c>
      <c r="F322" s="228">
        <v>45049.875</v>
      </c>
      <c r="G322" s="228">
        <v>45049.875</v>
      </c>
      <c r="H322" t="s">
        <v>421</v>
      </c>
      <c r="I322" t="s">
        <v>337</v>
      </c>
      <c r="J322" t="s">
        <v>191</v>
      </c>
      <c r="M322" t="s">
        <v>205</v>
      </c>
      <c r="N322" s="228">
        <v>44822.876585648148</v>
      </c>
      <c r="O322" t="s">
        <v>91</v>
      </c>
      <c r="P322" t="s">
        <v>1339</v>
      </c>
      <c r="Q322" t="s">
        <v>1343</v>
      </c>
    </row>
    <row r="323" spans="1:17" x14ac:dyDescent="0.25">
      <c r="A323">
        <v>33</v>
      </c>
      <c r="B323" s="229">
        <v>45049</v>
      </c>
      <c r="C323" s="228">
        <v>45049.583333333336</v>
      </c>
      <c r="D323" s="228">
        <v>45049.791666666664</v>
      </c>
      <c r="E323" s="228">
        <v>45049.833333333336</v>
      </c>
      <c r="F323" s="228">
        <v>45049.875</v>
      </c>
      <c r="G323" s="228">
        <v>45049.875</v>
      </c>
      <c r="H323" t="s">
        <v>370</v>
      </c>
      <c r="I323" t="s">
        <v>326</v>
      </c>
      <c r="J323" t="s">
        <v>225</v>
      </c>
      <c r="M323" t="s">
        <v>192</v>
      </c>
      <c r="N323" s="228">
        <v>44822.876585648148</v>
      </c>
      <c r="O323" t="s">
        <v>91</v>
      </c>
      <c r="P323" t="s">
        <v>1339</v>
      </c>
      <c r="Q323" t="s">
        <v>1343</v>
      </c>
    </row>
    <row r="324" spans="1:17" x14ac:dyDescent="0.25">
      <c r="A324">
        <v>33</v>
      </c>
      <c r="B324" s="229">
        <v>45049</v>
      </c>
      <c r="C324" s="228">
        <v>45049.583333333336</v>
      </c>
      <c r="D324" s="228">
        <v>45049.791666666664</v>
      </c>
      <c r="E324" s="228">
        <v>45049.833333333336</v>
      </c>
      <c r="F324" s="228">
        <v>45049.875</v>
      </c>
      <c r="G324" s="228">
        <v>45049.875</v>
      </c>
      <c r="H324" t="s">
        <v>340</v>
      </c>
      <c r="I324" t="s">
        <v>328</v>
      </c>
      <c r="J324" t="s">
        <v>196</v>
      </c>
      <c r="M324" t="s">
        <v>197</v>
      </c>
      <c r="N324" s="228">
        <v>44822.876585648148</v>
      </c>
      <c r="O324" t="s">
        <v>91</v>
      </c>
      <c r="P324" t="s">
        <v>1339</v>
      </c>
      <c r="Q324" t="s">
        <v>1343</v>
      </c>
    </row>
    <row r="325" spans="1:17" x14ac:dyDescent="0.25">
      <c r="A325">
        <v>33</v>
      </c>
      <c r="B325" s="229">
        <v>45049</v>
      </c>
      <c r="C325" s="228">
        <v>45049.583333333336</v>
      </c>
      <c r="D325" s="228">
        <v>45049.791666666664</v>
      </c>
      <c r="E325" s="228">
        <v>45049.833333333336</v>
      </c>
      <c r="F325" s="228">
        <v>45049.875</v>
      </c>
      <c r="G325" s="228">
        <v>45049.875</v>
      </c>
      <c r="H325" t="s">
        <v>1281</v>
      </c>
      <c r="I325" t="s">
        <v>235</v>
      </c>
      <c r="J325" t="s">
        <v>198</v>
      </c>
      <c r="M325" t="s">
        <v>896</v>
      </c>
      <c r="N325" s="228">
        <v>44822.876585648148</v>
      </c>
      <c r="O325" t="s">
        <v>91</v>
      </c>
      <c r="P325" t="s">
        <v>1339</v>
      </c>
      <c r="Q325" t="s">
        <v>1343</v>
      </c>
    </row>
    <row r="326" spans="1:17" x14ac:dyDescent="0.25">
      <c r="A326">
        <v>33</v>
      </c>
      <c r="B326" s="229">
        <v>45049</v>
      </c>
      <c r="C326" s="228">
        <v>45049.583333333336</v>
      </c>
      <c r="D326" s="228">
        <v>45049.791666666664</v>
      </c>
      <c r="E326" s="228">
        <v>45049.833333333336</v>
      </c>
      <c r="F326" s="228">
        <v>45049.875</v>
      </c>
      <c r="G326" s="228">
        <v>45049.875</v>
      </c>
      <c r="H326" t="s">
        <v>587</v>
      </c>
      <c r="I326" t="s">
        <v>322</v>
      </c>
      <c r="J326" t="s">
        <v>199</v>
      </c>
      <c r="M326" t="s">
        <v>204</v>
      </c>
      <c r="N326" s="228">
        <v>44822.876585648148</v>
      </c>
      <c r="O326" t="s">
        <v>91</v>
      </c>
      <c r="P326" t="s">
        <v>1339</v>
      </c>
      <c r="Q326" t="s">
        <v>1343</v>
      </c>
    </row>
    <row r="327" spans="1:17" x14ac:dyDescent="0.25">
      <c r="A327">
        <v>33</v>
      </c>
      <c r="B327" s="229">
        <v>45049</v>
      </c>
      <c r="C327" s="228">
        <v>45049.583333333336</v>
      </c>
      <c r="D327" s="228">
        <v>45049.791666666664</v>
      </c>
      <c r="E327" s="228">
        <v>45049.833333333336</v>
      </c>
      <c r="F327" s="228">
        <v>45049.875</v>
      </c>
      <c r="G327" s="228">
        <v>45049.875</v>
      </c>
      <c r="H327" t="s">
        <v>1320</v>
      </c>
      <c r="I327" t="s">
        <v>329</v>
      </c>
      <c r="J327" t="s">
        <v>200</v>
      </c>
      <c r="M327" t="s">
        <v>977</v>
      </c>
      <c r="N327" s="228">
        <v>44822.876585648148</v>
      </c>
      <c r="O327" t="s">
        <v>91</v>
      </c>
      <c r="P327" t="s">
        <v>1339</v>
      </c>
      <c r="Q327" t="s">
        <v>1343</v>
      </c>
    </row>
    <row r="328" spans="1:17" x14ac:dyDescent="0.25">
      <c r="A328">
        <v>33</v>
      </c>
      <c r="B328" s="229">
        <v>45049</v>
      </c>
      <c r="C328" s="228">
        <v>45049.583333333336</v>
      </c>
      <c r="D328" s="228">
        <v>45049.791666666664</v>
      </c>
      <c r="E328" s="228">
        <v>45049.833333333336</v>
      </c>
      <c r="F328" s="228">
        <v>45049.875</v>
      </c>
      <c r="G328" s="228">
        <v>45049.875</v>
      </c>
      <c r="H328" t="s">
        <v>1261</v>
      </c>
      <c r="I328" t="s">
        <v>1341</v>
      </c>
      <c r="J328" t="s">
        <v>861</v>
      </c>
      <c r="M328" t="s">
        <v>202</v>
      </c>
      <c r="N328" s="228">
        <v>44822.876585648148</v>
      </c>
      <c r="O328" t="s">
        <v>91</v>
      </c>
      <c r="P328" t="s">
        <v>1339</v>
      </c>
      <c r="Q328" t="s">
        <v>1343</v>
      </c>
    </row>
    <row r="329" spans="1:17" x14ac:dyDescent="0.25">
      <c r="A329">
        <v>33</v>
      </c>
      <c r="B329" s="229">
        <v>45049</v>
      </c>
      <c r="C329" s="228">
        <v>45049.583333333336</v>
      </c>
      <c r="D329" s="228">
        <v>45049.791666666664</v>
      </c>
      <c r="E329" s="228">
        <v>45049.833333333336</v>
      </c>
      <c r="F329" s="228">
        <v>45049.875</v>
      </c>
      <c r="G329" s="228">
        <v>45049.875</v>
      </c>
      <c r="H329" t="s">
        <v>525</v>
      </c>
      <c r="I329" t="s">
        <v>344</v>
      </c>
      <c r="J329" t="s">
        <v>226</v>
      </c>
      <c r="M329" t="s">
        <v>194</v>
      </c>
      <c r="N329" s="228">
        <v>44822.876585648148</v>
      </c>
      <c r="O329" t="s">
        <v>91</v>
      </c>
      <c r="P329" t="s">
        <v>1339</v>
      </c>
      <c r="Q329" t="s">
        <v>1343</v>
      </c>
    </row>
    <row r="330" spans="1:17" x14ac:dyDescent="0.25">
      <c r="A330">
        <v>33</v>
      </c>
      <c r="B330" s="229">
        <v>45049</v>
      </c>
      <c r="C330" s="228">
        <v>45049.583333333336</v>
      </c>
      <c r="D330" s="228">
        <v>45049.791666666664</v>
      </c>
      <c r="E330" s="228">
        <v>45049.833333333336</v>
      </c>
      <c r="F330" s="228">
        <v>45049.875</v>
      </c>
      <c r="G330" s="228">
        <v>45049.875</v>
      </c>
      <c r="H330" t="s">
        <v>553</v>
      </c>
      <c r="I330" t="s">
        <v>332</v>
      </c>
      <c r="J330" t="s">
        <v>203</v>
      </c>
      <c r="M330" t="s">
        <v>206</v>
      </c>
      <c r="N330" s="228">
        <v>44822.876585648148</v>
      </c>
      <c r="O330" t="s">
        <v>91</v>
      </c>
      <c r="P330" t="s">
        <v>1339</v>
      </c>
      <c r="Q330" t="s">
        <v>1343</v>
      </c>
    </row>
    <row r="331" spans="1:17" x14ac:dyDescent="0.25">
      <c r="A331">
        <v>33</v>
      </c>
      <c r="B331" s="229">
        <v>45049</v>
      </c>
      <c r="C331" s="228">
        <v>45049.583333333336</v>
      </c>
      <c r="D331" s="228">
        <v>45049.791666666664</v>
      </c>
      <c r="E331" s="228">
        <v>45049.833333333336</v>
      </c>
      <c r="F331" s="228">
        <v>45049.875</v>
      </c>
      <c r="G331" s="228">
        <v>45049.875</v>
      </c>
      <c r="H331" t="s">
        <v>362</v>
      </c>
      <c r="I331" t="s">
        <v>236</v>
      </c>
      <c r="J331" t="s">
        <v>207</v>
      </c>
      <c r="M331" t="s">
        <v>201</v>
      </c>
      <c r="N331" s="228">
        <v>44822.876585648148</v>
      </c>
      <c r="O331" t="s">
        <v>91</v>
      </c>
      <c r="P331" t="s">
        <v>1339</v>
      </c>
      <c r="Q331" t="s">
        <v>1343</v>
      </c>
    </row>
    <row r="332" spans="1:17" x14ac:dyDescent="0.25">
      <c r="A332">
        <v>34</v>
      </c>
      <c r="B332" s="229">
        <v>45053</v>
      </c>
      <c r="C332" s="228">
        <v>45053.583333333336</v>
      </c>
      <c r="D332" s="228">
        <v>45053.791666666664</v>
      </c>
      <c r="E332" s="228">
        <v>45053.833333333336</v>
      </c>
      <c r="F332" s="228">
        <v>45053.875</v>
      </c>
      <c r="G332" s="228">
        <v>45053.875</v>
      </c>
      <c r="H332" t="s">
        <v>506</v>
      </c>
      <c r="I332" t="s">
        <v>337</v>
      </c>
      <c r="J332" t="s">
        <v>191</v>
      </c>
      <c r="M332" t="s">
        <v>198</v>
      </c>
      <c r="N332" s="228">
        <v>44822.876585648148</v>
      </c>
      <c r="O332" t="s">
        <v>91</v>
      </c>
      <c r="P332" t="s">
        <v>1339</v>
      </c>
      <c r="Q332" t="s">
        <v>1343</v>
      </c>
    </row>
    <row r="333" spans="1:17" x14ac:dyDescent="0.25">
      <c r="A333">
        <v>34</v>
      </c>
      <c r="B333" s="229">
        <v>45053</v>
      </c>
      <c r="C333" s="228">
        <v>45053.583333333336</v>
      </c>
      <c r="D333" s="228">
        <v>45053.791666666664</v>
      </c>
      <c r="E333" s="228">
        <v>45053.833333333336</v>
      </c>
      <c r="F333" s="228">
        <v>45053.875</v>
      </c>
      <c r="G333" s="228">
        <v>45053.875</v>
      </c>
      <c r="H333" t="s">
        <v>1286</v>
      </c>
      <c r="I333" t="s">
        <v>1342</v>
      </c>
      <c r="J333" t="s">
        <v>977</v>
      </c>
      <c r="M333" t="s">
        <v>205</v>
      </c>
      <c r="N333" s="228">
        <v>44822.876585648148</v>
      </c>
      <c r="O333" t="s">
        <v>91</v>
      </c>
      <c r="P333" t="s">
        <v>1339</v>
      </c>
      <c r="Q333" t="s">
        <v>1343</v>
      </c>
    </row>
    <row r="334" spans="1:17" x14ac:dyDescent="0.25">
      <c r="A334">
        <v>34</v>
      </c>
      <c r="B334" s="229">
        <v>45053</v>
      </c>
      <c r="C334" s="228">
        <v>45053.583333333336</v>
      </c>
      <c r="D334" s="228">
        <v>45053.791666666664</v>
      </c>
      <c r="E334" s="228">
        <v>45053.833333333336</v>
      </c>
      <c r="F334" s="228">
        <v>45053.875</v>
      </c>
      <c r="G334" s="228">
        <v>45053.875</v>
      </c>
      <c r="H334" t="s">
        <v>478</v>
      </c>
      <c r="I334" t="s">
        <v>326</v>
      </c>
      <c r="J334" t="s">
        <v>225</v>
      </c>
      <c r="M334" t="s">
        <v>226</v>
      </c>
      <c r="N334" s="228">
        <v>44822.876585648148</v>
      </c>
      <c r="O334" t="s">
        <v>91</v>
      </c>
      <c r="P334" t="s">
        <v>1339</v>
      </c>
      <c r="Q334" t="s">
        <v>1343</v>
      </c>
    </row>
    <row r="335" spans="1:17" x14ac:dyDescent="0.25">
      <c r="A335">
        <v>34</v>
      </c>
      <c r="B335" s="229">
        <v>45053</v>
      </c>
      <c r="C335" s="228">
        <v>45053.583333333336</v>
      </c>
      <c r="D335" s="228">
        <v>45053.791666666664</v>
      </c>
      <c r="E335" s="228">
        <v>45053.833333333336</v>
      </c>
      <c r="F335" s="228">
        <v>45053.875</v>
      </c>
      <c r="G335" s="228">
        <v>45053.875</v>
      </c>
      <c r="H335" t="s">
        <v>1325</v>
      </c>
      <c r="I335" t="s">
        <v>1340</v>
      </c>
      <c r="J335" t="s">
        <v>896</v>
      </c>
      <c r="M335" t="s">
        <v>196</v>
      </c>
      <c r="N335" s="228">
        <v>44822.876585648148</v>
      </c>
      <c r="O335" t="s">
        <v>91</v>
      </c>
      <c r="P335" t="s">
        <v>1339</v>
      </c>
      <c r="Q335" t="s">
        <v>1343</v>
      </c>
    </row>
    <row r="336" spans="1:17" x14ac:dyDescent="0.25">
      <c r="A336">
        <v>34</v>
      </c>
      <c r="B336" s="229">
        <v>45053</v>
      </c>
      <c r="C336" s="228">
        <v>45053.583333333336</v>
      </c>
      <c r="D336" s="228">
        <v>45053.791666666664</v>
      </c>
      <c r="E336" s="228">
        <v>45053.833333333336</v>
      </c>
      <c r="F336" s="228">
        <v>45053.875</v>
      </c>
      <c r="G336" s="228">
        <v>45053.875</v>
      </c>
      <c r="H336" t="s">
        <v>347</v>
      </c>
      <c r="I336" t="s">
        <v>329</v>
      </c>
      <c r="J336" t="s">
        <v>200</v>
      </c>
      <c r="M336" t="s">
        <v>199</v>
      </c>
      <c r="N336" s="228">
        <v>44822.876585648148</v>
      </c>
      <c r="O336" t="s">
        <v>91</v>
      </c>
      <c r="P336" t="s">
        <v>1339</v>
      </c>
      <c r="Q336" t="s">
        <v>1343</v>
      </c>
    </row>
    <row r="337" spans="1:17" x14ac:dyDescent="0.25">
      <c r="A337">
        <v>34</v>
      </c>
      <c r="B337" s="229">
        <v>45053</v>
      </c>
      <c r="C337" s="228">
        <v>45053.583333333336</v>
      </c>
      <c r="D337" s="228">
        <v>45053.791666666664</v>
      </c>
      <c r="E337" s="228">
        <v>45053.833333333336</v>
      </c>
      <c r="F337" s="228">
        <v>45053.875</v>
      </c>
      <c r="G337" s="228">
        <v>45053.875</v>
      </c>
      <c r="H337" t="s">
        <v>559</v>
      </c>
      <c r="I337" t="s">
        <v>330</v>
      </c>
      <c r="J337" t="s">
        <v>201</v>
      </c>
      <c r="M337" t="s">
        <v>194</v>
      </c>
      <c r="N337" s="228">
        <v>44822.876585648148</v>
      </c>
      <c r="O337" t="s">
        <v>91</v>
      </c>
      <c r="P337" t="s">
        <v>1339</v>
      </c>
      <c r="Q337" t="s">
        <v>1343</v>
      </c>
    </row>
    <row r="338" spans="1:17" x14ac:dyDescent="0.25">
      <c r="A338">
        <v>34</v>
      </c>
      <c r="B338" s="229">
        <v>45053</v>
      </c>
      <c r="C338" s="228">
        <v>45053.583333333336</v>
      </c>
      <c r="D338" s="228">
        <v>45053.791666666664</v>
      </c>
      <c r="E338" s="228">
        <v>45053.833333333336</v>
      </c>
      <c r="F338" s="228">
        <v>45053.875</v>
      </c>
      <c r="G338" s="228">
        <v>45053.875</v>
      </c>
      <c r="H338" t="s">
        <v>443</v>
      </c>
      <c r="I338" t="s">
        <v>322</v>
      </c>
      <c r="J338" t="s">
        <v>202</v>
      </c>
      <c r="M338" t="s">
        <v>197</v>
      </c>
      <c r="N338" s="228">
        <v>44822.876585648148</v>
      </c>
      <c r="O338" t="s">
        <v>91</v>
      </c>
      <c r="P338" t="s">
        <v>1339</v>
      </c>
      <c r="Q338" t="s">
        <v>1343</v>
      </c>
    </row>
    <row r="339" spans="1:17" x14ac:dyDescent="0.25">
      <c r="A339">
        <v>34</v>
      </c>
      <c r="B339" s="229">
        <v>45053</v>
      </c>
      <c r="C339" s="228">
        <v>45053.583333333336</v>
      </c>
      <c r="D339" s="228">
        <v>45053.791666666664</v>
      </c>
      <c r="E339" s="228">
        <v>45053.833333333336</v>
      </c>
      <c r="F339" s="228">
        <v>45053.875</v>
      </c>
      <c r="G339" s="228">
        <v>45053.875</v>
      </c>
      <c r="H339" t="s">
        <v>418</v>
      </c>
      <c r="I339" t="s">
        <v>346</v>
      </c>
      <c r="J339" t="s">
        <v>204</v>
      </c>
      <c r="M339" t="s">
        <v>192</v>
      </c>
      <c r="N339" s="228">
        <v>44822.876585648148</v>
      </c>
      <c r="O339" t="s">
        <v>91</v>
      </c>
      <c r="P339" t="s">
        <v>1339</v>
      </c>
      <c r="Q339" t="s">
        <v>1343</v>
      </c>
    </row>
    <row r="340" spans="1:17" x14ac:dyDescent="0.25">
      <c r="A340">
        <v>34</v>
      </c>
      <c r="B340" s="229">
        <v>45053</v>
      </c>
      <c r="C340" s="228">
        <v>45053.583333333336</v>
      </c>
      <c r="D340" s="228">
        <v>45053.791666666664</v>
      </c>
      <c r="E340" s="228">
        <v>45053.833333333336</v>
      </c>
      <c r="F340" s="228">
        <v>45053.875</v>
      </c>
      <c r="G340" s="228">
        <v>45053.875</v>
      </c>
      <c r="H340" t="s">
        <v>1297</v>
      </c>
      <c r="I340" t="s">
        <v>334</v>
      </c>
      <c r="J340" t="s">
        <v>206</v>
      </c>
      <c r="M340" t="s">
        <v>861</v>
      </c>
      <c r="N340" s="228">
        <v>44822.876585648148</v>
      </c>
      <c r="O340" t="s">
        <v>91</v>
      </c>
      <c r="P340" t="s">
        <v>1339</v>
      </c>
      <c r="Q340" t="s">
        <v>1343</v>
      </c>
    </row>
    <row r="341" spans="1:17" x14ac:dyDescent="0.25">
      <c r="A341">
        <v>34</v>
      </c>
      <c r="B341" s="229">
        <v>45053</v>
      </c>
      <c r="C341" s="228">
        <v>45053.583333333336</v>
      </c>
      <c r="D341" s="228">
        <v>45053.791666666664</v>
      </c>
      <c r="E341" s="228">
        <v>45053.833333333336</v>
      </c>
      <c r="F341" s="228">
        <v>45053.875</v>
      </c>
      <c r="G341" s="228">
        <v>45053.875</v>
      </c>
      <c r="H341" t="s">
        <v>469</v>
      </c>
      <c r="I341" t="s">
        <v>236</v>
      </c>
      <c r="J341" t="s">
        <v>207</v>
      </c>
      <c r="M341" t="s">
        <v>203</v>
      </c>
      <c r="N341" s="228">
        <v>44822.876585648148</v>
      </c>
      <c r="O341" t="s">
        <v>91</v>
      </c>
      <c r="P341" t="s">
        <v>1339</v>
      </c>
      <c r="Q341" t="s">
        <v>1343</v>
      </c>
    </row>
    <row r="342" spans="1:17" x14ac:dyDescent="0.25">
      <c r="A342">
        <v>35</v>
      </c>
      <c r="B342" s="229">
        <v>45060</v>
      </c>
      <c r="C342" s="228">
        <v>45060.583333333336</v>
      </c>
      <c r="D342" s="228">
        <v>45060.791666666664</v>
      </c>
      <c r="E342" s="228">
        <v>45060.833333333336</v>
      </c>
      <c r="F342" s="228">
        <v>45060.875</v>
      </c>
      <c r="G342" s="228">
        <v>45060.875</v>
      </c>
      <c r="H342" t="s">
        <v>435</v>
      </c>
      <c r="I342" t="s">
        <v>324</v>
      </c>
      <c r="J342" t="s">
        <v>192</v>
      </c>
      <c r="M342" t="s">
        <v>202</v>
      </c>
      <c r="N342" s="228">
        <v>44822.876585648148</v>
      </c>
      <c r="O342" t="s">
        <v>91</v>
      </c>
      <c r="P342" t="s">
        <v>1339</v>
      </c>
      <c r="Q342" t="s">
        <v>1343</v>
      </c>
    </row>
    <row r="343" spans="1:17" x14ac:dyDescent="0.25">
      <c r="A343">
        <v>35</v>
      </c>
      <c r="B343" s="229">
        <v>45060</v>
      </c>
      <c r="C343" s="228">
        <v>45060.583333333336</v>
      </c>
      <c r="D343" s="228">
        <v>45060.791666666664</v>
      </c>
      <c r="E343" s="228">
        <v>45060.833333333336</v>
      </c>
      <c r="F343" s="228">
        <v>45060.875</v>
      </c>
      <c r="G343" s="228">
        <v>45060.875</v>
      </c>
      <c r="H343" t="s">
        <v>473</v>
      </c>
      <c r="I343" t="s">
        <v>339</v>
      </c>
      <c r="J343" t="s">
        <v>194</v>
      </c>
      <c r="M343" t="s">
        <v>207</v>
      </c>
      <c r="N343" s="228">
        <v>44822.876585648148</v>
      </c>
      <c r="O343" t="s">
        <v>91</v>
      </c>
      <c r="P343" t="s">
        <v>1339</v>
      </c>
      <c r="Q343" t="s">
        <v>1343</v>
      </c>
    </row>
    <row r="344" spans="1:17" x14ac:dyDescent="0.25">
      <c r="A344">
        <v>35</v>
      </c>
      <c r="B344" s="229">
        <v>45060</v>
      </c>
      <c r="C344" s="228">
        <v>45060.583333333336</v>
      </c>
      <c r="D344" s="228">
        <v>45060.791666666664</v>
      </c>
      <c r="E344" s="228">
        <v>45060.833333333336</v>
      </c>
      <c r="F344" s="228">
        <v>45060.875</v>
      </c>
      <c r="G344" s="228">
        <v>45060.875</v>
      </c>
      <c r="H344" t="s">
        <v>594</v>
      </c>
      <c r="I344" t="s">
        <v>328</v>
      </c>
      <c r="J344" t="s">
        <v>196</v>
      </c>
      <c r="M344" t="s">
        <v>206</v>
      </c>
      <c r="N344" s="228">
        <v>44822.876585648148</v>
      </c>
      <c r="O344" t="s">
        <v>91</v>
      </c>
      <c r="P344" t="s">
        <v>1339</v>
      </c>
      <c r="Q344" t="s">
        <v>1343</v>
      </c>
    </row>
    <row r="345" spans="1:17" x14ac:dyDescent="0.25">
      <c r="A345">
        <v>35</v>
      </c>
      <c r="B345" s="229">
        <v>45060</v>
      </c>
      <c r="C345" s="228">
        <v>45060.583333333336</v>
      </c>
      <c r="D345" s="228">
        <v>45060.791666666664</v>
      </c>
      <c r="E345" s="228">
        <v>45060.833333333336</v>
      </c>
      <c r="F345" s="228">
        <v>45060.875</v>
      </c>
      <c r="G345" s="228">
        <v>45060.875</v>
      </c>
      <c r="H345" t="s">
        <v>600</v>
      </c>
      <c r="I345" t="s">
        <v>329</v>
      </c>
      <c r="J345" t="s">
        <v>197</v>
      </c>
      <c r="M345" t="s">
        <v>204</v>
      </c>
      <c r="N345" s="228">
        <v>44822.876585648148</v>
      </c>
      <c r="O345" t="s">
        <v>91</v>
      </c>
      <c r="P345" t="s">
        <v>1339</v>
      </c>
      <c r="Q345" t="s">
        <v>1343</v>
      </c>
    </row>
    <row r="346" spans="1:17" x14ac:dyDescent="0.25">
      <c r="A346">
        <v>35</v>
      </c>
      <c r="B346" s="229">
        <v>45060</v>
      </c>
      <c r="C346" s="228">
        <v>45060.583333333336</v>
      </c>
      <c r="D346" s="228">
        <v>45060.791666666664</v>
      </c>
      <c r="E346" s="228">
        <v>45060.833333333336</v>
      </c>
      <c r="F346" s="228">
        <v>45060.875</v>
      </c>
      <c r="G346" s="228">
        <v>45060.875</v>
      </c>
      <c r="H346" t="s">
        <v>1272</v>
      </c>
      <c r="I346" t="s">
        <v>235</v>
      </c>
      <c r="J346" t="s">
        <v>198</v>
      </c>
      <c r="M346" t="s">
        <v>977</v>
      </c>
      <c r="N346" s="228">
        <v>44822.876585648148</v>
      </c>
      <c r="O346" t="s">
        <v>91</v>
      </c>
      <c r="P346" t="s">
        <v>1339</v>
      </c>
      <c r="Q346" t="s">
        <v>1343</v>
      </c>
    </row>
    <row r="347" spans="1:17" x14ac:dyDescent="0.25">
      <c r="A347">
        <v>35</v>
      </c>
      <c r="B347" s="229">
        <v>45060</v>
      </c>
      <c r="C347" s="228">
        <v>45060.583333333336</v>
      </c>
      <c r="D347" s="228">
        <v>45060.791666666664</v>
      </c>
      <c r="E347" s="228">
        <v>45060.833333333336</v>
      </c>
      <c r="F347" s="228">
        <v>45060.875</v>
      </c>
      <c r="G347" s="228">
        <v>45060.875</v>
      </c>
      <c r="H347" t="s">
        <v>1239</v>
      </c>
      <c r="I347" t="s">
        <v>322</v>
      </c>
      <c r="J347" t="s">
        <v>199</v>
      </c>
      <c r="M347" t="s">
        <v>896</v>
      </c>
      <c r="N347" s="228">
        <v>44822.876585648148</v>
      </c>
      <c r="O347" t="s">
        <v>91</v>
      </c>
      <c r="P347" t="s">
        <v>1339</v>
      </c>
      <c r="Q347" t="s">
        <v>1343</v>
      </c>
    </row>
    <row r="348" spans="1:17" x14ac:dyDescent="0.25">
      <c r="A348">
        <v>35</v>
      </c>
      <c r="B348" s="229">
        <v>45060</v>
      </c>
      <c r="C348" s="228">
        <v>45060.583333333336</v>
      </c>
      <c r="D348" s="228">
        <v>45060.791666666664</v>
      </c>
      <c r="E348" s="228">
        <v>45060.833333333336</v>
      </c>
      <c r="F348" s="228">
        <v>45060.875</v>
      </c>
      <c r="G348" s="228">
        <v>45060.875</v>
      </c>
      <c r="H348" t="s">
        <v>1296</v>
      </c>
      <c r="I348" t="s">
        <v>1341</v>
      </c>
      <c r="J348" t="s">
        <v>861</v>
      </c>
      <c r="M348" t="s">
        <v>201</v>
      </c>
      <c r="N348" s="228">
        <v>44822.876585648148</v>
      </c>
      <c r="O348" t="s">
        <v>91</v>
      </c>
      <c r="P348" t="s">
        <v>1339</v>
      </c>
      <c r="Q348" t="s">
        <v>1343</v>
      </c>
    </row>
    <row r="349" spans="1:17" x14ac:dyDescent="0.25">
      <c r="A349">
        <v>35</v>
      </c>
      <c r="B349" s="229">
        <v>45060</v>
      </c>
      <c r="C349" s="228">
        <v>45060.583333333336</v>
      </c>
      <c r="D349" s="228">
        <v>45060.791666666664</v>
      </c>
      <c r="E349" s="228">
        <v>45060.833333333336</v>
      </c>
      <c r="F349" s="228">
        <v>45060.875</v>
      </c>
      <c r="G349" s="228">
        <v>45060.875</v>
      </c>
      <c r="H349" t="s">
        <v>560</v>
      </c>
      <c r="I349" t="s">
        <v>344</v>
      </c>
      <c r="J349" t="s">
        <v>226</v>
      </c>
      <c r="M349" t="s">
        <v>191</v>
      </c>
      <c r="N349" s="228">
        <v>44822.876585648148</v>
      </c>
      <c r="O349" t="s">
        <v>91</v>
      </c>
      <c r="P349" t="s">
        <v>1339</v>
      </c>
      <c r="Q349" t="s">
        <v>1343</v>
      </c>
    </row>
    <row r="350" spans="1:17" x14ac:dyDescent="0.25">
      <c r="A350">
        <v>35</v>
      </c>
      <c r="B350" s="229">
        <v>45060</v>
      </c>
      <c r="C350" s="228">
        <v>45060.583333333336</v>
      </c>
      <c r="D350" s="228">
        <v>45060.791666666664</v>
      </c>
      <c r="E350" s="228">
        <v>45060.833333333336</v>
      </c>
      <c r="F350" s="228">
        <v>45060.875</v>
      </c>
      <c r="G350" s="228">
        <v>45060.875</v>
      </c>
      <c r="H350" t="s">
        <v>397</v>
      </c>
      <c r="I350" t="s">
        <v>332</v>
      </c>
      <c r="J350" t="s">
        <v>203</v>
      </c>
      <c r="M350" t="s">
        <v>225</v>
      </c>
      <c r="N350" s="228">
        <v>44822.876585648148</v>
      </c>
      <c r="O350" t="s">
        <v>91</v>
      </c>
      <c r="P350" t="s">
        <v>1339</v>
      </c>
      <c r="Q350" t="s">
        <v>1343</v>
      </c>
    </row>
    <row r="351" spans="1:17" x14ac:dyDescent="0.25">
      <c r="A351">
        <v>35</v>
      </c>
      <c r="B351" s="229">
        <v>45060</v>
      </c>
      <c r="C351" s="228">
        <v>45060.583333333336</v>
      </c>
      <c r="D351" s="228">
        <v>45060.791666666664</v>
      </c>
      <c r="E351" s="228">
        <v>45060.833333333336</v>
      </c>
      <c r="F351" s="228">
        <v>45060.875</v>
      </c>
      <c r="G351" s="228">
        <v>45060.875</v>
      </c>
      <c r="H351" t="s">
        <v>375</v>
      </c>
      <c r="I351" t="s">
        <v>354</v>
      </c>
      <c r="J351" t="s">
        <v>205</v>
      </c>
      <c r="M351" t="s">
        <v>200</v>
      </c>
      <c r="N351" s="228">
        <v>44822.876585648148</v>
      </c>
      <c r="O351" t="s">
        <v>91</v>
      </c>
      <c r="P351" t="s">
        <v>1339</v>
      </c>
      <c r="Q351" t="s">
        <v>1343</v>
      </c>
    </row>
    <row r="352" spans="1:17" x14ac:dyDescent="0.25">
      <c r="A352">
        <v>36</v>
      </c>
      <c r="B352" s="229">
        <v>45067</v>
      </c>
      <c r="C352" s="228">
        <v>45067.583333333336</v>
      </c>
      <c r="D352" s="228">
        <v>45067.791666666664</v>
      </c>
      <c r="E352" s="228">
        <v>45067.833333333336</v>
      </c>
      <c r="F352" s="228">
        <v>45067.875</v>
      </c>
      <c r="G352" s="228">
        <v>45067.875</v>
      </c>
      <c r="H352" t="s">
        <v>562</v>
      </c>
      <c r="I352" t="s">
        <v>337</v>
      </c>
      <c r="J352" t="s">
        <v>191</v>
      </c>
      <c r="M352" t="s">
        <v>196</v>
      </c>
      <c r="N352" s="228">
        <v>44822.876585648148</v>
      </c>
      <c r="O352" t="s">
        <v>91</v>
      </c>
      <c r="P352" t="s">
        <v>1339</v>
      </c>
      <c r="Q352" t="s">
        <v>1343</v>
      </c>
    </row>
    <row r="353" spans="1:17" x14ac:dyDescent="0.25">
      <c r="A353">
        <v>36</v>
      </c>
      <c r="B353" s="229">
        <v>45067</v>
      </c>
      <c r="C353" s="228">
        <v>45067.583333333336</v>
      </c>
      <c r="D353" s="228">
        <v>45067.791666666664</v>
      </c>
      <c r="E353" s="228">
        <v>45067.833333333336</v>
      </c>
      <c r="F353" s="228">
        <v>45067.875</v>
      </c>
      <c r="G353" s="228">
        <v>45067.875</v>
      </c>
      <c r="H353" t="s">
        <v>1335</v>
      </c>
      <c r="I353" t="s">
        <v>1342</v>
      </c>
      <c r="J353" t="s">
        <v>977</v>
      </c>
      <c r="M353" t="s">
        <v>192</v>
      </c>
      <c r="N353" s="228">
        <v>44822.876585648148</v>
      </c>
      <c r="O353" t="s">
        <v>91</v>
      </c>
      <c r="P353" t="s">
        <v>1339</v>
      </c>
      <c r="Q353" t="s">
        <v>1343</v>
      </c>
    </row>
    <row r="354" spans="1:17" x14ac:dyDescent="0.25">
      <c r="A354">
        <v>36</v>
      </c>
      <c r="B354" s="229">
        <v>45067</v>
      </c>
      <c r="C354" s="228">
        <v>45067.583333333336</v>
      </c>
      <c r="D354" s="228">
        <v>45067.791666666664</v>
      </c>
      <c r="E354" s="228">
        <v>45067.833333333336</v>
      </c>
      <c r="F354" s="228">
        <v>45067.875</v>
      </c>
      <c r="G354" s="228">
        <v>45067.875</v>
      </c>
      <c r="H354" t="s">
        <v>522</v>
      </c>
      <c r="I354" t="s">
        <v>326</v>
      </c>
      <c r="J354" t="s">
        <v>225</v>
      </c>
      <c r="M354" t="s">
        <v>198</v>
      </c>
      <c r="N354" s="228">
        <v>44822.876585648148</v>
      </c>
      <c r="O354" t="s">
        <v>91</v>
      </c>
      <c r="P354" t="s">
        <v>1339</v>
      </c>
      <c r="Q354" t="s">
        <v>1343</v>
      </c>
    </row>
    <row r="355" spans="1:17" x14ac:dyDescent="0.25">
      <c r="A355">
        <v>36</v>
      </c>
      <c r="B355" s="229">
        <v>45067</v>
      </c>
      <c r="C355" s="228">
        <v>45067.583333333336</v>
      </c>
      <c r="D355" s="228">
        <v>45067.791666666664</v>
      </c>
      <c r="E355" s="228">
        <v>45067.833333333336</v>
      </c>
      <c r="F355" s="228">
        <v>45067.875</v>
      </c>
      <c r="G355" s="228">
        <v>45067.875</v>
      </c>
      <c r="H355" t="s">
        <v>1231</v>
      </c>
      <c r="I355" t="s">
        <v>1340</v>
      </c>
      <c r="J355" t="s">
        <v>896</v>
      </c>
      <c r="M355" t="s">
        <v>205</v>
      </c>
      <c r="N355" s="228">
        <v>44822.876585648148</v>
      </c>
      <c r="O355" t="s">
        <v>91</v>
      </c>
      <c r="P355" t="s">
        <v>1339</v>
      </c>
      <c r="Q355" t="s">
        <v>1343</v>
      </c>
    </row>
    <row r="356" spans="1:17" x14ac:dyDescent="0.25">
      <c r="A356">
        <v>36</v>
      </c>
      <c r="B356" s="229">
        <v>45067</v>
      </c>
      <c r="C356" s="228">
        <v>45067.583333333336</v>
      </c>
      <c r="D356" s="228">
        <v>45067.791666666664</v>
      </c>
      <c r="E356" s="228">
        <v>45067.833333333336</v>
      </c>
      <c r="F356" s="228">
        <v>45067.875</v>
      </c>
      <c r="G356" s="228">
        <v>45067.875</v>
      </c>
      <c r="H356" t="s">
        <v>442</v>
      </c>
      <c r="I356" t="s">
        <v>329</v>
      </c>
      <c r="J356" t="s">
        <v>200</v>
      </c>
      <c r="M356" t="s">
        <v>203</v>
      </c>
      <c r="N356" s="228">
        <v>44822.876585648148</v>
      </c>
      <c r="O356" t="s">
        <v>91</v>
      </c>
      <c r="P356" t="s">
        <v>1339</v>
      </c>
      <c r="Q356" t="s">
        <v>1343</v>
      </c>
    </row>
    <row r="357" spans="1:17" x14ac:dyDescent="0.25">
      <c r="A357">
        <v>36</v>
      </c>
      <c r="B357" s="229">
        <v>45067</v>
      </c>
      <c r="C357" s="228">
        <v>45067.583333333336</v>
      </c>
      <c r="D357" s="228">
        <v>45067.791666666664</v>
      </c>
      <c r="E357" s="228">
        <v>45067.833333333336</v>
      </c>
      <c r="F357" s="228">
        <v>45067.875</v>
      </c>
      <c r="G357" s="228">
        <v>45067.875</v>
      </c>
      <c r="H357" t="s">
        <v>509</v>
      </c>
      <c r="I357" t="s">
        <v>330</v>
      </c>
      <c r="J357" t="s">
        <v>201</v>
      </c>
      <c r="M357" t="s">
        <v>197</v>
      </c>
      <c r="N357" s="228">
        <v>44822.876585648148</v>
      </c>
      <c r="O357" t="s">
        <v>91</v>
      </c>
      <c r="P357" t="s">
        <v>1339</v>
      </c>
      <c r="Q357" t="s">
        <v>1343</v>
      </c>
    </row>
    <row r="358" spans="1:17" x14ac:dyDescent="0.25">
      <c r="A358">
        <v>36</v>
      </c>
      <c r="B358" s="229">
        <v>45067</v>
      </c>
      <c r="C358" s="228">
        <v>45067.583333333336</v>
      </c>
      <c r="D358" s="228">
        <v>45067.791666666664</v>
      </c>
      <c r="E358" s="228">
        <v>45067.833333333336</v>
      </c>
      <c r="F358" s="228">
        <v>45067.875</v>
      </c>
      <c r="G358" s="228">
        <v>45067.875</v>
      </c>
      <c r="H358" t="s">
        <v>348</v>
      </c>
      <c r="I358" t="s">
        <v>322</v>
      </c>
      <c r="J358" t="s">
        <v>202</v>
      </c>
      <c r="M358" t="s">
        <v>226</v>
      </c>
      <c r="N358" s="228">
        <v>44822.876585648148</v>
      </c>
      <c r="O358" t="s">
        <v>91</v>
      </c>
      <c r="P358" t="s">
        <v>1339</v>
      </c>
      <c r="Q358" t="s">
        <v>1343</v>
      </c>
    </row>
    <row r="359" spans="1:17" x14ac:dyDescent="0.25">
      <c r="A359">
        <v>36</v>
      </c>
      <c r="B359" s="229">
        <v>45067</v>
      </c>
      <c r="C359" s="228">
        <v>45067.583333333336</v>
      </c>
      <c r="D359" s="228">
        <v>45067.791666666664</v>
      </c>
      <c r="E359" s="228">
        <v>45067.833333333336</v>
      </c>
      <c r="F359" s="228">
        <v>45067.875</v>
      </c>
      <c r="G359" s="228">
        <v>45067.875</v>
      </c>
      <c r="H359" t="s">
        <v>1252</v>
      </c>
      <c r="I359" t="s">
        <v>346</v>
      </c>
      <c r="J359" t="s">
        <v>204</v>
      </c>
      <c r="M359" t="s">
        <v>861</v>
      </c>
      <c r="N359" s="228">
        <v>44822.876585648148</v>
      </c>
      <c r="O359" t="s">
        <v>91</v>
      </c>
      <c r="P359" t="s">
        <v>1339</v>
      </c>
      <c r="Q359" t="s">
        <v>1343</v>
      </c>
    </row>
    <row r="360" spans="1:17" x14ac:dyDescent="0.25">
      <c r="A360">
        <v>36</v>
      </c>
      <c r="B360" s="229">
        <v>45067</v>
      </c>
      <c r="C360" s="228">
        <v>45067.583333333336</v>
      </c>
      <c r="D360" s="228">
        <v>45067.791666666664</v>
      </c>
      <c r="E360" s="228">
        <v>45067.833333333336</v>
      </c>
      <c r="F360" s="228">
        <v>45067.875</v>
      </c>
      <c r="G360" s="228">
        <v>45067.875</v>
      </c>
      <c r="H360" t="s">
        <v>482</v>
      </c>
      <c r="I360" t="s">
        <v>334</v>
      </c>
      <c r="J360" t="s">
        <v>206</v>
      </c>
      <c r="M360" t="s">
        <v>194</v>
      </c>
      <c r="N360" s="228">
        <v>44822.876585648148</v>
      </c>
      <c r="O360" t="s">
        <v>91</v>
      </c>
      <c r="P360" t="s">
        <v>1339</v>
      </c>
      <c r="Q360" t="s">
        <v>1343</v>
      </c>
    </row>
    <row r="361" spans="1:17" x14ac:dyDescent="0.25">
      <c r="A361">
        <v>36</v>
      </c>
      <c r="B361" s="229">
        <v>45067</v>
      </c>
      <c r="C361" s="228">
        <v>45067.583333333336</v>
      </c>
      <c r="D361" s="228">
        <v>45067.791666666664</v>
      </c>
      <c r="E361" s="228">
        <v>45067.833333333336</v>
      </c>
      <c r="F361" s="228">
        <v>45067.875</v>
      </c>
      <c r="G361" s="228">
        <v>45067.875</v>
      </c>
      <c r="H361" t="s">
        <v>519</v>
      </c>
      <c r="I361" t="s">
        <v>236</v>
      </c>
      <c r="J361" t="s">
        <v>207</v>
      </c>
      <c r="M361" t="s">
        <v>199</v>
      </c>
      <c r="N361" s="228">
        <v>44822.876585648148</v>
      </c>
      <c r="O361" t="s">
        <v>91</v>
      </c>
      <c r="P361" t="s">
        <v>1339</v>
      </c>
      <c r="Q361" t="s">
        <v>1343</v>
      </c>
    </row>
    <row r="362" spans="1:17" x14ac:dyDescent="0.25">
      <c r="A362">
        <v>37</v>
      </c>
      <c r="B362" s="229">
        <v>45074</v>
      </c>
      <c r="C362" s="228">
        <v>45074.583333333336</v>
      </c>
      <c r="D362" s="228">
        <v>45074.791666666664</v>
      </c>
      <c r="E362" s="228">
        <v>45074.833333333336</v>
      </c>
      <c r="F362" s="228">
        <v>45074.875</v>
      </c>
      <c r="G362" s="228">
        <v>45074.875</v>
      </c>
      <c r="H362" t="s">
        <v>486</v>
      </c>
      <c r="I362" t="s">
        <v>324</v>
      </c>
      <c r="J362" t="s">
        <v>192</v>
      </c>
      <c r="M362" t="s">
        <v>201</v>
      </c>
      <c r="N362" s="228">
        <v>44822.876585648148</v>
      </c>
      <c r="O362" t="s">
        <v>91</v>
      </c>
      <c r="P362" t="s">
        <v>1339</v>
      </c>
      <c r="Q362" t="s">
        <v>1343</v>
      </c>
    </row>
    <row r="363" spans="1:17" x14ac:dyDescent="0.25">
      <c r="A363">
        <v>37</v>
      </c>
      <c r="B363" s="229">
        <v>45074</v>
      </c>
      <c r="C363" s="228">
        <v>45074.583333333336</v>
      </c>
      <c r="D363" s="228">
        <v>45074.791666666664</v>
      </c>
      <c r="E363" s="228">
        <v>45074.833333333336</v>
      </c>
      <c r="F363" s="228">
        <v>45074.875</v>
      </c>
      <c r="G363" s="228">
        <v>45074.875</v>
      </c>
      <c r="H363" t="s">
        <v>584</v>
      </c>
      <c r="I363" t="s">
        <v>339</v>
      </c>
      <c r="J363" t="s">
        <v>194</v>
      </c>
      <c r="M363" t="s">
        <v>202</v>
      </c>
      <c r="N363" s="228">
        <v>44822.876585648148</v>
      </c>
      <c r="O363" t="s">
        <v>91</v>
      </c>
      <c r="P363" t="s">
        <v>1339</v>
      </c>
      <c r="Q363" t="s">
        <v>1343</v>
      </c>
    </row>
    <row r="364" spans="1:17" x14ac:dyDescent="0.25">
      <c r="A364">
        <v>37</v>
      </c>
      <c r="B364" s="229">
        <v>45074</v>
      </c>
      <c r="C364" s="228">
        <v>45074.583333333336</v>
      </c>
      <c r="D364" s="228">
        <v>45074.791666666664</v>
      </c>
      <c r="E364" s="228">
        <v>45074.833333333336</v>
      </c>
      <c r="F364" s="228">
        <v>45074.875</v>
      </c>
      <c r="G364" s="228">
        <v>45074.875</v>
      </c>
      <c r="H364" t="s">
        <v>423</v>
      </c>
      <c r="I364" t="s">
        <v>328</v>
      </c>
      <c r="J364" t="s">
        <v>196</v>
      </c>
      <c r="M364" t="s">
        <v>225</v>
      </c>
      <c r="N364" s="228">
        <v>44822.876585648148</v>
      </c>
      <c r="O364" t="s">
        <v>91</v>
      </c>
      <c r="P364" t="s">
        <v>1339</v>
      </c>
      <c r="Q364" t="s">
        <v>1343</v>
      </c>
    </row>
    <row r="365" spans="1:17" x14ac:dyDescent="0.25">
      <c r="A365">
        <v>37</v>
      </c>
      <c r="B365" s="229">
        <v>45074</v>
      </c>
      <c r="C365" s="228">
        <v>45074.583333333336</v>
      </c>
      <c r="D365" s="228">
        <v>45074.791666666664</v>
      </c>
      <c r="E365" s="228">
        <v>45074.833333333336</v>
      </c>
      <c r="F365" s="228">
        <v>45074.875</v>
      </c>
      <c r="G365" s="228">
        <v>45074.875</v>
      </c>
      <c r="H365" t="s">
        <v>371</v>
      </c>
      <c r="I365" t="s">
        <v>329</v>
      </c>
      <c r="J365" t="s">
        <v>197</v>
      </c>
      <c r="M365" t="s">
        <v>191</v>
      </c>
      <c r="N365" s="228">
        <v>44822.876585648148</v>
      </c>
      <c r="O365" t="s">
        <v>91</v>
      </c>
      <c r="P365" t="s">
        <v>1339</v>
      </c>
      <c r="Q365" t="s">
        <v>1343</v>
      </c>
    </row>
    <row r="366" spans="1:17" x14ac:dyDescent="0.25">
      <c r="A366">
        <v>37</v>
      </c>
      <c r="B366" s="229">
        <v>45074</v>
      </c>
      <c r="C366" s="228">
        <v>45074.583333333336</v>
      </c>
      <c r="D366" s="228">
        <v>45074.791666666664</v>
      </c>
      <c r="E366" s="228">
        <v>45074.833333333336</v>
      </c>
      <c r="F366" s="228">
        <v>45074.875</v>
      </c>
      <c r="G366" s="228">
        <v>45074.875</v>
      </c>
      <c r="H366" t="s">
        <v>359</v>
      </c>
      <c r="I366" t="s">
        <v>235</v>
      </c>
      <c r="J366" t="s">
        <v>198</v>
      </c>
      <c r="M366" t="s">
        <v>200</v>
      </c>
      <c r="N366" s="228">
        <v>44822.876585648148</v>
      </c>
      <c r="O366" t="s">
        <v>91</v>
      </c>
      <c r="P366" t="s">
        <v>1339</v>
      </c>
      <c r="Q366" t="s">
        <v>1343</v>
      </c>
    </row>
    <row r="367" spans="1:17" x14ac:dyDescent="0.25">
      <c r="A367">
        <v>37</v>
      </c>
      <c r="B367" s="229">
        <v>45074</v>
      </c>
      <c r="C367" s="228">
        <v>45074.583333333336</v>
      </c>
      <c r="D367" s="228">
        <v>45074.791666666664</v>
      </c>
      <c r="E367" s="228">
        <v>45074.833333333336</v>
      </c>
      <c r="F367" s="228">
        <v>45074.875</v>
      </c>
      <c r="G367" s="228">
        <v>45074.875</v>
      </c>
      <c r="H367" t="s">
        <v>1277</v>
      </c>
      <c r="I367" t="s">
        <v>322</v>
      </c>
      <c r="J367" t="s">
        <v>199</v>
      </c>
      <c r="M367" t="s">
        <v>977</v>
      </c>
      <c r="N367" s="228">
        <v>44822.876585648148</v>
      </c>
      <c r="O367" t="s">
        <v>91</v>
      </c>
      <c r="P367" t="s">
        <v>1339</v>
      </c>
      <c r="Q367" t="s">
        <v>1343</v>
      </c>
    </row>
    <row r="368" spans="1:17" x14ac:dyDescent="0.25">
      <c r="A368">
        <v>37</v>
      </c>
      <c r="B368" s="229">
        <v>45074</v>
      </c>
      <c r="C368" s="228">
        <v>45074.583333333336</v>
      </c>
      <c r="D368" s="228">
        <v>45074.791666666664</v>
      </c>
      <c r="E368" s="228">
        <v>45074.833333333336</v>
      </c>
      <c r="F368" s="228">
        <v>45074.875</v>
      </c>
      <c r="G368" s="228">
        <v>45074.875</v>
      </c>
      <c r="H368" t="s">
        <v>1336</v>
      </c>
      <c r="I368" t="s">
        <v>1341</v>
      </c>
      <c r="J368" t="s">
        <v>861</v>
      </c>
      <c r="M368" t="s">
        <v>896</v>
      </c>
      <c r="N368" s="228">
        <v>44822.876585648148</v>
      </c>
      <c r="O368" t="s">
        <v>91</v>
      </c>
      <c r="P368" t="s">
        <v>1339</v>
      </c>
      <c r="Q368" t="s">
        <v>1343</v>
      </c>
    </row>
    <row r="369" spans="1:17" x14ac:dyDescent="0.25">
      <c r="A369">
        <v>37</v>
      </c>
      <c r="B369" s="229">
        <v>45074</v>
      </c>
      <c r="C369" s="228">
        <v>45074.583333333336</v>
      </c>
      <c r="D369" s="228">
        <v>45074.791666666664</v>
      </c>
      <c r="E369" s="228">
        <v>45074.833333333336</v>
      </c>
      <c r="F369" s="228">
        <v>45074.875</v>
      </c>
      <c r="G369" s="228">
        <v>45074.875</v>
      </c>
      <c r="H369" t="s">
        <v>588</v>
      </c>
      <c r="I369" t="s">
        <v>344</v>
      </c>
      <c r="J369" t="s">
        <v>226</v>
      </c>
      <c r="M369" t="s">
        <v>207</v>
      </c>
      <c r="N369" s="228">
        <v>44822.876585648148</v>
      </c>
      <c r="O369" t="s">
        <v>91</v>
      </c>
      <c r="P369" t="s">
        <v>1339</v>
      </c>
      <c r="Q369" t="s">
        <v>1343</v>
      </c>
    </row>
    <row r="370" spans="1:17" x14ac:dyDescent="0.25">
      <c r="A370">
        <v>37</v>
      </c>
      <c r="B370" s="229">
        <v>45074</v>
      </c>
      <c r="C370" s="228">
        <v>45074.583333333336</v>
      </c>
      <c r="D370" s="228">
        <v>45074.791666666664</v>
      </c>
      <c r="E370" s="228">
        <v>45074.833333333336</v>
      </c>
      <c r="F370" s="228">
        <v>45074.875</v>
      </c>
      <c r="G370" s="228">
        <v>45074.875</v>
      </c>
      <c r="H370" t="s">
        <v>426</v>
      </c>
      <c r="I370" t="s">
        <v>332</v>
      </c>
      <c r="J370" t="s">
        <v>203</v>
      </c>
      <c r="M370" t="s">
        <v>204</v>
      </c>
      <c r="N370" s="228">
        <v>44822.876585648148</v>
      </c>
      <c r="O370" t="s">
        <v>91</v>
      </c>
      <c r="P370" t="s">
        <v>1339</v>
      </c>
      <c r="Q370" t="s">
        <v>1343</v>
      </c>
    </row>
    <row r="371" spans="1:17" x14ac:dyDescent="0.25">
      <c r="A371">
        <v>37</v>
      </c>
      <c r="B371" s="229">
        <v>45074</v>
      </c>
      <c r="C371" s="228">
        <v>45074.583333333336</v>
      </c>
      <c r="D371" s="228">
        <v>45074.791666666664</v>
      </c>
      <c r="E371" s="228">
        <v>45074.833333333336</v>
      </c>
      <c r="F371" s="228">
        <v>45074.875</v>
      </c>
      <c r="G371" s="228">
        <v>45074.875</v>
      </c>
      <c r="H371" t="s">
        <v>419</v>
      </c>
      <c r="I371" t="s">
        <v>354</v>
      </c>
      <c r="J371" t="s">
        <v>205</v>
      </c>
      <c r="M371" t="s">
        <v>206</v>
      </c>
      <c r="N371" s="228">
        <v>44822.876585648148</v>
      </c>
      <c r="O371" t="s">
        <v>91</v>
      </c>
      <c r="P371" t="s">
        <v>1339</v>
      </c>
      <c r="Q371" t="s">
        <v>1343</v>
      </c>
    </row>
    <row r="372" spans="1:17" x14ac:dyDescent="0.25">
      <c r="A372">
        <v>38</v>
      </c>
      <c r="B372" s="229">
        <v>45081</v>
      </c>
      <c r="C372" s="228">
        <v>45081.583333333336</v>
      </c>
      <c r="D372" s="228">
        <v>45081.791666666664</v>
      </c>
      <c r="E372" s="228">
        <v>45081.833333333336</v>
      </c>
      <c r="F372" s="228">
        <v>45081.875</v>
      </c>
      <c r="G372" s="228">
        <v>45081.875</v>
      </c>
      <c r="H372" t="s">
        <v>1268</v>
      </c>
      <c r="I372" t="s">
        <v>337</v>
      </c>
      <c r="J372" t="s">
        <v>191</v>
      </c>
      <c r="M372" t="s">
        <v>861</v>
      </c>
      <c r="N372" s="228">
        <v>44822.876585648148</v>
      </c>
      <c r="O372" t="s">
        <v>91</v>
      </c>
      <c r="P372" t="s">
        <v>1339</v>
      </c>
      <c r="Q372" t="s">
        <v>1343</v>
      </c>
    </row>
    <row r="373" spans="1:17" x14ac:dyDescent="0.25">
      <c r="A373">
        <v>38</v>
      </c>
      <c r="B373" s="229">
        <v>45081</v>
      </c>
      <c r="C373" s="228">
        <v>45081.583333333336</v>
      </c>
      <c r="D373" s="228">
        <v>45081.791666666664</v>
      </c>
      <c r="E373" s="228">
        <v>45081.833333333336</v>
      </c>
      <c r="F373" s="228">
        <v>45081.875</v>
      </c>
      <c r="G373" s="228">
        <v>45081.875</v>
      </c>
      <c r="H373" t="s">
        <v>1299</v>
      </c>
      <c r="I373" t="s">
        <v>1342</v>
      </c>
      <c r="J373" t="s">
        <v>977</v>
      </c>
      <c r="M373" t="s">
        <v>226</v>
      </c>
      <c r="N373" s="228">
        <v>44822.876585648148</v>
      </c>
      <c r="O373" t="s">
        <v>91</v>
      </c>
      <c r="P373" t="s">
        <v>1339</v>
      </c>
      <c r="Q373" t="s">
        <v>1343</v>
      </c>
    </row>
    <row r="374" spans="1:17" x14ac:dyDescent="0.25">
      <c r="A374">
        <v>38</v>
      </c>
      <c r="B374" s="229">
        <v>45081</v>
      </c>
      <c r="C374" s="228">
        <v>45081.583333333336</v>
      </c>
      <c r="D374" s="228">
        <v>45081.791666666664</v>
      </c>
      <c r="E374" s="228">
        <v>45081.833333333336</v>
      </c>
      <c r="F374" s="228">
        <v>45081.875</v>
      </c>
      <c r="G374" s="228">
        <v>45081.875</v>
      </c>
      <c r="H374" t="s">
        <v>325</v>
      </c>
      <c r="I374" t="s">
        <v>326</v>
      </c>
      <c r="J374" t="s">
        <v>225</v>
      </c>
      <c r="M374" t="s">
        <v>199</v>
      </c>
      <c r="N374" s="228">
        <v>44822.876585648148</v>
      </c>
      <c r="O374" t="s">
        <v>91</v>
      </c>
      <c r="P374" t="s">
        <v>1339</v>
      </c>
      <c r="Q374" t="s">
        <v>1343</v>
      </c>
    </row>
    <row r="375" spans="1:17" x14ac:dyDescent="0.25">
      <c r="A375">
        <v>38</v>
      </c>
      <c r="B375" s="229">
        <v>45081</v>
      </c>
      <c r="C375" s="228">
        <v>45081.583333333336</v>
      </c>
      <c r="D375" s="228">
        <v>45081.791666666664</v>
      </c>
      <c r="E375" s="228">
        <v>45081.833333333336</v>
      </c>
      <c r="F375" s="228">
        <v>45081.875</v>
      </c>
      <c r="G375" s="228">
        <v>45081.875</v>
      </c>
      <c r="H375" t="s">
        <v>1287</v>
      </c>
      <c r="I375" t="s">
        <v>1340</v>
      </c>
      <c r="J375" t="s">
        <v>896</v>
      </c>
      <c r="M375" t="s">
        <v>192</v>
      </c>
      <c r="N375" s="228">
        <v>44822.876585648148</v>
      </c>
      <c r="O375" t="s">
        <v>91</v>
      </c>
      <c r="P375" t="s">
        <v>1339</v>
      </c>
      <c r="Q375" t="s">
        <v>1343</v>
      </c>
    </row>
    <row r="376" spans="1:17" x14ac:dyDescent="0.25">
      <c r="A376">
        <v>38</v>
      </c>
      <c r="B376" s="229">
        <v>45081</v>
      </c>
      <c r="C376" s="228">
        <v>45081.583333333336</v>
      </c>
      <c r="D376" s="228">
        <v>45081.791666666664</v>
      </c>
      <c r="E376" s="228">
        <v>45081.833333333336</v>
      </c>
      <c r="F376" s="228">
        <v>45081.875</v>
      </c>
      <c r="G376" s="228">
        <v>45081.875</v>
      </c>
      <c r="H376" t="s">
        <v>385</v>
      </c>
      <c r="I376" t="s">
        <v>329</v>
      </c>
      <c r="J376" t="s">
        <v>200</v>
      </c>
      <c r="M376" t="s">
        <v>196</v>
      </c>
      <c r="N376" s="228">
        <v>44822.876585648148</v>
      </c>
      <c r="O376" t="s">
        <v>91</v>
      </c>
      <c r="P376" t="s">
        <v>1339</v>
      </c>
      <c r="Q376" t="s">
        <v>1343</v>
      </c>
    </row>
    <row r="377" spans="1:17" x14ac:dyDescent="0.25">
      <c r="A377">
        <v>38</v>
      </c>
      <c r="B377" s="229">
        <v>45081</v>
      </c>
      <c r="C377" s="228">
        <v>45081.583333333336</v>
      </c>
      <c r="D377" s="228">
        <v>45081.791666666664</v>
      </c>
      <c r="E377" s="228">
        <v>45081.833333333336</v>
      </c>
      <c r="F377" s="228">
        <v>45081.875</v>
      </c>
      <c r="G377" s="228">
        <v>45081.875</v>
      </c>
      <c r="H377" t="s">
        <v>495</v>
      </c>
      <c r="I377" t="s">
        <v>330</v>
      </c>
      <c r="J377" t="s">
        <v>201</v>
      </c>
      <c r="M377" t="s">
        <v>203</v>
      </c>
      <c r="N377" s="228">
        <v>44822.876585648148</v>
      </c>
      <c r="O377" t="s">
        <v>91</v>
      </c>
      <c r="P377" t="s">
        <v>1339</v>
      </c>
      <c r="Q377" t="s">
        <v>1343</v>
      </c>
    </row>
    <row r="378" spans="1:17" x14ac:dyDescent="0.25">
      <c r="A378">
        <v>38</v>
      </c>
      <c r="B378" s="229">
        <v>45081</v>
      </c>
      <c r="C378" s="228">
        <v>45081.583333333336</v>
      </c>
      <c r="D378" s="228">
        <v>45081.791666666664</v>
      </c>
      <c r="E378" s="228">
        <v>45081.833333333336</v>
      </c>
      <c r="F378" s="228">
        <v>45081.875</v>
      </c>
      <c r="G378" s="228">
        <v>45081.875</v>
      </c>
      <c r="H378" t="s">
        <v>449</v>
      </c>
      <c r="I378" t="s">
        <v>322</v>
      </c>
      <c r="J378" t="s">
        <v>202</v>
      </c>
      <c r="M378" t="s">
        <v>205</v>
      </c>
      <c r="N378" s="228">
        <v>44822.876585648148</v>
      </c>
      <c r="O378" t="s">
        <v>91</v>
      </c>
      <c r="P378" t="s">
        <v>1339</v>
      </c>
      <c r="Q378" t="s">
        <v>1343</v>
      </c>
    </row>
    <row r="379" spans="1:17" x14ac:dyDescent="0.25">
      <c r="A379">
        <v>38</v>
      </c>
      <c r="B379" s="229">
        <v>45081</v>
      </c>
      <c r="C379" s="228">
        <v>45081.583333333336</v>
      </c>
      <c r="D379" s="228">
        <v>45081.791666666664</v>
      </c>
      <c r="E379" s="228">
        <v>45081.833333333336</v>
      </c>
      <c r="F379" s="228">
        <v>45081.875</v>
      </c>
      <c r="G379" s="228">
        <v>45081.875</v>
      </c>
      <c r="H379" t="s">
        <v>596</v>
      </c>
      <c r="I379" t="s">
        <v>346</v>
      </c>
      <c r="J379" t="s">
        <v>204</v>
      </c>
      <c r="M379" t="s">
        <v>194</v>
      </c>
      <c r="N379" s="228">
        <v>44822.876585648148</v>
      </c>
      <c r="O379" t="s">
        <v>91</v>
      </c>
      <c r="P379" t="s">
        <v>1339</v>
      </c>
      <c r="Q379" t="s">
        <v>1343</v>
      </c>
    </row>
    <row r="380" spans="1:17" x14ac:dyDescent="0.25">
      <c r="A380">
        <v>38</v>
      </c>
      <c r="B380" s="229">
        <v>45081</v>
      </c>
      <c r="C380" s="228">
        <v>45081.583333333336</v>
      </c>
      <c r="D380" s="228">
        <v>45081.791666666664</v>
      </c>
      <c r="E380" s="228">
        <v>45081.833333333336</v>
      </c>
      <c r="F380" s="228">
        <v>45081.875</v>
      </c>
      <c r="G380" s="228">
        <v>45081.875</v>
      </c>
      <c r="H380" t="s">
        <v>539</v>
      </c>
      <c r="I380" t="s">
        <v>334</v>
      </c>
      <c r="J380" t="s">
        <v>206</v>
      </c>
      <c r="M380" t="s">
        <v>197</v>
      </c>
      <c r="N380" s="228">
        <v>44822.876585648148</v>
      </c>
      <c r="O380" t="s">
        <v>91</v>
      </c>
      <c r="P380" t="s">
        <v>1339</v>
      </c>
      <c r="Q380" t="s">
        <v>1343</v>
      </c>
    </row>
    <row r="381" spans="1:17" x14ac:dyDescent="0.25">
      <c r="A381">
        <v>38</v>
      </c>
      <c r="B381" s="229">
        <v>45081</v>
      </c>
      <c r="C381" s="228">
        <v>45081.583333333336</v>
      </c>
      <c r="D381" s="228">
        <v>45081.791666666664</v>
      </c>
      <c r="E381" s="228">
        <v>45081.833333333336</v>
      </c>
      <c r="F381" s="228">
        <v>45081.875</v>
      </c>
      <c r="G381" s="228">
        <v>45081.875</v>
      </c>
      <c r="H381" t="s">
        <v>335</v>
      </c>
      <c r="I381" t="s">
        <v>236</v>
      </c>
      <c r="J381" t="s">
        <v>207</v>
      </c>
      <c r="M381" t="s">
        <v>198</v>
      </c>
      <c r="N381" s="228">
        <v>44822.876585648148</v>
      </c>
      <c r="O381" t="s">
        <v>91</v>
      </c>
      <c r="P381" t="s">
        <v>1339</v>
      </c>
      <c r="Q381" t="s">
        <v>1343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4139-6E65-4BE7-8787-A51DA6278818}">
  <sheetPr codeName="Sheet9"/>
  <dimension ref="A2:BF155"/>
  <sheetViews>
    <sheetView showGridLines="0" zoomScale="85" zoomScaleNormal="85" workbookViewId="0">
      <selection activeCell="G6" sqref="G6:G25"/>
    </sheetView>
  </sheetViews>
  <sheetFormatPr defaultColWidth="9.140625" defaultRowHeight="26.25" x14ac:dyDescent="0.4"/>
  <cols>
    <col min="1" max="1" width="12" style="2" customWidth="1"/>
    <col min="2" max="2" width="51" style="2" bestFit="1" customWidth="1"/>
    <col min="3" max="3" width="23.7109375" style="2" bestFit="1" customWidth="1"/>
    <col min="4" max="4" width="5.5703125" style="2" bestFit="1" customWidth="1"/>
    <col min="5" max="5" width="23.7109375" style="68" bestFit="1" customWidth="1"/>
    <col min="6" max="6" width="9.85546875" style="2" bestFit="1" customWidth="1"/>
    <col min="7" max="8" width="51" style="2" bestFit="1" customWidth="1"/>
    <col min="9" max="20" width="7.5703125" style="2" bestFit="1" customWidth="1"/>
    <col min="21" max="21" width="23.140625" style="2" bestFit="1" customWidth="1"/>
    <col min="22" max="22" width="27.140625" style="2" bestFit="1" customWidth="1"/>
    <col min="23" max="23" width="11.85546875" style="2" hidden="1" customWidth="1"/>
    <col min="24" max="24" width="16.140625" style="2" hidden="1" customWidth="1"/>
    <col min="25" max="25" width="0" style="2" hidden="1" customWidth="1"/>
    <col min="26" max="27" width="51" style="2" hidden="1" customWidth="1"/>
    <col min="28" max="29" width="9.140625" style="2"/>
    <col min="30" max="30" width="19.140625" style="2" bestFit="1" customWidth="1"/>
    <col min="31" max="31" width="16.28515625" style="2" bestFit="1" customWidth="1"/>
    <col min="32" max="43" width="9.140625" style="2"/>
    <col min="44" max="44" width="19.140625" style="2" bestFit="1" customWidth="1"/>
    <col min="45" max="45" width="16.85546875" style="2" bestFit="1" customWidth="1"/>
    <col min="46" max="57" width="9.140625" style="2"/>
    <col min="58" max="58" width="8.42578125" style="2" bestFit="1" customWidth="1"/>
    <col min="59" max="16384" width="9.140625" style="2"/>
  </cols>
  <sheetData>
    <row r="2" spans="1:45" x14ac:dyDescent="0.4">
      <c r="A2" s="2" t="s">
        <v>612</v>
      </c>
      <c r="B2" s="2">
        <v>20</v>
      </c>
    </row>
    <row r="4" spans="1:45" x14ac:dyDescent="0.4">
      <c r="A4" s="2">
        <v>1</v>
      </c>
      <c r="B4" s="2">
        <v>2</v>
      </c>
      <c r="C4" s="2">
        <v>3</v>
      </c>
      <c r="D4" s="2">
        <v>4</v>
      </c>
      <c r="E4" s="68">
        <v>5</v>
      </c>
      <c r="F4" s="2">
        <v>6</v>
      </c>
      <c r="G4" s="2">
        <v>7</v>
      </c>
      <c r="H4" s="2">
        <v>8</v>
      </c>
      <c r="I4" s="2">
        <v>9</v>
      </c>
      <c r="J4" s="2">
        <v>10</v>
      </c>
      <c r="K4" s="2">
        <v>11</v>
      </c>
      <c r="L4" s="2">
        <v>12</v>
      </c>
      <c r="M4" s="2">
        <v>13</v>
      </c>
      <c r="N4" s="2">
        <v>14</v>
      </c>
      <c r="O4" s="2">
        <v>15</v>
      </c>
      <c r="P4" s="2">
        <v>16</v>
      </c>
      <c r="Q4" s="2">
        <v>17</v>
      </c>
      <c r="R4" s="2">
        <v>18</v>
      </c>
      <c r="S4" s="2">
        <v>19</v>
      </c>
      <c r="T4" s="2">
        <v>20</v>
      </c>
      <c r="U4" s="2">
        <v>21</v>
      </c>
      <c r="V4" s="2">
        <v>22</v>
      </c>
      <c r="W4" s="2">
        <v>23</v>
      </c>
      <c r="X4" s="2">
        <v>24</v>
      </c>
      <c r="Y4" s="2">
        <v>25</v>
      </c>
      <c r="Z4" s="2">
        <v>26</v>
      </c>
      <c r="AA4" s="2">
        <v>27</v>
      </c>
      <c r="AB4" s="2">
        <v>28</v>
      </c>
      <c r="AC4" s="2">
        <v>29</v>
      </c>
      <c r="AD4" s="2">
        <v>30</v>
      </c>
      <c r="AE4" s="2">
        <v>31</v>
      </c>
      <c r="AF4" s="2">
        <v>32</v>
      </c>
      <c r="AG4" s="2">
        <v>33</v>
      </c>
      <c r="AH4" s="2">
        <v>34</v>
      </c>
      <c r="AI4" s="2">
        <v>35</v>
      </c>
      <c r="AJ4" s="2">
        <v>36</v>
      </c>
      <c r="AK4" s="2">
        <v>37</v>
      </c>
      <c r="AL4" s="2">
        <v>38</v>
      </c>
      <c r="AM4" s="2">
        <v>39</v>
      </c>
      <c r="AN4" s="2">
        <v>40</v>
      </c>
      <c r="AO4" s="2">
        <v>41</v>
      </c>
      <c r="AP4" s="2">
        <v>42</v>
      </c>
      <c r="AQ4" s="2">
        <v>43</v>
      </c>
    </row>
    <row r="5" spans="1:45" x14ac:dyDescent="0.4">
      <c r="A5" s="185"/>
      <c r="G5" s="2" t="s">
        <v>148</v>
      </c>
      <c r="H5" s="2" t="s">
        <v>149</v>
      </c>
      <c r="I5" s="220" t="s">
        <v>150</v>
      </c>
      <c r="J5" s="220" t="s">
        <v>151</v>
      </c>
      <c r="K5" s="220" t="s">
        <v>152</v>
      </c>
      <c r="L5" s="220" t="s">
        <v>150</v>
      </c>
      <c r="M5" s="220" t="s">
        <v>151</v>
      </c>
      <c r="N5" s="220" t="s">
        <v>152</v>
      </c>
      <c r="O5" s="220" t="s">
        <v>150</v>
      </c>
      <c r="P5" s="220" t="s">
        <v>151</v>
      </c>
      <c r="Q5" s="220" t="s">
        <v>152</v>
      </c>
      <c r="R5" s="220" t="s">
        <v>150</v>
      </c>
      <c r="S5" s="220" t="s">
        <v>151</v>
      </c>
      <c r="T5" s="220" t="s">
        <v>152</v>
      </c>
      <c r="U5" s="2" t="s">
        <v>148</v>
      </c>
      <c r="V5" s="2" t="s">
        <v>149</v>
      </c>
      <c r="W5" s="2" t="s">
        <v>153</v>
      </c>
      <c r="X5" s="2" t="s">
        <v>154</v>
      </c>
    </row>
    <row r="6" spans="1:45" x14ac:dyDescent="0.4">
      <c r="B6" s="2" t="s">
        <v>191</v>
      </c>
      <c r="C6" s="2" t="s">
        <v>191</v>
      </c>
      <c r="E6" s="68">
        <v>1</v>
      </c>
      <c r="F6" s="2" t="s">
        <v>208</v>
      </c>
      <c r="G6" s="230" t="s">
        <v>191</v>
      </c>
      <c r="H6" s="231" t="s">
        <v>191</v>
      </c>
      <c r="I6" s="2">
        <f t="shared" ref="I6:I25" si="0">HEX2DEC(MID(U6,2,2))</f>
        <v>27</v>
      </c>
      <c r="J6" s="2">
        <f t="shared" ref="J6:J25" si="1">HEX2DEC(MID(U6,4,2))</f>
        <v>99</v>
      </c>
      <c r="K6" s="2">
        <f t="shared" ref="K6:K25" si="2">HEX2DEC(RIGHT(U6,2))</f>
        <v>178</v>
      </c>
      <c r="L6" s="2">
        <v>252</v>
      </c>
      <c r="M6" s="2">
        <v>252</v>
      </c>
      <c r="N6" s="2">
        <v>252</v>
      </c>
      <c r="O6" s="2">
        <f t="shared" ref="O6:O25" si="3">HEX2DEC(MID(V6,2,2))</f>
        <v>37</v>
      </c>
      <c r="P6" s="2">
        <f t="shared" ref="P6:P25" si="4">HEX2DEC(MID(V6,4,2))</f>
        <v>42</v>
      </c>
      <c r="Q6" s="2">
        <f t="shared" ref="Q6:Q25" si="5">HEX2DEC(RIGHT(V6,2))</f>
        <v>46</v>
      </c>
      <c r="R6" s="2">
        <v>252</v>
      </c>
      <c r="S6" s="2">
        <v>252</v>
      </c>
      <c r="T6" s="2">
        <v>252</v>
      </c>
      <c r="U6" s="230" t="s">
        <v>238</v>
      </c>
      <c r="V6" s="231" t="s">
        <v>237</v>
      </c>
      <c r="W6" s="2" t="s">
        <v>20</v>
      </c>
      <c r="X6" s="2" t="s">
        <v>156</v>
      </c>
      <c r="Z6" s="10" t="s">
        <v>155</v>
      </c>
      <c r="AA6" s="9" t="s">
        <v>155</v>
      </c>
      <c r="AD6" s="230" t="s">
        <v>157</v>
      </c>
      <c r="AE6" s="231" t="s">
        <v>157</v>
      </c>
      <c r="AF6" s="2">
        <f>HEX2DEC(MID(AR6,2,2))</f>
        <v>13</v>
      </c>
      <c r="AG6" s="2">
        <f>HEX2DEC(MID(AR6,4,2))</f>
        <v>45</v>
      </c>
      <c r="AH6" s="2">
        <f>HEX2DEC(RIGHT(AR6,2))</f>
        <v>89</v>
      </c>
      <c r="AI6" s="2">
        <v>252</v>
      </c>
      <c r="AJ6" s="2">
        <v>252</v>
      </c>
      <c r="AK6" s="2">
        <v>252</v>
      </c>
      <c r="AL6" s="2">
        <f>HEX2DEC(MID(AS6,2,2))</f>
        <v>27</v>
      </c>
      <c r="AM6" s="2">
        <f>HEX2DEC(MID(AS6,4,2))</f>
        <v>99</v>
      </c>
      <c r="AN6" s="2">
        <f>HEX2DEC(RIGHT(AS6,2))</f>
        <v>178</v>
      </c>
      <c r="AO6" s="2">
        <v>252</v>
      </c>
      <c r="AP6" s="2">
        <v>252</v>
      </c>
      <c r="AQ6" s="2">
        <v>252</v>
      </c>
      <c r="AR6" s="246" t="s">
        <v>253</v>
      </c>
      <c r="AS6" s="230" t="s">
        <v>238</v>
      </c>
    </row>
    <row r="7" spans="1:45" x14ac:dyDescent="0.4">
      <c r="B7" s="2" t="s">
        <v>192</v>
      </c>
      <c r="C7" s="2" t="s">
        <v>192</v>
      </c>
      <c r="E7" s="68">
        <v>2</v>
      </c>
      <c r="F7" s="2" t="s">
        <v>209</v>
      </c>
      <c r="G7" s="233" t="s">
        <v>192</v>
      </c>
      <c r="H7" s="234" t="s">
        <v>192</v>
      </c>
      <c r="I7" s="2">
        <f t="shared" si="0"/>
        <v>158</v>
      </c>
      <c r="J7" s="2">
        <f t="shared" si="1"/>
        <v>39</v>
      </c>
      <c r="K7" s="2">
        <f t="shared" si="2"/>
        <v>54</v>
      </c>
      <c r="L7" s="2">
        <v>252</v>
      </c>
      <c r="M7" s="2">
        <v>252</v>
      </c>
      <c r="N7" s="2">
        <v>252</v>
      </c>
      <c r="O7" s="2">
        <f t="shared" si="3"/>
        <v>2</v>
      </c>
      <c r="P7" s="2">
        <f t="shared" si="4"/>
        <v>37</v>
      </c>
      <c r="Q7" s="2">
        <f t="shared" si="5"/>
        <v>57</v>
      </c>
      <c r="R7" s="2">
        <v>252</v>
      </c>
      <c r="S7" s="2">
        <v>252</v>
      </c>
      <c r="T7" s="2">
        <v>252</v>
      </c>
      <c r="U7" s="233" t="s">
        <v>240</v>
      </c>
      <c r="V7" s="234" t="s">
        <v>241</v>
      </c>
      <c r="W7" s="2" t="s">
        <v>25</v>
      </c>
      <c r="X7" s="2" t="s">
        <v>59</v>
      </c>
      <c r="Z7" s="17" t="s">
        <v>158</v>
      </c>
      <c r="AA7" s="16" t="s">
        <v>158</v>
      </c>
      <c r="AD7" s="232" t="s">
        <v>137</v>
      </c>
      <c r="AE7" s="233" t="s">
        <v>137</v>
      </c>
      <c r="AF7" s="2">
        <f t="shared" ref="AF7:AF15" si="6">HEX2DEC(MID(AR7,2,2))</f>
        <v>158</v>
      </c>
      <c r="AG7" s="2">
        <f t="shared" ref="AG7:AG15" si="7">HEX2DEC(MID(AR7,4,2))</f>
        <v>39</v>
      </c>
      <c r="AH7" s="2">
        <f t="shared" ref="AH7:AH15" si="8">HEX2DEC(RIGHT(AR7,2))</f>
        <v>54</v>
      </c>
      <c r="AI7" s="2">
        <v>252</v>
      </c>
      <c r="AJ7" s="2">
        <v>252</v>
      </c>
      <c r="AK7" s="2">
        <v>252</v>
      </c>
      <c r="AL7" s="2">
        <f t="shared" ref="AL7:AL15" si="9">HEX2DEC(MID(AS7,2,2))</f>
        <v>192</v>
      </c>
      <c r="AM7" s="2">
        <f t="shared" ref="AM7:AM15" si="10">HEX2DEC(MID(AS7,4,2))</f>
        <v>25</v>
      </c>
      <c r="AN7" s="2">
        <f t="shared" ref="AN7:AN15" si="11">HEX2DEC(RIGHT(AS7,2))</f>
        <v>24</v>
      </c>
      <c r="AO7" s="2">
        <v>252</v>
      </c>
      <c r="AP7" s="2">
        <v>252</v>
      </c>
      <c r="AQ7" s="2">
        <v>252</v>
      </c>
      <c r="AR7" s="233" t="s">
        <v>240</v>
      </c>
      <c r="AS7" s="232" t="s">
        <v>239</v>
      </c>
    </row>
    <row r="8" spans="1:45" x14ac:dyDescent="0.4">
      <c r="B8" s="2" t="s">
        <v>977</v>
      </c>
      <c r="C8" s="2" t="s">
        <v>977</v>
      </c>
      <c r="G8" s="467" t="s">
        <v>977</v>
      </c>
      <c r="H8" s="469" t="s">
        <v>977</v>
      </c>
      <c r="I8" s="2">
        <f t="shared" si="0"/>
        <v>201</v>
      </c>
      <c r="J8" s="2">
        <f t="shared" si="1"/>
        <v>22</v>
      </c>
      <c r="K8" s="2">
        <f t="shared" si="2"/>
        <v>27</v>
      </c>
      <c r="L8" s="2">
        <v>252</v>
      </c>
      <c r="M8" s="2">
        <v>252</v>
      </c>
      <c r="N8" s="2">
        <v>252</v>
      </c>
      <c r="O8" s="2">
        <f t="shared" si="3"/>
        <v>102</v>
      </c>
      <c r="P8" s="2">
        <f t="shared" si="4"/>
        <v>102</v>
      </c>
      <c r="Q8" s="2">
        <f t="shared" si="5"/>
        <v>102</v>
      </c>
      <c r="R8" s="2">
        <v>252</v>
      </c>
      <c r="S8" s="2">
        <v>252</v>
      </c>
      <c r="T8" s="2">
        <v>252</v>
      </c>
      <c r="U8" s="467" t="s">
        <v>1225</v>
      </c>
      <c r="V8" s="469" t="s">
        <v>1226</v>
      </c>
      <c r="W8" s="2" t="s">
        <v>30</v>
      </c>
      <c r="X8" s="2" t="s">
        <v>160</v>
      </c>
      <c r="Z8" s="19" t="s">
        <v>159</v>
      </c>
      <c r="AA8" s="18" t="s">
        <v>159</v>
      </c>
      <c r="AD8" s="240" t="s">
        <v>139</v>
      </c>
      <c r="AE8" s="48" t="s">
        <v>139</v>
      </c>
      <c r="AF8" s="2">
        <f t="shared" si="6"/>
        <v>21</v>
      </c>
      <c r="AG8" s="2">
        <f t="shared" si="7"/>
        <v>56</v>
      </c>
      <c r="AH8" s="2">
        <f t="shared" si="8"/>
        <v>87</v>
      </c>
      <c r="AI8" s="2">
        <v>252</v>
      </c>
      <c r="AJ8" s="2">
        <v>252</v>
      </c>
      <c r="AK8" s="2">
        <v>252</v>
      </c>
      <c r="AL8" s="2">
        <f t="shared" si="9"/>
        <v>46</v>
      </c>
      <c r="AM8" s="2">
        <f t="shared" si="10"/>
        <v>114</v>
      </c>
      <c r="AN8" s="2">
        <f t="shared" si="11"/>
        <v>195</v>
      </c>
      <c r="AO8" s="2">
        <v>252</v>
      </c>
      <c r="AP8" s="2">
        <v>252</v>
      </c>
      <c r="AQ8" s="2">
        <v>252</v>
      </c>
      <c r="AR8" s="235" t="s">
        <v>242</v>
      </c>
      <c r="AS8" s="240" t="s">
        <v>247</v>
      </c>
    </row>
    <row r="9" spans="1:45" x14ac:dyDescent="0.4">
      <c r="B9" s="2" t="s">
        <v>225</v>
      </c>
      <c r="C9" s="2" t="s">
        <v>225</v>
      </c>
      <c r="E9" s="68">
        <v>4</v>
      </c>
      <c r="G9" s="351" t="s">
        <v>225</v>
      </c>
      <c r="H9" s="352" t="s">
        <v>225</v>
      </c>
      <c r="I9" s="2">
        <f t="shared" si="0"/>
        <v>26</v>
      </c>
      <c r="J9" s="2">
        <f t="shared" si="1"/>
        <v>82</v>
      </c>
      <c r="K9" s="2">
        <f t="shared" si="2"/>
        <v>147</v>
      </c>
      <c r="L9" s="2">
        <v>252</v>
      </c>
      <c r="M9" s="2">
        <v>252</v>
      </c>
      <c r="N9" s="2">
        <v>252</v>
      </c>
      <c r="O9" s="2">
        <f t="shared" si="3"/>
        <v>1</v>
      </c>
      <c r="P9" s="2">
        <f t="shared" si="4"/>
        <v>18</v>
      </c>
      <c r="Q9" s="2">
        <f t="shared" si="5"/>
        <v>29</v>
      </c>
      <c r="R9" s="2">
        <v>252</v>
      </c>
      <c r="S9" s="2">
        <v>252</v>
      </c>
      <c r="T9" s="2">
        <v>252</v>
      </c>
      <c r="U9" s="351" t="s">
        <v>316</v>
      </c>
      <c r="V9" s="352" t="s">
        <v>317</v>
      </c>
      <c r="W9" s="2" t="s">
        <v>34</v>
      </c>
      <c r="X9" s="2" t="s">
        <v>162</v>
      </c>
      <c r="Z9" s="21" t="s">
        <v>161</v>
      </c>
      <c r="AA9" s="20" t="s">
        <v>161</v>
      </c>
      <c r="AD9" s="242" t="s">
        <v>140</v>
      </c>
      <c r="AE9" s="243" t="s">
        <v>140</v>
      </c>
      <c r="AF9" s="2">
        <f t="shared" si="6"/>
        <v>134</v>
      </c>
      <c r="AG9" s="2">
        <f t="shared" si="7"/>
        <v>214</v>
      </c>
      <c r="AH9" s="2">
        <f t="shared" si="8"/>
        <v>249</v>
      </c>
      <c r="AI9" s="2">
        <v>12</v>
      </c>
      <c r="AJ9" s="2">
        <v>12</v>
      </c>
      <c r="AK9" s="2">
        <v>12</v>
      </c>
      <c r="AL9" s="2">
        <f t="shared" si="9"/>
        <v>145</v>
      </c>
      <c r="AM9" s="2">
        <f t="shared" si="10"/>
        <v>173</v>
      </c>
      <c r="AN9" s="2">
        <f t="shared" si="11"/>
        <v>198</v>
      </c>
      <c r="AO9" s="2">
        <v>12</v>
      </c>
      <c r="AP9" s="2">
        <v>12</v>
      </c>
      <c r="AQ9" s="2">
        <v>12</v>
      </c>
      <c r="AR9" s="242" t="s">
        <v>249</v>
      </c>
      <c r="AS9" s="243" t="s">
        <v>250</v>
      </c>
    </row>
    <row r="10" spans="1:45" x14ac:dyDescent="0.4">
      <c r="B10" s="2" t="s">
        <v>194</v>
      </c>
      <c r="C10" s="2" t="s">
        <v>194</v>
      </c>
      <c r="E10" s="68">
        <v>5</v>
      </c>
      <c r="F10" s="2" t="s">
        <v>210</v>
      </c>
      <c r="G10" s="236" t="s">
        <v>194</v>
      </c>
      <c r="H10" s="237" t="s">
        <v>194</v>
      </c>
      <c r="I10" s="2">
        <f t="shared" si="0"/>
        <v>50</v>
      </c>
      <c r="J10" s="2">
        <f t="shared" si="1"/>
        <v>4</v>
      </c>
      <c r="K10" s="2">
        <f t="shared" si="2"/>
        <v>74</v>
      </c>
      <c r="L10" s="2">
        <v>252</v>
      </c>
      <c r="M10" s="2">
        <v>252</v>
      </c>
      <c r="N10" s="2">
        <v>252</v>
      </c>
      <c r="O10" s="2">
        <f t="shared" si="3"/>
        <v>222</v>
      </c>
      <c r="P10" s="2">
        <f t="shared" si="4"/>
        <v>52</v>
      </c>
      <c r="Q10" s="2">
        <f t="shared" si="5"/>
        <v>17</v>
      </c>
      <c r="R10" s="2">
        <v>252</v>
      </c>
      <c r="S10" s="2">
        <v>252</v>
      </c>
      <c r="T10" s="2">
        <v>252</v>
      </c>
      <c r="U10" s="236" t="s">
        <v>243</v>
      </c>
      <c r="V10" s="237" t="s">
        <v>244</v>
      </c>
      <c r="W10" s="2" t="s">
        <v>37</v>
      </c>
      <c r="X10" s="2" t="s">
        <v>126</v>
      </c>
      <c r="Z10" s="23" t="s">
        <v>163</v>
      </c>
      <c r="AA10" s="22" t="s">
        <v>163</v>
      </c>
      <c r="AD10" s="48" t="s">
        <v>141</v>
      </c>
      <c r="AE10" s="258" t="s">
        <v>141</v>
      </c>
      <c r="AF10" s="2">
        <f t="shared" si="6"/>
        <v>252</v>
      </c>
      <c r="AG10" s="2">
        <f t="shared" si="7"/>
        <v>212</v>
      </c>
      <c r="AH10" s="2">
        <f t="shared" si="8"/>
        <v>10</v>
      </c>
      <c r="AI10" s="2">
        <v>12</v>
      </c>
      <c r="AJ10" s="2">
        <v>12</v>
      </c>
      <c r="AK10" s="2">
        <v>12</v>
      </c>
      <c r="AL10" s="2">
        <f t="shared" si="9"/>
        <v>178</v>
      </c>
      <c r="AM10" s="2">
        <f t="shared" si="10"/>
        <v>157</v>
      </c>
      <c r="AN10" s="2">
        <f t="shared" si="11"/>
        <v>91</v>
      </c>
      <c r="AO10" s="2">
        <v>12</v>
      </c>
      <c r="AP10" s="2">
        <v>12</v>
      </c>
      <c r="AQ10" s="2">
        <v>12</v>
      </c>
      <c r="AR10" s="238" t="s">
        <v>246</v>
      </c>
      <c r="AS10" s="258" t="s">
        <v>261</v>
      </c>
    </row>
    <row r="11" spans="1:45" x14ac:dyDescent="0.4">
      <c r="B11" s="2" t="s">
        <v>196</v>
      </c>
      <c r="C11" s="2" t="s">
        <v>196</v>
      </c>
      <c r="E11" s="68">
        <v>7</v>
      </c>
      <c r="F11" s="2" t="s">
        <v>211</v>
      </c>
      <c r="G11" s="238" t="s">
        <v>196</v>
      </c>
      <c r="H11" s="239" t="s">
        <v>196</v>
      </c>
      <c r="I11" s="2">
        <f t="shared" si="0"/>
        <v>252</v>
      </c>
      <c r="J11" s="2">
        <f t="shared" si="1"/>
        <v>212</v>
      </c>
      <c r="K11" s="2">
        <f t="shared" si="2"/>
        <v>10</v>
      </c>
      <c r="L11" s="2">
        <v>12</v>
      </c>
      <c r="M11" s="2">
        <v>12</v>
      </c>
      <c r="N11" s="2">
        <v>12</v>
      </c>
      <c r="O11" s="2">
        <f t="shared" si="3"/>
        <v>14</v>
      </c>
      <c r="P11" s="2">
        <f t="shared" si="4"/>
        <v>44</v>
      </c>
      <c r="Q11" s="2">
        <f t="shared" si="5"/>
        <v>108</v>
      </c>
      <c r="R11" s="2">
        <v>252</v>
      </c>
      <c r="S11" s="2">
        <v>252</v>
      </c>
      <c r="T11" s="2">
        <v>252</v>
      </c>
      <c r="U11" s="238" t="s">
        <v>246</v>
      </c>
      <c r="V11" s="239" t="s">
        <v>245</v>
      </c>
      <c r="W11" s="2" t="s">
        <v>40</v>
      </c>
      <c r="X11" s="2" t="s">
        <v>5</v>
      </c>
      <c r="Z11" s="27" t="s">
        <v>164</v>
      </c>
      <c r="AA11" s="26" t="s">
        <v>164</v>
      </c>
      <c r="AD11" s="354" t="s">
        <v>143</v>
      </c>
      <c r="AE11" s="353" t="s">
        <v>143</v>
      </c>
      <c r="AF11" s="2">
        <f t="shared" si="6"/>
        <v>92</v>
      </c>
      <c r="AG11" s="2">
        <f t="shared" si="7"/>
        <v>22</v>
      </c>
      <c r="AH11" s="2">
        <f t="shared" si="8"/>
        <v>24</v>
      </c>
      <c r="AI11" s="2">
        <v>252</v>
      </c>
      <c r="AJ11" s="2">
        <v>252</v>
      </c>
      <c r="AK11" s="2">
        <v>252</v>
      </c>
      <c r="AL11" s="2">
        <f t="shared" si="9"/>
        <v>143</v>
      </c>
      <c r="AM11" s="2">
        <f t="shared" si="10"/>
        <v>67</v>
      </c>
      <c r="AN11" s="2">
        <f t="shared" si="11"/>
        <v>55</v>
      </c>
      <c r="AO11" s="2">
        <v>252</v>
      </c>
      <c r="AP11" s="2">
        <v>252</v>
      </c>
      <c r="AQ11" s="2">
        <v>252</v>
      </c>
      <c r="AR11" s="354" t="s">
        <v>318</v>
      </c>
      <c r="AS11" s="353" t="s">
        <v>319</v>
      </c>
    </row>
    <row r="12" spans="1:45" x14ac:dyDescent="0.4">
      <c r="B12" s="2" t="s">
        <v>197</v>
      </c>
      <c r="C12" s="2" t="s">
        <v>197</v>
      </c>
      <c r="E12" s="68">
        <v>8</v>
      </c>
      <c r="F12" s="2" t="s">
        <v>212</v>
      </c>
      <c r="G12" s="240" t="s">
        <v>197</v>
      </c>
      <c r="H12" s="48" t="s">
        <v>197</v>
      </c>
      <c r="I12" s="2">
        <f t="shared" si="0"/>
        <v>46</v>
      </c>
      <c r="J12" s="2">
        <f t="shared" si="1"/>
        <v>114</v>
      </c>
      <c r="K12" s="2">
        <f t="shared" si="2"/>
        <v>195</v>
      </c>
      <c r="L12" s="2">
        <v>252</v>
      </c>
      <c r="M12" s="2">
        <v>252</v>
      </c>
      <c r="N12" s="2">
        <v>252</v>
      </c>
      <c r="O12" s="2">
        <f t="shared" si="3"/>
        <v>0</v>
      </c>
      <c r="P12" s="2">
        <f t="shared" si="4"/>
        <v>0</v>
      </c>
      <c r="Q12" s="2">
        <f t="shared" si="5"/>
        <v>0</v>
      </c>
      <c r="R12" s="2">
        <v>252</v>
      </c>
      <c r="S12" s="2">
        <v>252</v>
      </c>
      <c r="T12" s="2">
        <v>252</v>
      </c>
      <c r="U12" s="240" t="s">
        <v>247</v>
      </c>
      <c r="V12" s="48" t="s">
        <v>165</v>
      </c>
      <c r="W12" s="2" t="s">
        <v>43</v>
      </c>
      <c r="X12" s="2" t="s">
        <v>9</v>
      </c>
      <c r="Z12" s="30" t="s">
        <v>166</v>
      </c>
      <c r="AA12" s="29" t="s">
        <v>166</v>
      </c>
      <c r="AD12" s="252" t="s">
        <v>144</v>
      </c>
      <c r="AE12" s="257" t="s">
        <v>144</v>
      </c>
      <c r="AF12" s="2">
        <f t="shared" si="6"/>
        <v>0</v>
      </c>
      <c r="AG12" s="2">
        <f t="shared" si="7"/>
        <v>134</v>
      </c>
      <c r="AH12" s="2">
        <f t="shared" si="8"/>
        <v>91</v>
      </c>
      <c r="AI12" s="2">
        <v>252</v>
      </c>
      <c r="AJ12" s="2">
        <v>252</v>
      </c>
      <c r="AK12" s="2">
        <v>252</v>
      </c>
      <c r="AL12" s="2">
        <f t="shared" si="9"/>
        <v>14</v>
      </c>
      <c r="AM12" s="2">
        <f t="shared" si="10"/>
        <v>44</v>
      </c>
      <c r="AN12" s="2">
        <f t="shared" si="11"/>
        <v>108</v>
      </c>
      <c r="AO12" s="2">
        <v>252</v>
      </c>
      <c r="AP12" s="2">
        <v>252</v>
      </c>
      <c r="AQ12" s="2">
        <v>252</v>
      </c>
      <c r="AR12" s="252" t="s">
        <v>259</v>
      </c>
      <c r="AS12" s="239" t="s">
        <v>245</v>
      </c>
    </row>
    <row r="13" spans="1:45" x14ac:dyDescent="0.4">
      <c r="B13" s="2" t="s">
        <v>198</v>
      </c>
      <c r="C13" s="2" t="s">
        <v>198</v>
      </c>
      <c r="E13" s="68">
        <v>9</v>
      </c>
      <c r="F13" s="2" t="s">
        <v>213</v>
      </c>
      <c r="G13" s="35" t="s">
        <v>198</v>
      </c>
      <c r="H13" s="241" t="s">
        <v>198</v>
      </c>
      <c r="I13" s="2">
        <f t="shared" si="0"/>
        <v>255</v>
      </c>
      <c r="J13" s="2">
        <f t="shared" si="1"/>
        <v>255</v>
      </c>
      <c r="K13" s="2">
        <f t="shared" si="2"/>
        <v>255</v>
      </c>
      <c r="L13" s="2">
        <v>12</v>
      </c>
      <c r="M13" s="2">
        <v>12</v>
      </c>
      <c r="N13" s="2">
        <v>12</v>
      </c>
      <c r="O13" s="2">
        <f t="shared" si="3"/>
        <v>19</v>
      </c>
      <c r="P13" s="2">
        <f t="shared" si="4"/>
        <v>22</v>
      </c>
      <c r="Q13" s="2">
        <f t="shared" si="5"/>
        <v>31</v>
      </c>
      <c r="R13" s="2">
        <v>252</v>
      </c>
      <c r="S13" s="2">
        <v>252</v>
      </c>
      <c r="T13" s="2">
        <v>252</v>
      </c>
      <c r="U13" s="35" t="s">
        <v>169</v>
      </c>
      <c r="V13" s="241" t="s">
        <v>248</v>
      </c>
      <c r="W13" s="2" t="s">
        <v>46</v>
      </c>
      <c r="X13" s="2" t="s">
        <v>13</v>
      </c>
      <c r="Z13" s="33" t="s">
        <v>167</v>
      </c>
      <c r="AA13" s="32" t="s">
        <v>167</v>
      </c>
      <c r="AD13" s="248" t="s">
        <v>145</v>
      </c>
      <c r="AE13" s="237" t="s">
        <v>145</v>
      </c>
      <c r="AF13" s="2">
        <f t="shared" si="6"/>
        <v>154</v>
      </c>
      <c r="AG13" s="2">
        <f t="shared" si="7"/>
        <v>17</v>
      </c>
      <c r="AH13" s="2">
        <f t="shared" si="8"/>
        <v>43</v>
      </c>
      <c r="AI13" s="2">
        <v>252</v>
      </c>
      <c r="AJ13" s="2">
        <v>252</v>
      </c>
      <c r="AK13" s="2">
        <v>252</v>
      </c>
      <c r="AL13" s="2">
        <f t="shared" si="9"/>
        <v>222</v>
      </c>
      <c r="AM13" s="2">
        <f t="shared" si="10"/>
        <v>52</v>
      </c>
      <c r="AN13" s="2">
        <f t="shared" si="11"/>
        <v>17</v>
      </c>
      <c r="AO13" s="2">
        <v>252</v>
      </c>
      <c r="AP13" s="2">
        <v>252</v>
      </c>
      <c r="AQ13" s="2">
        <v>252</v>
      </c>
      <c r="AR13" s="248" t="s">
        <v>255</v>
      </c>
      <c r="AS13" s="237" t="s">
        <v>244</v>
      </c>
    </row>
    <row r="14" spans="1:45" x14ac:dyDescent="0.4">
      <c r="B14" s="2" t="s">
        <v>199</v>
      </c>
      <c r="C14" s="2" t="s">
        <v>199</v>
      </c>
      <c r="E14" s="68">
        <v>10</v>
      </c>
      <c r="F14" s="2" t="s">
        <v>214</v>
      </c>
      <c r="G14" s="242" t="s">
        <v>199</v>
      </c>
      <c r="H14" s="243" t="s">
        <v>199</v>
      </c>
      <c r="I14" s="2">
        <f t="shared" si="0"/>
        <v>134</v>
      </c>
      <c r="J14" s="2">
        <f t="shared" si="1"/>
        <v>214</v>
      </c>
      <c r="K14" s="2">
        <f t="shared" si="2"/>
        <v>249</v>
      </c>
      <c r="L14" s="2">
        <v>12</v>
      </c>
      <c r="M14" s="2">
        <v>12</v>
      </c>
      <c r="N14" s="2">
        <v>12</v>
      </c>
      <c r="O14" s="2">
        <f t="shared" si="3"/>
        <v>145</v>
      </c>
      <c r="P14" s="2">
        <f t="shared" si="4"/>
        <v>173</v>
      </c>
      <c r="Q14" s="2">
        <f t="shared" si="5"/>
        <v>198</v>
      </c>
      <c r="R14" s="2">
        <v>12</v>
      </c>
      <c r="S14" s="2">
        <v>12</v>
      </c>
      <c r="T14" s="2">
        <v>12</v>
      </c>
      <c r="U14" s="242" t="s">
        <v>249</v>
      </c>
      <c r="V14" s="243" t="s">
        <v>250</v>
      </c>
      <c r="W14" s="2" t="s">
        <v>50</v>
      </c>
      <c r="X14" s="2" t="s">
        <v>18</v>
      </c>
      <c r="Z14" s="36" t="s">
        <v>168</v>
      </c>
      <c r="AA14" s="35" t="s">
        <v>168</v>
      </c>
      <c r="AD14" s="249" t="s">
        <v>146</v>
      </c>
      <c r="AE14" s="247" t="s">
        <v>146</v>
      </c>
      <c r="AF14" s="2">
        <f t="shared" si="6"/>
        <v>249</v>
      </c>
      <c r="AG14" s="2">
        <f t="shared" si="7"/>
        <v>188</v>
      </c>
      <c r="AH14" s="2">
        <f t="shared" si="8"/>
        <v>6</v>
      </c>
      <c r="AI14" s="2">
        <v>12</v>
      </c>
      <c r="AJ14" s="2">
        <v>12</v>
      </c>
      <c r="AK14" s="2">
        <v>12</v>
      </c>
      <c r="AL14" s="2">
        <f t="shared" si="9"/>
        <v>247</v>
      </c>
      <c r="AM14" s="2">
        <f t="shared" si="10"/>
        <v>211</v>
      </c>
      <c r="AN14" s="2">
        <f t="shared" si="11"/>
        <v>10</v>
      </c>
      <c r="AO14" s="2">
        <v>12</v>
      </c>
      <c r="AP14" s="2">
        <v>12</v>
      </c>
      <c r="AQ14" s="2">
        <v>12</v>
      </c>
      <c r="AR14" s="249" t="s">
        <v>256</v>
      </c>
      <c r="AS14" s="247" t="s">
        <v>254</v>
      </c>
    </row>
    <row r="15" spans="1:45" x14ac:dyDescent="0.4">
      <c r="B15" s="2" t="s">
        <v>896</v>
      </c>
      <c r="C15" s="2" t="s">
        <v>896</v>
      </c>
      <c r="G15" s="466" t="s">
        <v>896</v>
      </c>
      <c r="H15" s="470" t="s">
        <v>896</v>
      </c>
      <c r="I15" s="2">
        <f t="shared" si="0"/>
        <v>9</v>
      </c>
      <c r="J15" s="2">
        <f t="shared" si="1"/>
        <v>38</v>
      </c>
      <c r="K15" s="2">
        <f t="shared" si="2"/>
        <v>86</v>
      </c>
      <c r="L15" s="2">
        <v>252</v>
      </c>
      <c r="M15" s="2">
        <v>252</v>
      </c>
      <c r="N15" s="2">
        <v>252</v>
      </c>
      <c r="O15" s="2">
        <f t="shared" si="3"/>
        <v>199</v>
      </c>
      <c r="P15" s="2">
        <f t="shared" si="4"/>
        <v>158</v>
      </c>
      <c r="Q15" s="2">
        <f t="shared" si="5"/>
        <v>102</v>
      </c>
      <c r="R15" s="2">
        <v>12</v>
      </c>
      <c r="S15" s="2">
        <v>12</v>
      </c>
      <c r="T15" s="2">
        <v>12</v>
      </c>
      <c r="U15" s="466" t="s">
        <v>1223</v>
      </c>
      <c r="V15" s="470" t="s">
        <v>1224</v>
      </c>
      <c r="W15" s="2" t="s">
        <v>53</v>
      </c>
      <c r="X15" s="2" t="s">
        <v>21</v>
      </c>
      <c r="Z15" s="38" t="s">
        <v>170</v>
      </c>
      <c r="AA15" s="37" t="s">
        <v>170</v>
      </c>
      <c r="AD15" s="256" t="s">
        <v>147</v>
      </c>
      <c r="AE15" s="255" t="s">
        <v>147</v>
      </c>
      <c r="AF15" s="2">
        <f t="shared" si="6"/>
        <v>29</v>
      </c>
      <c r="AG15" s="2">
        <f t="shared" si="7"/>
        <v>29</v>
      </c>
      <c r="AH15" s="2">
        <f t="shared" si="8"/>
        <v>27</v>
      </c>
      <c r="AI15" s="2">
        <v>252</v>
      </c>
      <c r="AJ15" s="2">
        <v>252</v>
      </c>
      <c r="AK15" s="2">
        <v>252</v>
      </c>
      <c r="AL15" s="2">
        <f t="shared" si="9"/>
        <v>236</v>
      </c>
      <c r="AM15" s="2">
        <f t="shared" si="10"/>
        <v>236</v>
      </c>
      <c r="AN15" s="2">
        <f t="shared" si="11"/>
        <v>236</v>
      </c>
      <c r="AO15" s="2">
        <v>12</v>
      </c>
      <c r="AP15" s="2">
        <v>12</v>
      </c>
      <c r="AQ15" s="2">
        <v>12</v>
      </c>
      <c r="AR15" s="256" t="s">
        <v>264</v>
      </c>
      <c r="AS15" s="255" t="s">
        <v>265</v>
      </c>
    </row>
    <row r="16" spans="1:45" x14ac:dyDescent="0.4">
      <c r="B16" s="2" t="s">
        <v>200</v>
      </c>
      <c r="C16" s="2" t="s">
        <v>200</v>
      </c>
      <c r="E16" s="68">
        <v>11</v>
      </c>
      <c r="F16" s="2" t="s">
        <v>215</v>
      </c>
      <c r="G16" s="244" t="s">
        <v>200</v>
      </c>
      <c r="H16" s="48" t="s">
        <v>200</v>
      </c>
      <c r="I16" s="2">
        <f t="shared" si="0"/>
        <v>202</v>
      </c>
      <c r="J16" s="2">
        <f t="shared" si="1"/>
        <v>25</v>
      </c>
      <c r="K16" s="2">
        <f t="shared" si="2"/>
        <v>11</v>
      </c>
      <c r="L16" s="2">
        <v>252</v>
      </c>
      <c r="M16" s="2">
        <v>252</v>
      </c>
      <c r="N16" s="2">
        <v>252</v>
      </c>
      <c r="O16" s="2">
        <f t="shared" si="3"/>
        <v>0</v>
      </c>
      <c r="P16" s="2">
        <f t="shared" si="4"/>
        <v>0</v>
      </c>
      <c r="Q16" s="2">
        <f t="shared" si="5"/>
        <v>0</v>
      </c>
      <c r="R16" s="2">
        <v>252</v>
      </c>
      <c r="S16" s="2">
        <v>252</v>
      </c>
      <c r="T16" s="2">
        <v>252</v>
      </c>
      <c r="U16" s="244" t="s">
        <v>251</v>
      </c>
      <c r="V16" s="48" t="s">
        <v>165</v>
      </c>
      <c r="W16" s="2" t="s">
        <v>56</v>
      </c>
      <c r="X16" s="2" t="s">
        <v>26</v>
      </c>
      <c r="Z16" s="40" t="s">
        <v>171</v>
      </c>
      <c r="AA16" s="39" t="s">
        <v>171</v>
      </c>
    </row>
    <row r="17" spans="1:45" x14ac:dyDescent="0.4">
      <c r="B17" s="2" t="s">
        <v>861</v>
      </c>
      <c r="C17" s="2" t="s">
        <v>861</v>
      </c>
      <c r="E17" s="68">
        <v>19</v>
      </c>
      <c r="F17" s="2" t="s">
        <v>222</v>
      </c>
      <c r="G17" s="468" t="s">
        <v>861</v>
      </c>
      <c r="H17" s="35" t="s">
        <v>861</v>
      </c>
      <c r="I17" s="2">
        <f t="shared" si="0"/>
        <v>226</v>
      </c>
      <c r="J17" s="2">
        <f t="shared" si="1"/>
        <v>19</v>
      </c>
      <c r="K17" s="2">
        <f t="shared" si="2"/>
        <v>48</v>
      </c>
      <c r="L17" s="2">
        <v>252</v>
      </c>
      <c r="M17" s="2">
        <v>252</v>
      </c>
      <c r="N17" s="2">
        <v>252</v>
      </c>
      <c r="O17" s="2">
        <f t="shared" si="3"/>
        <v>255</v>
      </c>
      <c r="P17" s="2">
        <f t="shared" si="4"/>
        <v>255</v>
      </c>
      <c r="Q17" s="2">
        <f t="shared" si="5"/>
        <v>255</v>
      </c>
      <c r="R17" s="2">
        <v>12</v>
      </c>
      <c r="S17" s="2">
        <v>12</v>
      </c>
      <c r="T17" s="2">
        <v>12</v>
      </c>
      <c r="U17" s="468" t="s">
        <v>1227</v>
      </c>
      <c r="V17" s="35" t="s">
        <v>169</v>
      </c>
      <c r="W17" s="2" t="s">
        <v>58</v>
      </c>
      <c r="X17" s="2" t="s">
        <v>31</v>
      </c>
      <c r="Z17" s="42" t="s">
        <v>172</v>
      </c>
      <c r="AA17" s="41" t="s">
        <v>172</v>
      </c>
    </row>
    <row r="18" spans="1:45" x14ac:dyDescent="0.4">
      <c r="B18" s="2" t="s">
        <v>201</v>
      </c>
      <c r="C18" s="2" t="s">
        <v>201</v>
      </c>
      <c r="E18" s="68">
        <v>12</v>
      </c>
      <c r="F18" s="2" t="s">
        <v>216</v>
      </c>
      <c r="G18" s="245" t="s">
        <v>201</v>
      </c>
      <c r="H18" s="246" t="s">
        <v>201</v>
      </c>
      <c r="I18" s="2">
        <f t="shared" si="0"/>
        <v>40</v>
      </c>
      <c r="J18" s="2">
        <f t="shared" si="1"/>
        <v>141</v>
      </c>
      <c r="K18" s="2">
        <f t="shared" si="2"/>
        <v>205</v>
      </c>
      <c r="L18" s="2">
        <v>252</v>
      </c>
      <c r="M18" s="2">
        <v>252</v>
      </c>
      <c r="N18" s="2">
        <v>252</v>
      </c>
      <c r="O18" s="2">
        <f t="shared" si="3"/>
        <v>13</v>
      </c>
      <c r="P18" s="2">
        <f t="shared" si="4"/>
        <v>45</v>
      </c>
      <c r="Q18" s="2">
        <f t="shared" si="5"/>
        <v>89</v>
      </c>
      <c r="R18" s="2">
        <v>252</v>
      </c>
      <c r="S18" s="2">
        <v>252</v>
      </c>
      <c r="T18" s="2">
        <v>252</v>
      </c>
      <c r="U18" s="245" t="s">
        <v>252</v>
      </c>
      <c r="V18" s="246" t="s">
        <v>253</v>
      </c>
      <c r="W18" s="2" t="s">
        <v>60</v>
      </c>
      <c r="X18" s="2" t="s">
        <v>35</v>
      </c>
      <c r="Z18" s="44" t="s">
        <v>173</v>
      </c>
      <c r="AA18" s="43" t="s">
        <v>173</v>
      </c>
      <c r="AS18" s="201"/>
    </row>
    <row r="19" spans="1:45" x14ac:dyDescent="0.4">
      <c r="B19" s="2" t="s">
        <v>202</v>
      </c>
      <c r="C19" s="2" t="s">
        <v>202</v>
      </c>
      <c r="D19" s="220"/>
      <c r="E19" s="68">
        <v>13</v>
      </c>
      <c r="F19" s="68" t="s">
        <v>217</v>
      </c>
      <c r="G19" s="248" t="s">
        <v>202</v>
      </c>
      <c r="H19" s="249" t="s">
        <v>202</v>
      </c>
      <c r="I19" s="2">
        <f t="shared" si="0"/>
        <v>154</v>
      </c>
      <c r="J19" s="2">
        <f t="shared" si="1"/>
        <v>17</v>
      </c>
      <c r="K19" s="2">
        <f t="shared" si="2"/>
        <v>43</v>
      </c>
      <c r="L19" s="2">
        <v>252</v>
      </c>
      <c r="M19" s="2">
        <v>252</v>
      </c>
      <c r="N19" s="2">
        <v>252</v>
      </c>
      <c r="O19" s="2">
        <f t="shared" si="3"/>
        <v>249</v>
      </c>
      <c r="P19" s="2">
        <f t="shared" si="4"/>
        <v>188</v>
      </c>
      <c r="Q19" s="2">
        <f t="shared" si="5"/>
        <v>6</v>
      </c>
      <c r="R19" s="2">
        <v>12</v>
      </c>
      <c r="S19" s="2">
        <v>12</v>
      </c>
      <c r="T19" s="2">
        <v>12</v>
      </c>
      <c r="U19" s="248" t="s">
        <v>255</v>
      </c>
      <c r="V19" s="249" t="s">
        <v>256</v>
      </c>
      <c r="W19" s="2" t="s">
        <v>62</v>
      </c>
      <c r="X19" s="2" t="s">
        <v>54</v>
      </c>
      <c r="Z19" s="48" t="s">
        <v>174</v>
      </c>
      <c r="AA19" s="47" t="s">
        <v>174</v>
      </c>
      <c r="AD19" s="199"/>
      <c r="AE19" s="199"/>
      <c r="AR19" s="199"/>
      <c r="AS19" s="201"/>
    </row>
    <row r="20" spans="1:45" x14ac:dyDescent="0.4">
      <c r="B20" s="2" t="s">
        <v>226</v>
      </c>
      <c r="C20" s="2" t="s">
        <v>226</v>
      </c>
      <c r="E20" s="68">
        <v>14</v>
      </c>
      <c r="G20" s="354" t="s">
        <v>226</v>
      </c>
      <c r="H20" s="353" t="s">
        <v>226</v>
      </c>
      <c r="I20" s="2">
        <f t="shared" si="0"/>
        <v>92</v>
      </c>
      <c r="J20" s="2">
        <f t="shared" si="1"/>
        <v>22</v>
      </c>
      <c r="K20" s="2">
        <f t="shared" si="2"/>
        <v>24</v>
      </c>
      <c r="L20" s="2">
        <v>252</v>
      </c>
      <c r="M20" s="2">
        <v>252</v>
      </c>
      <c r="N20" s="2">
        <v>252</v>
      </c>
      <c r="O20" s="2">
        <f t="shared" si="3"/>
        <v>143</v>
      </c>
      <c r="P20" s="2">
        <f t="shared" si="4"/>
        <v>67</v>
      </c>
      <c r="Q20" s="2">
        <f t="shared" si="5"/>
        <v>55</v>
      </c>
      <c r="R20" s="2">
        <v>252</v>
      </c>
      <c r="S20" s="2">
        <v>252</v>
      </c>
      <c r="T20" s="2">
        <v>252</v>
      </c>
      <c r="U20" s="354" t="s">
        <v>318</v>
      </c>
      <c r="V20" s="353" t="s">
        <v>319</v>
      </c>
      <c r="W20" s="2" t="s">
        <v>64</v>
      </c>
      <c r="X20" s="2" t="s">
        <v>57</v>
      </c>
      <c r="Z20" s="54" t="s">
        <v>175</v>
      </c>
      <c r="AA20" s="53" t="s">
        <v>175</v>
      </c>
      <c r="AR20" s="201"/>
      <c r="AS20" s="201"/>
    </row>
    <row r="21" spans="1:45" x14ac:dyDescent="0.4">
      <c r="B21" s="2" t="s">
        <v>203</v>
      </c>
      <c r="C21" s="2" t="s">
        <v>203</v>
      </c>
      <c r="E21" s="68">
        <v>15</v>
      </c>
      <c r="F21" s="2" t="s">
        <v>218</v>
      </c>
      <c r="G21" s="250" t="s">
        <v>203</v>
      </c>
      <c r="H21" s="251" t="s">
        <v>203</v>
      </c>
      <c r="I21" s="2">
        <f t="shared" si="0"/>
        <v>31</v>
      </c>
      <c r="J21" s="2">
        <f t="shared" si="1"/>
        <v>61</v>
      </c>
      <c r="K21" s="2">
        <f t="shared" si="2"/>
        <v>105</v>
      </c>
      <c r="L21" s="2">
        <v>252</v>
      </c>
      <c r="M21" s="2">
        <v>252</v>
      </c>
      <c r="N21" s="2">
        <v>252</v>
      </c>
      <c r="O21" s="2">
        <f t="shared" si="3"/>
        <v>21</v>
      </c>
      <c r="P21" s="2">
        <f t="shared" si="4"/>
        <v>33</v>
      </c>
      <c r="Q21" s="2">
        <f t="shared" si="5"/>
        <v>57</v>
      </c>
      <c r="R21" s="2">
        <v>252</v>
      </c>
      <c r="S21" s="2">
        <v>252</v>
      </c>
      <c r="T21" s="2">
        <v>252</v>
      </c>
      <c r="U21" s="250" t="s">
        <v>257</v>
      </c>
      <c r="V21" s="251" t="s">
        <v>258</v>
      </c>
      <c r="W21" s="2" t="s">
        <v>66</v>
      </c>
      <c r="X21" s="2" t="s">
        <v>38</v>
      </c>
      <c r="Z21" s="10" t="s">
        <v>176</v>
      </c>
      <c r="AA21" s="57" t="s">
        <v>176</v>
      </c>
      <c r="AN21" s="2" t="s">
        <v>304</v>
      </c>
    </row>
    <row r="22" spans="1:45" x14ac:dyDescent="0.4">
      <c r="B22" s="2" t="s">
        <v>204</v>
      </c>
      <c r="C22" s="2" t="s">
        <v>204</v>
      </c>
      <c r="E22" s="68">
        <v>16</v>
      </c>
      <c r="F22" s="2" t="s">
        <v>219</v>
      </c>
      <c r="G22" s="252" t="s">
        <v>204</v>
      </c>
      <c r="H22" s="257" t="s">
        <v>204</v>
      </c>
      <c r="I22" s="2">
        <f t="shared" si="0"/>
        <v>0</v>
      </c>
      <c r="J22" s="2">
        <f t="shared" si="1"/>
        <v>134</v>
      </c>
      <c r="K22" s="2">
        <f t="shared" si="2"/>
        <v>91</v>
      </c>
      <c r="L22" s="2">
        <v>252</v>
      </c>
      <c r="M22" s="2">
        <v>252</v>
      </c>
      <c r="N22" s="2">
        <v>252</v>
      </c>
      <c r="O22" s="2">
        <f t="shared" si="3"/>
        <v>3</v>
      </c>
      <c r="P22" s="2">
        <f t="shared" si="4"/>
        <v>3</v>
      </c>
      <c r="Q22" s="2">
        <f t="shared" si="5"/>
        <v>3</v>
      </c>
      <c r="R22" s="2">
        <v>252</v>
      </c>
      <c r="S22" s="2">
        <v>252</v>
      </c>
      <c r="T22" s="2">
        <v>252</v>
      </c>
      <c r="U22" s="252" t="s">
        <v>259</v>
      </c>
      <c r="V22" s="257" t="s">
        <v>260</v>
      </c>
      <c r="W22" s="2" t="s">
        <v>178</v>
      </c>
      <c r="X22" s="2" t="s">
        <v>41</v>
      </c>
      <c r="Z22" s="59" t="s">
        <v>177</v>
      </c>
      <c r="AA22" s="58" t="s">
        <v>177</v>
      </c>
    </row>
    <row r="23" spans="1:45" x14ac:dyDescent="0.4">
      <c r="B23" s="2" t="s">
        <v>205</v>
      </c>
      <c r="C23" s="2" t="s">
        <v>205</v>
      </c>
      <c r="E23" s="68">
        <v>17</v>
      </c>
      <c r="F23" s="2" t="s">
        <v>220</v>
      </c>
      <c r="G23" s="258" t="s">
        <v>205</v>
      </c>
      <c r="H23" s="48" t="s">
        <v>205</v>
      </c>
      <c r="I23" s="2">
        <f t="shared" si="0"/>
        <v>178</v>
      </c>
      <c r="J23" s="2">
        <f t="shared" si="1"/>
        <v>157</v>
      </c>
      <c r="K23" s="2">
        <f t="shared" si="2"/>
        <v>91</v>
      </c>
      <c r="L23" s="2">
        <v>12</v>
      </c>
      <c r="M23" s="2">
        <v>12</v>
      </c>
      <c r="N23" s="2">
        <v>12</v>
      </c>
      <c r="O23" s="2">
        <f t="shared" si="3"/>
        <v>0</v>
      </c>
      <c r="P23" s="2">
        <f t="shared" si="4"/>
        <v>0</v>
      </c>
      <c r="Q23" s="2">
        <f t="shared" si="5"/>
        <v>0</v>
      </c>
      <c r="R23" s="2">
        <v>252</v>
      </c>
      <c r="S23" s="2">
        <v>252</v>
      </c>
      <c r="T23" s="2">
        <v>252</v>
      </c>
      <c r="U23" s="258" t="s">
        <v>261</v>
      </c>
      <c r="V23" s="48" t="s">
        <v>165</v>
      </c>
      <c r="W23" s="2" t="s">
        <v>180</v>
      </c>
      <c r="X23" s="2" t="s">
        <v>44</v>
      </c>
      <c r="Z23" s="60" t="s">
        <v>179</v>
      </c>
      <c r="AA23" s="35" t="s">
        <v>179</v>
      </c>
    </row>
    <row r="24" spans="1:45" x14ac:dyDescent="0.4">
      <c r="B24" s="2" t="s">
        <v>206</v>
      </c>
      <c r="C24" s="2" t="s">
        <v>206</v>
      </c>
      <c r="E24" s="68">
        <v>18</v>
      </c>
      <c r="F24" s="2" t="s">
        <v>221</v>
      </c>
      <c r="G24" s="254" t="s">
        <v>206</v>
      </c>
      <c r="H24" s="253" t="s">
        <v>206</v>
      </c>
      <c r="I24" s="2">
        <f t="shared" si="0"/>
        <v>254</v>
      </c>
      <c r="J24" s="2">
        <f t="shared" si="1"/>
        <v>254</v>
      </c>
      <c r="K24" s="2">
        <f t="shared" si="2"/>
        <v>254</v>
      </c>
      <c r="L24" s="2">
        <v>12</v>
      </c>
      <c r="M24" s="2">
        <v>12</v>
      </c>
      <c r="N24" s="2">
        <v>12</v>
      </c>
      <c r="O24" s="2">
        <f t="shared" si="3"/>
        <v>113</v>
      </c>
      <c r="P24" s="2">
        <f t="shared" si="4"/>
        <v>31</v>
      </c>
      <c r="Q24" s="2">
        <f t="shared" si="5"/>
        <v>30</v>
      </c>
      <c r="R24" s="2">
        <v>252</v>
      </c>
      <c r="S24" s="2">
        <v>252</v>
      </c>
      <c r="T24" s="2">
        <v>252</v>
      </c>
      <c r="U24" s="254" t="s">
        <v>263</v>
      </c>
      <c r="V24" s="253" t="s">
        <v>262</v>
      </c>
      <c r="W24" s="2" t="s">
        <v>182</v>
      </c>
      <c r="X24" s="2" t="s">
        <v>47</v>
      </c>
      <c r="Z24" s="62" t="s">
        <v>181</v>
      </c>
      <c r="AA24" s="61" t="s">
        <v>181</v>
      </c>
    </row>
    <row r="25" spans="1:45" customFormat="1" x14ac:dyDescent="0.4">
      <c r="B25" s="2" t="s">
        <v>207</v>
      </c>
      <c r="C25" s="2" t="s">
        <v>207</v>
      </c>
      <c r="D25" s="2"/>
      <c r="E25" s="68">
        <v>19</v>
      </c>
      <c r="F25" s="2" t="s">
        <v>222</v>
      </c>
      <c r="G25" s="255" t="s">
        <v>207</v>
      </c>
      <c r="H25" s="256" t="s">
        <v>207</v>
      </c>
      <c r="I25" s="2">
        <f t="shared" si="0"/>
        <v>236</v>
      </c>
      <c r="J25" s="2">
        <f t="shared" si="1"/>
        <v>236</v>
      </c>
      <c r="K25" s="2">
        <f t="shared" si="2"/>
        <v>236</v>
      </c>
      <c r="L25" s="2">
        <v>12</v>
      </c>
      <c r="M25" s="2">
        <v>12</v>
      </c>
      <c r="N25" s="2">
        <v>12</v>
      </c>
      <c r="O25" s="2">
        <f t="shared" si="3"/>
        <v>29</v>
      </c>
      <c r="P25" s="2">
        <f t="shared" si="4"/>
        <v>29</v>
      </c>
      <c r="Q25" s="2">
        <f t="shared" si="5"/>
        <v>27</v>
      </c>
      <c r="R25" s="2">
        <v>252</v>
      </c>
      <c r="S25" s="2">
        <v>252</v>
      </c>
      <c r="T25" s="2">
        <v>252</v>
      </c>
      <c r="U25" s="255" t="s">
        <v>265</v>
      </c>
      <c r="V25" s="256" t="s">
        <v>264</v>
      </c>
      <c r="W25" t="s">
        <v>184</v>
      </c>
      <c r="X25" t="s">
        <v>51</v>
      </c>
      <c r="Z25" t="s">
        <v>183</v>
      </c>
      <c r="AA25" t="s">
        <v>183</v>
      </c>
    </row>
    <row r="26" spans="1:45" x14ac:dyDescent="0.4">
      <c r="A26" s="185"/>
    </row>
    <row r="27" spans="1:45" x14ac:dyDescent="0.4">
      <c r="U27"/>
      <c r="V27"/>
      <c r="W27"/>
      <c r="X27"/>
      <c r="Y27"/>
      <c r="Z27"/>
      <c r="AA27"/>
      <c r="AB27"/>
    </row>
    <row r="28" spans="1:45" x14ac:dyDescent="0.4">
      <c r="G28" s="201"/>
      <c r="H28" s="201"/>
      <c r="U28"/>
      <c r="V28"/>
      <c r="W28"/>
      <c r="X28"/>
      <c r="Y28"/>
      <c r="Z28"/>
      <c r="AA28"/>
      <c r="AB28"/>
    </row>
    <row r="29" spans="1:45" x14ac:dyDescent="0.4">
      <c r="G29" s="201"/>
      <c r="H29" s="201"/>
      <c r="U29"/>
      <c r="V29"/>
      <c r="W29"/>
      <c r="X29"/>
      <c r="Y29"/>
      <c r="Z29"/>
      <c r="AA29"/>
      <c r="AB29"/>
    </row>
    <row r="30" spans="1:45" x14ac:dyDescent="0.4">
      <c r="U30"/>
      <c r="V30"/>
      <c r="W30"/>
      <c r="X30"/>
      <c r="Y30"/>
      <c r="Z30"/>
      <c r="AA30"/>
      <c r="AB30"/>
    </row>
    <row r="31" spans="1:45" x14ac:dyDescent="0.4">
      <c r="V31" s="201"/>
    </row>
    <row r="32" spans="1:45" x14ac:dyDescent="0.4">
      <c r="U32" s="201"/>
      <c r="V32" s="201"/>
    </row>
    <row r="33" spans="21:22" x14ac:dyDescent="0.4">
      <c r="U33" s="201"/>
      <c r="V33" s="201"/>
    </row>
    <row r="34" spans="21:22" x14ac:dyDescent="0.4">
      <c r="U34" s="201"/>
      <c r="V34" s="201"/>
    </row>
    <row r="35" spans="21:22" x14ac:dyDescent="0.4">
      <c r="U35" s="201"/>
      <c r="V35" s="201"/>
    </row>
    <row r="36" spans="21:22" x14ac:dyDescent="0.4">
      <c r="U36" s="201"/>
      <c r="V36" s="201"/>
    </row>
    <row r="37" spans="21:22" x14ac:dyDescent="0.4">
      <c r="U37" s="201"/>
      <c r="V37" s="199"/>
    </row>
    <row r="38" spans="21:22" x14ac:dyDescent="0.4">
      <c r="U38" s="201"/>
      <c r="V38" s="199"/>
    </row>
    <row r="39" spans="21:22" x14ac:dyDescent="0.4">
      <c r="U39" s="201"/>
      <c r="V39" s="201"/>
    </row>
    <row r="40" spans="21:22" x14ac:dyDescent="0.4">
      <c r="U40" s="201"/>
      <c r="V40" s="201"/>
    </row>
    <row r="41" spans="21:22" x14ac:dyDescent="0.4">
      <c r="U41" s="199"/>
      <c r="V41" s="199"/>
    </row>
    <row r="42" spans="21:22" x14ac:dyDescent="0.4">
      <c r="U42" s="199"/>
      <c r="V42" s="201"/>
    </row>
    <row r="43" spans="21:22" x14ac:dyDescent="0.4">
      <c r="U43" s="201"/>
      <c r="V43" s="201"/>
    </row>
    <row r="44" spans="21:22" x14ac:dyDescent="0.4">
      <c r="U44" s="201"/>
      <c r="V44" s="201"/>
    </row>
    <row r="45" spans="21:22" x14ac:dyDescent="0.4">
      <c r="U45" s="199"/>
      <c r="V45" s="199"/>
    </row>
    <row r="46" spans="21:22" x14ac:dyDescent="0.4">
      <c r="U46" s="201"/>
      <c r="V46" s="199"/>
    </row>
    <row r="47" spans="21:22" x14ac:dyDescent="0.4">
      <c r="U47" s="201"/>
      <c r="V47" s="199"/>
    </row>
    <row r="48" spans="21:22" x14ac:dyDescent="0.4">
      <c r="U48" s="201"/>
    </row>
    <row r="51" spans="58:58" x14ac:dyDescent="0.4">
      <c r="BF51" s="2" t="s">
        <v>48</v>
      </c>
    </row>
    <row r="67" spans="1:13" x14ac:dyDescent="0.4">
      <c r="A67" s="41"/>
      <c r="B67" s="41"/>
      <c r="C67" s="41"/>
      <c r="D67" s="41"/>
      <c r="E67" s="206"/>
      <c r="F67" s="41"/>
      <c r="G67" s="41"/>
      <c r="H67" s="41"/>
      <c r="I67" s="41"/>
      <c r="J67" s="41"/>
      <c r="K67" s="41"/>
      <c r="L67" s="41"/>
      <c r="M67" s="41"/>
    </row>
    <row r="68" spans="1:13" x14ac:dyDescent="0.4">
      <c r="A68" s="221" t="s">
        <v>185</v>
      </c>
      <c r="B68" s="223"/>
      <c r="C68" s="223"/>
      <c r="D68" s="223"/>
      <c r="E68" s="221"/>
      <c r="F68" s="223"/>
      <c r="G68" s="223"/>
      <c r="H68" s="223"/>
      <c r="I68" s="223"/>
      <c r="J68" s="223"/>
      <c r="K68" s="223"/>
      <c r="L68" s="223"/>
      <c r="M68" s="223"/>
    </row>
    <row r="69" spans="1:13" x14ac:dyDescent="0.4">
      <c r="A69" s="222">
        <v>0.375</v>
      </c>
      <c r="B69" s="220" t="s">
        <v>186</v>
      </c>
      <c r="D69" s="220">
        <v>3</v>
      </c>
      <c r="E69" s="185" t="s">
        <v>187</v>
      </c>
      <c r="F69" s="68">
        <v>1</v>
      </c>
      <c r="H69" s="68" t="s">
        <v>27</v>
      </c>
      <c r="I69" s="68" t="s">
        <v>188</v>
      </c>
    </row>
    <row r="154" spans="1:13" x14ac:dyDescent="0.4">
      <c r="A154" s="9"/>
      <c r="B154" s="9"/>
      <c r="C154" s="9"/>
      <c r="D154" s="9"/>
      <c r="E154" s="205"/>
      <c r="F154" s="9"/>
      <c r="G154" s="9"/>
      <c r="H154" s="9"/>
      <c r="I154" s="9"/>
      <c r="J154" s="9"/>
      <c r="K154" s="9"/>
      <c r="L154" s="9"/>
      <c r="M154" s="9"/>
    </row>
    <row r="155" spans="1:13" x14ac:dyDescent="0.4">
      <c r="A155" s="222">
        <v>0.625</v>
      </c>
      <c r="B155" s="220" t="s">
        <v>55</v>
      </c>
      <c r="D155" s="220">
        <v>3</v>
      </c>
      <c r="E155" s="185" t="s">
        <v>187</v>
      </c>
      <c r="F155" s="68">
        <v>0</v>
      </c>
      <c r="H155" s="68" t="s">
        <v>14</v>
      </c>
      <c r="I155" s="68" t="s">
        <v>92</v>
      </c>
    </row>
  </sheetData>
  <sheetProtection algorithmName="SHA-512" hashValue="F5YgOTP39LLmLA9bT9P3W3/bJOjKClR1zSWqp9RfkJdAb105QyYMcZD0z0Pf81JZajDKNyAI/Sd9xl+8LVUvqQ==" saltValue="K+dIpOQZc1rKGqMnmIb1KQ==" spinCount="100000" sheet="1" objects="1" scenarios="1"/>
  <sortState xmlns:xlrd2="http://schemas.microsoft.com/office/spreadsheetml/2017/richdata2" ref="B6:V25">
    <sortCondition ref="C6:C25"/>
  </sortState>
  <hyperlinks>
    <hyperlink ref="F25" r:id="rId1" display="https://www.reutersconnect.com/all?search=slug:Soccer%20WLV" xr:uid="{2457C2DE-6ACA-494C-88A1-93E2B96F3318}"/>
    <hyperlink ref="F24" r:id="rId2" display="https://www.reutersconnect.com/all?search=slug:Soccer%20WHU" xr:uid="{8951B959-1223-4315-A4DA-DA3525962015}"/>
    <hyperlink ref="F22" r:id="rId3" display="https://www.reutersconnect.com/all?search=slug:Soccer%20TOT" xr:uid="{E3554A85-5C6E-41B1-9332-0581CFC33892}"/>
    <hyperlink ref="F21" r:id="rId4" display="https://www.reutersconnect.com/all?search=slug:Soccer%20SOU" xr:uid="{E3178A18-CD8E-404F-A670-975F4311D67F}"/>
    <hyperlink ref="F18" r:id="rId5" display="https://www.reutersconnect.com/all?search=slug:Soccer%20NEW" xr:uid="{924DB13A-AD84-4CE5-9337-D9C34AEE1AA5}"/>
    <hyperlink ref="F16" r:id="rId6" display="https://www.reutersconnect.com/all?search=slug:Soccer%20MUN" xr:uid="{DF44F1AA-F2A0-4421-AE96-61094FA76285}"/>
    <hyperlink ref="F13" r:id="rId7" display="https://www.reutersconnect.com/all?search=slug:Soccer%20LIV" xr:uid="{D602384F-7CAA-477F-88CC-284ECF99064F}"/>
    <hyperlink ref="F12" r:id="rId8" display="https://www.reutersconnect.com/all?search=slug:Soccer%20LEI" xr:uid="{A4FEAAAE-0802-42AA-BE74-E985D1F26FDE}"/>
    <hyperlink ref="F11" r:id="rId9" display="https://www.reutersconnect.com/all?search=slug:Soccer%20EVE" xr:uid="{D19B6ECF-FA05-40B4-902B-C7F70DEAF73D}"/>
    <hyperlink ref="F10" r:id="rId10" display="https://www.reutersconnect.com/all?search=slug:Soccer%20CHE" xr:uid="{929F1A65-962E-43FA-8298-7AD1603CCBAA}"/>
    <hyperlink ref="F6" r:id="rId11" display="https://www.reutersconnect.com/all?search=slug:Soccer%20ARS" xr:uid="{0FF2375D-176C-4BA6-83D9-C7909D1EF6B1}"/>
    <hyperlink ref="F14" r:id="rId12" display="https://www.reutersconnect.com/all?search=slug:Soccer%20MCI" xr:uid="{F9295B34-5109-493A-A24A-7657F95466A5}"/>
    <hyperlink ref="F17" r:id="rId13" display="https://www.reutersconnect.com/all?search=slug:Soccer%20WLV" xr:uid="{6D850094-02F5-4B78-9E60-FF09A6E500E5}"/>
  </hyperlinks>
  <pageMargins left="0.7" right="0.7" top="0.75" bottom="0.75" header="0.3" footer="0.3"/>
  <pageSetup orientation="portrait" r:id="rId1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8D7B0-62F8-4407-9665-2CB52F78784F}">
  <sheetPr codeName="Sheet27"/>
  <dimension ref="A1:AZ386"/>
  <sheetViews>
    <sheetView zoomScale="85" zoomScaleNormal="85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A2" sqref="A2"/>
    </sheetView>
  </sheetViews>
  <sheetFormatPr defaultRowHeight="21" customHeight="1" x14ac:dyDescent="0.25"/>
  <cols>
    <col min="1" max="1" width="10.28515625" style="88" bestFit="1" customWidth="1"/>
    <col min="2" max="2" width="33.28515625" style="89" bestFit="1" customWidth="1"/>
    <col min="3" max="3" width="19" style="78" bestFit="1" customWidth="1"/>
    <col min="4" max="4" width="16" style="78" hidden="1" customWidth="1"/>
    <col min="5" max="5" width="16.140625" style="78" hidden="1" customWidth="1"/>
    <col min="6" max="7" width="17" style="78" hidden="1" customWidth="1"/>
    <col min="8" max="8" width="51.42578125" bestFit="1" customWidth="1"/>
    <col min="9" max="9" width="29.42578125" bestFit="1" customWidth="1"/>
    <col min="10" max="10" width="25.140625" style="67" bestFit="1" customWidth="1"/>
    <col min="11" max="11" width="10.85546875" style="70" bestFit="1" customWidth="1"/>
    <col min="12" max="12" width="10.42578125" style="70" bestFit="1" customWidth="1"/>
    <col min="13" max="13" width="25.140625" style="90" bestFit="1" customWidth="1"/>
    <col min="14" max="14" width="16.42578125" hidden="1" customWidth="1"/>
    <col min="15" max="15" width="17.42578125" style="82" hidden="1" customWidth="1"/>
    <col min="16" max="16" width="11.42578125" style="82" hidden="1" customWidth="1"/>
    <col min="17" max="17" width="6.42578125" style="82" hidden="1" customWidth="1"/>
    <col min="18" max="18" width="16.5703125" style="92" bestFit="1" customWidth="1"/>
    <col min="19" max="19" width="16.140625" style="92" bestFit="1" customWidth="1"/>
    <col min="20" max="20" width="20.140625" style="93" hidden="1" customWidth="1"/>
    <col min="21" max="21" width="19.7109375" style="93" hidden="1" customWidth="1"/>
    <col min="22" max="22" width="6.7109375" style="83" bestFit="1" customWidth="1"/>
    <col min="23" max="23" width="7.7109375" style="83" bestFit="1" customWidth="1"/>
    <col min="24" max="24" width="6.7109375" style="83" bestFit="1" customWidth="1"/>
    <col min="25" max="25" width="12.140625" style="94" hidden="1" customWidth="1"/>
    <col min="26" max="26" width="11.7109375" style="94" hidden="1" customWidth="1"/>
    <col min="27" max="27" width="10.5703125" style="80" hidden="1" customWidth="1"/>
    <col min="28" max="28" width="10.140625" style="80" hidden="1" customWidth="1"/>
    <col min="29" max="29" width="19.140625" style="84" hidden="1" customWidth="1"/>
    <col min="30" max="30" width="19.85546875" style="76" hidden="1" customWidth="1"/>
    <col min="31" max="31" width="19.140625" style="76" hidden="1" customWidth="1"/>
    <col min="32" max="32" width="19.140625" style="76" customWidth="1"/>
    <col min="33" max="33" width="54.85546875" style="76" bestFit="1" customWidth="1"/>
    <col min="34" max="34" width="11.5703125" style="76" bestFit="1" customWidth="1"/>
    <col min="35" max="35" width="13.42578125" style="76" bestFit="1" customWidth="1"/>
    <col min="36" max="36" width="10.28515625" style="76" bestFit="1" customWidth="1"/>
    <col min="37" max="37" width="11.140625" style="76" bestFit="1" customWidth="1"/>
    <col min="38" max="38" width="16.28515625" style="76" bestFit="1" customWidth="1"/>
    <col min="39" max="39" width="14.85546875" style="76" bestFit="1" customWidth="1"/>
    <col min="40" max="42" width="9.140625" style="76" customWidth="1"/>
    <col min="43" max="43" width="13.42578125" style="76" bestFit="1" customWidth="1"/>
    <col min="44" max="44" width="13.85546875" style="76" bestFit="1" customWidth="1"/>
    <col min="45" max="45" width="12.7109375" style="76" bestFit="1" customWidth="1"/>
    <col min="46" max="46" width="13.42578125" style="76" customWidth="1"/>
    <col min="47" max="47" width="6.7109375" style="76" bestFit="1" customWidth="1"/>
    <col min="48" max="48" width="6.85546875" style="76" bestFit="1" customWidth="1"/>
    <col min="49" max="49" width="15.140625" style="76" bestFit="1" customWidth="1"/>
    <col min="50" max="50" width="14.42578125" style="76" bestFit="1" customWidth="1"/>
    <col min="51" max="51" width="11.7109375" style="76" bestFit="1" customWidth="1"/>
    <col min="52" max="52" width="12.28515625" style="76" bestFit="1" customWidth="1"/>
    <col min="53" max="16384" width="9.140625" style="76"/>
  </cols>
  <sheetData>
    <row r="1" spans="1:52" customFormat="1" ht="44.25" customHeight="1" thickBot="1" x14ac:dyDescent="0.3">
      <c r="A1" s="455" t="s">
        <v>228</v>
      </c>
      <c r="B1" s="456" t="s">
        <v>70</v>
      </c>
      <c r="C1" s="457" t="s">
        <v>308</v>
      </c>
      <c r="D1" s="458" t="s">
        <v>232</v>
      </c>
      <c r="E1" s="594" t="s">
        <v>231</v>
      </c>
      <c r="F1" s="594" t="s">
        <v>230</v>
      </c>
      <c r="G1" s="595" t="s">
        <v>233</v>
      </c>
      <c r="H1" s="459" t="s">
        <v>72</v>
      </c>
      <c r="I1" s="460" t="s">
        <v>73</v>
      </c>
      <c r="J1" s="461" t="s">
        <v>74</v>
      </c>
      <c r="K1" s="462" t="s">
        <v>75</v>
      </c>
      <c r="L1" s="462" t="s">
        <v>76</v>
      </c>
      <c r="M1" s="463" t="s">
        <v>77</v>
      </c>
      <c r="N1" s="596" t="s">
        <v>78</v>
      </c>
      <c r="O1" s="464" t="s">
        <v>79</v>
      </c>
      <c r="P1" s="464" t="s">
        <v>80</v>
      </c>
      <c r="Q1" s="458" t="s">
        <v>81</v>
      </c>
      <c r="R1" s="597" t="s">
        <v>606</v>
      </c>
      <c r="S1" s="597" t="s">
        <v>607</v>
      </c>
      <c r="T1" s="598" t="s">
        <v>82</v>
      </c>
      <c r="U1" s="599" t="s">
        <v>83</v>
      </c>
      <c r="V1" s="600" t="s">
        <v>84</v>
      </c>
      <c r="W1" s="601" t="s">
        <v>85</v>
      </c>
      <c r="X1" s="602" t="s">
        <v>86</v>
      </c>
      <c r="Y1" s="603" t="s">
        <v>87</v>
      </c>
      <c r="Z1" s="604" t="s">
        <v>88</v>
      </c>
      <c r="AA1" s="605" t="s">
        <v>89</v>
      </c>
      <c r="AB1" s="606" t="s">
        <v>90</v>
      </c>
      <c r="AC1" s="607" t="s">
        <v>309</v>
      </c>
      <c r="AD1" s="465" t="s">
        <v>310</v>
      </c>
      <c r="AE1" s="608" t="s">
        <v>311</v>
      </c>
      <c r="AN1" s="609"/>
      <c r="AO1" s="609"/>
      <c r="AP1" s="609"/>
      <c r="AU1" s="609"/>
      <c r="AX1" s="609"/>
      <c r="AY1" s="609"/>
      <c r="AZ1" s="609"/>
    </row>
    <row r="2" spans="1:52" ht="21" customHeight="1" thickBot="1" x14ac:dyDescent="0.3">
      <c r="A2" s="355">
        <v>1</v>
      </c>
      <c r="B2" s="356">
        <v>44786</v>
      </c>
      <c r="C2" s="452">
        <v>44786.520833333336</v>
      </c>
      <c r="D2" s="453">
        <v>44786.729166666664</v>
      </c>
      <c r="E2" s="453">
        <v>44786.770833333336</v>
      </c>
      <c r="F2" s="453">
        <v>44786.8125</v>
      </c>
      <c r="G2" s="454">
        <v>44786.8125</v>
      </c>
      <c r="H2" s="358" t="s">
        <v>520</v>
      </c>
      <c r="I2" s="359" t="s">
        <v>329</v>
      </c>
      <c r="J2" s="360" t="s">
        <v>200</v>
      </c>
      <c r="K2" s="642">
        <v>4</v>
      </c>
      <c r="L2" s="642">
        <v>2</v>
      </c>
      <c r="M2" s="361" t="s">
        <v>207</v>
      </c>
      <c r="N2" s="362">
        <v>44822.901354166665</v>
      </c>
      <c r="O2" s="363" t="s">
        <v>91</v>
      </c>
      <c r="P2" s="364" t="s">
        <v>1434</v>
      </c>
      <c r="Q2" s="365"/>
      <c r="R2" s="366">
        <f t="shared" ref="R2:R65" si="0">IF(T2-U2&gt;=0, INT(T2+0.55),IF((U2-T2)&gt;0.2,INT(T2+0.2),S2))</f>
        <v>2</v>
      </c>
      <c r="S2" s="366">
        <f t="shared" ref="S2:S65" si="1">IF(U2-T2&gt;0, INT(U2+0.55),IF((T2-U2)&gt;=0.2,INT(U2+0.2),R2))</f>
        <v>1</v>
      </c>
      <c r="T2" s="367">
        <v>2.0627751350402832</v>
      </c>
      <c r="U2" s="368">
        <v>0.91525012254714966</v>
      </c>
      <c r="V2" s="369">
        <v>0.6337025505303161</v>
      </c>
      <c r="W2" s="370">
        <v>0.20305312249469129</v>
      </c>
      <c r="X2" s="371">
        <v>0.15785877406597137</v>
      </c>
      <c r="Y2" s="372">
        <v>4</v>
      </c>
      <c r="Z2" s="373">
        <v>2</v>
      </c>
      <c r="AA2" s="374"/>
      <c r="AB2" s="375"/>
      <c r="AC2" s="376">
        <f>IF(C2&lt;&gt;"TBC",C2-1/24,"TBC")</f>
        <v>44786.479166666672</v>
      </c>
      <c r="AD2" s="377">
        <f>IF(C2&lt;&gt;"TBC",C2-1/12,"TBC")</f>
        <v>44786.4375</v>
      </c>
      <c r="AE2" s="378">
        <f>IF(C2&lt;&gt;"TBC",C2-1/8,"TBC")</f>
        <v>44786.395833333336</v>
      </c>
      <c r="AF2" s="79"/>
      <c r="AM2" s="79"/>
      <c r="AN2" s="80"/>
      <c r="AO2" s="80"/>
      <c r="AP2" s="80"/>
      <c r="AQ2" s="80"/>
    </row>
    <row r="3" spans="1:52" ht="21" customHeight="1" thickBot="1" x14ac:dyDescent="0.3">
      <c r="A3" s="379">
        <v>1</v>
      </c>
      <c r="B3" s="380">
        <v>44786</v>
      </c>
      <c r="C3" s="357">
        <v>44786.520833333336</v>
      </c>
      <c r="D3" s="638">
        <v>44786.729166666664</v>
      </c>
      <c r="E3" s="638">
        <v>44786.770833333336</v>
      </c>
      <c r="F3" s="638">
        <v>44786.8125</v>
      </c>
      <c r="G3" s="448">
        <v>44786.8125</v>
      </c>
      <c r="H3" s="381" t="s">
        <v>360</v>
      </c>
      <c r="I3" s="382" t="s">
        <v>332</v>
      </c>
      <c r="J3" s="383" t="s">
        <v>203</v>
      </c>
      <c r="K3" s="643">
        <v>0</v>
      </c>
      <c r="L3" s="643">
        <v>2</v>
      </c>
      <c r="M3" s="384" t="s">
        <v>191</v>
      </c>
      <c r="N3" s="385">
        <v>44822.901354166665</v>
      </c>
      <c r="O3" s="386" t="s">
        <v>91</v>
      </c>
      <c r="P3" s="387" t="s">
        <v>1434</v>
      </c>
      <c r="Q3" s="639"/>
      <c r="R3" s="388">
        <f t="shared" si="0"/>
        <v>1</v>
      </c>
      <c r="S3" s="388">
        <f t="shared" si="1"/>
        <v>2</v>
      </c>
      <c r="T3" s="389">
        <v>1.07277512550354</v>
      </c>
      <c r="U3" s="390">
        <v>1.9252501726150513</v>
      </c>
      <c r="V3" s="391">
        <v>0.20754300510772469</v>
      </c>
      <c r="W3" s="640">
        <v>0.22003827855775104</v>
      </c>
      <c r="X3" s="392">
        <v>0.56859171390533447</v>
      </c>
      <c r="Y3" s="393">
        <v>0</v>
      </c>
      <c r="Z3" s="394">
        <v>2</v>
      </c>
      <c r="AA3" s="395"/>
      <c r="AB3" s="396"/>
      <c r="AC3" s="397">
        <f t="shared" ref="AC3:AC66" si="2">IF(C3&lt;&gt;"TBC",C3-1/24,"TBC")</f>
        <v>44786.479166666672</v>
      </c>
      <c r="AD3" s="641">
        <f t="shared" ref="AD3:AD66" si="3">IF(C3&lt;&gt;"TBC",C3-1/12,"TBC")</f>
        <v>44786.4375</v>
      </c>
      <c r="AE3" s="398">
        <f t="shared" ref="AE3:AE66" si="4">IF(C3&lt;&gt;"TBC",C3-1/8,"TBC")</f>
        <v>44786.395833333336</v>
      </c>
      <c r="AF3" s="79"/>
      <c r="AM3" s="79"/>
      <c r="AN3" s="80"/>
      <c r="AO3" s="80"/>
      <c r="AP3" s="80"/>
      <c r="AQ3" s="80"/>
    </row>
    <row r="4" spans="1:52" ht="21" customHeight="1" thickBot="1" x14ac:dyDescent="0.3">
      <c r="A4" s="379">
        <v>1</v>
      </c>
      <c r="B4" s="380">
        <v>44786</v>
      </c>
      <c r="C4" s="357">
        <v>44786.614583333336</v>
      </c>
      <c r="D4" s="638">
        <v>44786.822916666664</v>
      </c>
      <c r="E4" s="638">
        <v>44786.864583333336</v>
      </c>
      <c r="F4" s="638">
        <v>44786.90625</v>
      </c>
      <c r="G4" s="448">
        <v>44786.90625</v>
      </c>
      <c r="H4" s="381" t="s">
        <v>1334</v>
      </c>
      <c r="I4" s="382" t="s">
        <v>1340</v>
      </c>
      <c r="J4" s="383" t="s">
        <v>896</v>
      </c>
      <c r="K4" s="643">
        <v>1</v>
      </c>
      <c r="L4" s="643">
        <v>2</v>
      </c>
      <c r="M4" s="384" t="s">
        <v>197</v>
      </c>
      <c r="N4" s="385">
        <v>44822.901354166665</v>
      </c>
      <c r="O4" s="386" t="s">
        <v>91</v>
      </c>
      <c r="P4" s="387" t="s">
        <v>1434</v>
      </c>
      <c r="Q4" s="639"/>
      <c r="R4" s="388">
        <f t="shared" si="0"/>
        <v>0</v>
      </c>
      <c r="S4" s="388">
        <f t="shared" si="1"/>
        <v>2</v>
      </c>
      <c r="T4" s="389">
        <v>0.74277502298355103</v>
      </c>
      <c r="U4" s="390">
        <v>2.2952501773834229</v>
      </c>
      <c r="V4" s="391">
        <v>0.1043386881884034</v>
      </c>
      <c r="W4" s="640">
        <v>0.17181966098256421</v>
      </c>
      <c r="X4" s="392">
        <v>0.71456438302993774</v>
      </c>
      <c r="Y4" s="393">
        <v>1</v>
      </c>
      <c r="Z4" s="394">
        <v>2</v>
      </c>
      <c r="AA4" s="395"/>
      <c r="AB4" s="396"/>
      <c r="AC4" s="397">
        <f t="shared" si="2"/>
        <v>44786.572916666672</v>
      </c>
      <c r="AD4" s="641">
        <f t="shared" si="3"/>
        <v>44786.53125</v>
      </c>
      <c r="AE4" s="398">
        <f t="shared" si="4"/>
        <v>44786.489583333336</v>
      </c>
      <c r="AF4" s="79"/>
      <c r="AM4" s="79"/>
      <c r="AN4" s="80"/>
      <c r="AO4" s="80"/>
      <c r="AP4" s="80"/>
      <c r="AQ4" s="80"/>
      <c r="AW4" s="84"/>
    </row>
    <row r="5" spans="1:52" ht="21" customHeight="1" thickBot="1" x14ac:dyDescent="0.3">
      <c r="A5" s="379">
        <v>1</v>
      </c>
      <c r="B5" s="380">
        <v>44786</v>
      </c>
      <c r="C5" s="357">
        <v>44786.614583333336</v>
      </c>
      <c r="D5" s="638">
        <v>44786.822916666664</v>
      </c>
      <c r="E5" s="638">
        <v>44786.864583333336</v>
      </c>
      <c r="F5" s="638">
        <v>44786.90625</v>
      </c>
      <c r="G5" s="448">
        <v>44786.90625</v>
      </c>
      <c r="H5" s="381" t="s">
        <v>1245</v>
      </c>
      <c r="I5" s="382" t="s">
        <v>1341</v>
      </c>
      <c r="J5" s="383" t="s">
        <v>861</v>
      </c>
      <c r="K5" s="643">
        <v>1</v>
      </c>
      <c r="L5" s="643">
        <v>2</v>
      </c>
      <c r="M5" s="384" t="s">
        <v>206</v>
      </c>
      <c r="N5" s="385">
        <v>44822.901354166665</v>
      </c>
      <c r="O5" s="386" t="s">
        <v>91</v>
      </c>
      <c r="P5" s="387" t="s">
        <v>1434</v>
      </c>
      <c r="Q5" s="639"/>
      <c r="R5" s="388">
        <f t="shared" si="0"/>
        <v>1</v>
      </c>
      <c r="S5" s="388">
        <f t="shared" si="1"/>
        <v>1</v>
      </c>
      <c r="T5" s="389">
        <v>1.07277512550354</v>
      </c>
      <c r="U5" s="390">
        <v>1.3952499628067017</v>
      </c>
      <c r="V5" s="391">
        <v>0.2890653646260225</v>
      </c>
      <c r="W5" s="640">
        <v>0.26775644921236408</v>
      </c>
      <c r="X5" s="392">
        <v>0.44244018197059631</v>
      </c>
      <c r="Y5" s="393">
        <v>1</v>
      </c>
      <c r="Z5" s="394">
        <v>2</v>
      </c>
      <c r="AA5" s="395"/>
      <c r="AB5" s="396"/>
      <c r="AC5" s="397">
        <f t="shared" si="2"/>
        <v>44786.572916666672</v>
      </c>
      <c r="AD5" s="641">
        <f t="shared" si="3"/>
        <v>44786.53125</v>
      </c>
      <c r="AE5" s="398">
        <f t="shared" si="4"/>
        <v>44786.489583333336</v>
      </c>
      <c r="AF5" s="79"/>
      <c r="AM5" s="79"/>
      <c r="AN5" s="80"/>
      <c r="AO5" s="80"/>
      <c r="AP5" s="80"/>
      <c r="AQ5" s="80"/>
    </row>
    <row r="6" spans="1:52" ht="21" customHeight="1" thickBot="1" x14ac:dyDescent="0.3">
      <c r="A6" s="379">
        <v>1</v>
      </c>
      <c r="B6" s="380">
        <v>44787</v>
      </c>
      <c r="C6" s="357">
        <v>44787.520833333336</v>
      </c>
      <c r="D6" s="638">
        <v>44787.729166666664</v>
      </c>
      <c r="E6" s="638">
        <v>44787.770833333336</v>
      </c>
      <c r="F6" s="638">
        <v>44787.8125</v>
      </c>
      <c r="G6" s="448">
        <v>44787.8125</v>
      </c>
      <c r="H6" s="381" t="s">
        <v>1290</v>
      </c>
      <c r="I6" s="382" t="s">
        <v>339</v>
      </c>
      <c r="J6" s="383" t="s">
        <v>194</v>
      </c>
      <c r="K6" s="643">
        <v>3</v>
      </c>
      <c r="L6" s="643">
        <v>2</v>
      </c>
      <c r="M6" s="384" t="s">
        <v>977</v>
      </c>
      <c r="N6" s="385">
        <v>44822.901354166665</v>
      </c>
      <c r="O6" s="386" t="s">
        <v>91</v>
      </c>
      <c r="P6" s="387" t="s">
        <v>1434</v>
      </c>
      <c r="Q6" s="639"/>
      <c r="R6" s="388">
        <f t="shared" si="0"/>
        <v>2</v>
      </c>
      <c r="S6" s="388">
        <f t="shared" si="1"/>
        <v>1</v>
      </c>
      <c r="T6" s="389">
        <v>1.8207752704620361</v>
      </c>
      <c r="U6" s="390">
        <v>0.84525007009506226</v>
      </c>
      <c r="V6" s="391">
        <v>0.60179368057269145</v>
      </c>
      <c r="W6" s="640">
        <v>0.22546339312091321</v>
      </c>
      <c r="X6" s="392">
        <v>0.16997802257537842</v>
      </c>
      <c r="Y6" s="393">
        <v>3</v>
      </c>
      <c r="Z6" s="394">
        <v>2</v>
      </c>
      <c r="AA6" s="395"/>
      <c r="AB6" s="396"/>
      <c r="AC6" s="397">
        <f t="shared" si="2"/>
        <v>44787.479166666672</v>
      </c>
      <c r="AD6" s="641">
        <f t="shared" si="3"/>
        <v>44787.4375</v>
      </c>
      <c r="AE6" s="398">
        <f t="shared" si="4"/>
        <v>44787.395833333336</v>
      </c>
      <c r="AF6" s="79"/>
      <c r="AM6" s="79"/>
      <c r="AN6" s="80"/>
      <c r="AO6" s="80"/>
      <c r="AP6" s="80"/>
      <c r="AQ6" s="80"/>
    </row>
    <row r="7" spans="1:52" ht="21" customHeight="1" thickBot="1" x14ac:dyDescent="0.3">
      <c r="A7" s="379">
        <v>1</v>
      </c>
      <c r="B7" s="380">
        <v>44787</v>
      </c>
      <c r="C7" s="357">
        <v>44787.520833333336</v>
      </c>
      <c r="D7" s="638">
        <v>44787.729166666664</v>
      </c>
      <c r="E7" s="638">
        <v>44787.770833333336</v>
      </c>
      <c r="F7" s="638">
        <v>44787.8125</v>
      </c>
      <c r="G7" s="448">
        <v>44787.8125</v>
      </c>
      <c r="H7" s="381" t="s">
        <v>508</v>
      </c>
      <c r="I7" s="382" t="s">
        <v>322</v>
      </c>
      <c r="J7" s="383" t="s">
        <v>199</v>
      </c>
      <c r="K7" s="643">
        <v>2</v>
      </c>
      <c r="L7" s="643">
        <v>1</v>
      </c>
      <c r="M7" s="384" t="s">
        <v>192</v>
      </c>
      <c r="N7" s="385">
        <v>44822.901354166665</v>
      </c>
      <c r="O7" s="386" t="s">
        <v>91</v>
      </c>
      <c r="P7" s="387" t="s">
        <v>1434</v>
      </c>
      <c r="Q7" s="639"/>
      <c r="R7" s="388">
        <f t="shared" si="0"/>
        <v>2</v>
      </c>
      <c r="S7" s="388">
        <f t="shared" si="1"/>
        <v>1</v>
      </c>
      <c r="T7" s="389">
        <v>1.9747750759124756</v>
      </c>
      <c r="U7" s="390">
        <v>1.1452500820159912</v>
      </c>
      <c r="V7" s="391">
        <v>0.56196092579304513</v>
      </c>
      <c r="W7" s="640">
        <v>0.21687027489896335</v>
      </c>
      <c r="X7" s="392">
        <v>0.2167418897151947</v>
      </c>
      <c r="Y7" s="393">
        <v>2</v>
      </c>
      <c r="Z7" s="394">
        <v>1</v>
      </c>
      <c r="AA7" s="395"/>
      <c r="AB7" s="396"/>
      <c r="AC7" s="397">
        <f t="shared" si="2"/>
        <v>44787.479166666672</v>
      </c>
      <c r="AD7" s="641">
        <f t="shared" si="3"/>
        <v>44787.4375</v>
      </c>
      <c r="AE7" s="398">
        <f t="shared" si="4"/>
        <v>44787.395833333336</v>
      </c>
      <c r="AF7" s="79"/>
      <c r="AM7" s="79"/>
      <c r="AN7" s="80"/>
      <c r="AO7" s="80"/>
      <c r="AP7" s="80"/>
      <c r="AQ7" s="80"/>
    </row>
    <row r="8" spans="1:52" ht="21" customHeight="1" thickBot="1" x14ac:dyDescent="0.3">
      <c r="A8" s="379">
        <v>1</v>
      </c>
      <c r="B8" s="380">
        <v>44787</v>
      </c>
      <c r="C8" s="357">
        <v>44787.614583333336</v>
      </c>
      <c r="D8" s="638">
        <v>44787.822916666664</v>
      </c>
      <c r="E8" s="638">
        <v>44787.864583333336</v>
      </c>
      <c r="F8" s="638">
        <v>44787.90625</v>
      </c>
      <c r="G8" s="448">
        <v>44787.90625</v>
      </c>
      <c r="H8" s="381" t="s">
        <v>510</v>
      </c>
      <c r="I8" s="382" t="s">
        <v>344</v>
      </c>
      <c r="J8" s="383" t="s">
        <v>226</v>
      </c>
      <c r="K8" s="643">
        <v>0</v>
      </c>
      <c r="L8" s="643">
        <v>1</v>
      </c>
      <c r="M8" s="384" t="s">
        <v>202</v>
      </c>
      <c r="N8" s="385">
        <v>44822.901354166665</v>
      </c>
      <c r="O8" s="386" t="s">
        <v>91</v>
      </c>
      <c r="P8" s="387" t="s">
        <v>1434</v>
      </c>
      <c r="Q8" s="639"/>
      <c r="R8" s="388">
        <f t="shared" si="0"/>
        <v>1</v>
      </c>
      <c r="S8" s="388">
        <f t="shared" si="1"/>
        <v>2</v>
      </c>
      <c r="T8" s="389">
        <v>0.80877506732940674</v>
      </c>
      <c r="U8" s="390">
        <v>1.8852499723434448</v>
      </c>
      <c r="V8" s="391">
        <v>0.15463697206449703</v>
      </c>
      <c r="W8" s="640">
        <v>0.21732000215906658</v>
      </c>
      <c r="X8" s="392">
        <v>0.62471657991409302</v>
      </c>
      <c r="Y8" s="393">
        <v>0</v>
      </c>
      <c r="Z8" s="394">
        <v>1</v>
      </c>
      <c r="AA8" s="395"/>
      <c r="AB8" s="396"/>
      <c r="AC8" s="397">
        <f t="shared" si="2"/>
        <v>44787.572916666672</v>
      </c>
      <c r="AD8" s="641">
        <f t="shared" si="3"/>
        <v>44787.53125</v>
      </c>
      <c r="AE8" s="398">
        <f t="shared" si="4"/>
        <v>44787.489583333336</v>
      </c>
      <c r="AF8" s="79"/>
      <c r="AM8" s="79"/>
      <c r="AN8" s="80"/>
      <c r="AO8" s="80"/>
      <c r="AP8" s="80"/>
      <c r="AQ8" s="80"/>
    </row>
    <row r="9" spans="1:52" ht="21" customHeight="1" thickBot="1" x14ac:dyDescent="0.3">
      <c r="A9" s="379">
        <v>1</v>
      </c>
      <c r="B9" s="380">
        <v>44787</v>
      </c>
      <c r="C9" s="357">
        <v>44787.614583333336</v>
      </c>
      <c r="D9" s="638">
        <v>44787.822916666664</v>
      </c>
      <c r="E9" s="638">
        <v>44787.864583333336</v>
      </c>
      <c r="F9" s="638">
        <v>44787.90625</v>
      </c>
      <c r="G9" s="448">
        <v>44787.90625</v>
      </c>
      <c r="H9" s="381" t="s">
        <v>461</v>
      </c>
      <c r="I9" s="382" t="s">
        <v>354</v>
      </c>
      <c r="J9" s="383" t="s">
        <v>205</v>
      </c>
      <c r="K9" s="643">
        <v>1</v>
      </c>
      <c r="L9" s="643">
        <v>0</v>
      </c>
      <c r="M9" s="384" t="s">
        <v>225</v>
      </c>
      <c r="N9" s="385">
        <v>44822.901354166665</v>
      </c>
      <c r="O9" s="386" t="s">
        <v>91</v>
      </c>
      <c r="P9" s="387" t="s">
        <v>1434</v>
      </c>
      <c r="Q9" s="639"/>
      <c r="R9" s="388">
        <f t="shared" si="0"/>
        <v>2</v>
      </c>
      <c r="S9" s="388">
        <f t="shared" si="1"/>
        <v>2</v>
      </c>
      <c r="T9" s="389">
        <v>1.5677751302719116</v>
      </c>
      <c r="U9" s="390">
        <v>1.4952499866485596</v>
      </c>
      <c r="V9" s="391">
        <v>0.39462108719783107</v>
      </c>
      <c r="W9" s="640">
        <v>0.23997368073382611</v>
      </c>
      <c r="X9" s="392">
        <v>0.36330625414848328</v>
      </c>
      <c r="Y9" s="393">
        <v>1</v>
      </c>
      <c r="Z9" s="394">
        <v>0</v>
      </c>
      <c r="AA9" s="395"/>
      <c r="AB9" s="396"/>
      <c r="AC9" s="397">
        <f t="shared" si="2"/>
        <v>44787.572916666672</v>
      </c>
      <c r="AD9" s="641">
        <f t="shared" si="3"/>
        <v>44787.53125</v>
      </c>
      <c r="AE9" s="398">
        <f t="shared" si="4"/>
        <v>44787.489583333336</v>
      </c>
      <c r="AF9" s="79"/>
      <c r="AM9" s="79"/>
      <c r="AN9" s="80"/>
      <c r="AO9" s="80"/>
      <c r="AP9" s="80"/>
      <c r="AQ9" s="80"/>
    </row>
    <row r="10" spans="1:52" ht="21" customHeight="1" thickBot="1" x14ac:dyDescent="0.3">
      <c r="A10" s="379">
        <v>1</v>
      </c>
      <c r="B10" s="380">
        <v>44788</v>
      </c>
      <c r="C10" s="357">
        <v>44788.520833333336</v>
      </c>
      <c r="D10" s="638">
        <v>44788.729166666664</v>
      </c>
      <c r="E10" s="638">
        <v>44788.770833333336</v>
      </c>
      <c r="F10" s="638">
        <v>44788.8125</v>
      </c>
      <c r="G10" s="448">
        <v>44788.8125</v>
      </c>
      <c r="H10" s="381" t="s">
        <v>536</v>
      </c>
      <c r="I10" s="382" t="s">
        <v>328</v>
      </c>
      <c r="J10" s="383" t="s">
        <v>196</v>
      </c>
      <c r="K10" s="643">
        <v>2</v>
      </c>
      <c r="L10" s="643">
        <v>5</v>
      </c>
      <c r="M10" s="384" t="s">
        <v>201</v>
      </c>
      <c r="N10" s="385">
        <v>44822.901354166665</v>
      </c>
      <c r="O10" s="386" t="s">
        <v>91</v>
      </c>
      <c r="P10" s="387" t="s">
        <v>1434</v>
      </c>
      <c r="Q10" s="639"/>
      <c r="R10" s="388">
        <f t="shared" si="0"/>
        <v>1</v>
      </c>
      <c r="S10" s="388">
        <f t="shared" si="1"/>
        <v>2</v>
      </c>
      <c r="T10" s="389">
        <v>1.2157751321792603</v>
      </c>
      <c r="U10" s="390">
        <v>1.7852500677108765</v>
      </c>
      <c r="V10" s="391">
        <v>0.25984186499771128</v>
      </c>
      <c r="W10" s="640">
        <v>0.23248067824315763</v>
      </c>
      <c r="X10" s="392">
        <v>0.50495046377182007</v>
      </c>
      <c r="Y10" s="393">
        <v>2</v>
      </c>
      <c r="Z10" s="394">
        <v>5</v>
      </c>
      <c r="AA10" s="395"/>
      <c r="AB10" s="396"/>
      <c r="AC10" s="397">
        <f t="shared" si="2"/>
        <v>44788.479166666672</v>
      </c>
      <c r="AD10" s="641">
        <f t="shared" si="3"/>
        <v>44788.4375</v>
      </c>
      <c r="AE10" s="398">
        <f t="shared" si="4"/>
        <v>44788.395833333336</v>
      </c>
      <c r="AF10" s="79"/>
      <c r="AM10" s="79"/>
      <c r="AN10" s="80"/>
      <c r="AO10" s="80"/>
      <c r="AP10" s="80"/>
      <c r="AQ10" s="80"/>
    </row>
    <row r="11" spans="1:52" ht="21" customHeight="1" thickBot="1" x14ac:dyDescent="0.3">
      <c r="A11" s="379">
        <v>1</v>
      </c>
      <c r="B11" s="380">
        <v>44788</v>
      </c>
      <c r="C11" s="357">
        <v>44788.614583333336</v>
      </c>
      <c r="D11" s="638">
        <v>44788.822916666664</v>
      </c>
      <c r="E11" s="638">
        <v>44788.864583333336</v>
      </c>
      <c r="F11" s="638">
        <v>44788.90625</v>
      </c>
      <c r="G11" s="448">
        <v>44788.90625</v>
      </c>
      <c r="H11" s="381" t="s">
        <v>372</v>
      </c>
      <c r="I11" s="382" t="s">
        <v>235</v>
      </c>
      <c r="J11" s="383" t="s">
        <v>198</v>
      </c>
      <c r="K11" s="643">
        <v>3</v>
      </c>
      <c r="L11" s="643">
        <v>0</v>
      </c>
      <c r="M11" s="384" t="s">
        <v>204</v>
      </c>
      <c r="N11" s="385">
        <v>44822.901354166665</v>
      </c>
      <c r="O11" s="386" t="s">
        <v>91</v>
      </c>
      <c r="P11" s="387" t="s">
        <v>1434</v>
      </c>
      <c r="Q11" s="639"/>
      <c r="R11" s="388">
        <f t="shared" si="0"/>
        <v>2</v>
      </c>
      <c r="S11" s="388">
        <f t="shared" si="1"/>
        <v>1</v>
      </c>
      <c r="T11" s="389">
        <v>1.9857752323150635</v>
      </c>
      <c r="U11" s="390">
        <v>1.3852499723434448</v>
      </c>
      <c r="V11" s="391">
        <v>0.51054968468743711</v>
      </c>
      <c r="W11" s="640">
        <v>0.21752809407730606</v>
      </c>
      <c r="X11" s="392">
        <v>0.26697453856468201</v>
      </c>
      <c r="Y11" s="393">
        <v>3</v>
      </c>
      <c r="Z11" s="394">
        <v>0</v>
      </c>
      <c r="AA11" s="395"/>
      <c r="AB11" s="396"/>
      <c r="AC11" s="397">
        <f t="shared" si="2"/>
        <v>44788.572916666672</v>
      </c>
      <c r="AD11" s="641">
        <f t="shared" si="3"/>
        <v>44788.53125</v>
      </c>
      <c r="AE11" s="398">
        <f t="shared" si="4"/>
        <v>44788.489583333336</v>
      </c>
      <c r="AF11" s="79"/>
      <c r="AM11" s="79"/>
      <c r="AN11" s="80"/>
      <c r="AO11" s="80"/>
      <c r="AP11" s="80"/>
      <c r="AQ11" s="80"/>
    </row>
    <row r="12" spans="1:52" ht="21" customHeight="1" thickBot="1" x14ac:dyDescent="0.3">
      <c r="A12" s="355">
        <v>2</v>
      </c>
      <c r="B12" s="356">
        <v>44793</v>
      </c>
      <c r="C12" s="452">
        <v>44793.520833333336</v>
      </c>
      <c r="D12" s="453">
        <v>44793.729166666664</v>
      </c>
      <c r="E12" s="453">
        <v>44793.770833333336</v>
      </c>
      <c r="F12" s="453">
        <v>44793.8125</v>
      </c>
      <c r="G12" s="454">
        <v>44793.8125</v>
      </c>
      <c r="H12" s="358" t="s">
        <v>369</v>
      </c>
      <c r="I12" s="359" t="s">
        <v>334</v>
      </c>
      <c r="J12" s="360" t="s">
        <v>206</v>
      </c>
      <c r="K12" s="643">
        <v>0</v>
      </c>
      <c r="L12" s="643">
        <v>0</v>
      </c>
      <c r="M12" s="361" t="s">
        <v>199</v>
      </c>
      <c r="N12" s="362">
        <v>44822.901354166665</v>
      </c>
      <c r="O12" s="363" t="s">
        <v>91</v>
      </c>
      <c r="P12" s="364" t="s">
        <v>1434</v>
      </c>
      <c r="Q12" s="365"/>
      <c r="R12" s="366">
        <f t="shared" si="0"/>
        <v>1</v>
      </c>
      <c r="S12" s="366">
        <f t="shared" si="1"/>
        <v>1</v>
      </c>
      <c r="T12" s="367">
        <v>1.3147751092910767</v>
      </c>
      <c r="U12" s="368">
        <v>1.3416428565979004</v>
      </c>
      <c r="V12" s="369">
        <v>0.36303074672447599</v>
      </c>
      <c r="W12" s="370">
        <v>0.26060489058263187</v>
      </c>
      <c r="X12" s="371">
        <v>0.37544766068458557</v>
      </c>
      <c r="Y12" s="372">
        <v>0</v>
      </c>
      <c r="Z12" s="373">
        <v>0</v>
      </c>
      <c r="AA12" s="374"/>
      <c r="AB12" s="375"/>
      <c r="AC12" s="376">
        <f t="shared" si="2"/>
        <v>44793.479166666672</v>
      </c>
      <c r="AD12" s="377">
        <f t="shared" si="3"/>
        <v>44793.4375</v>
      </c>
      <c r="AE12" s="378">
        <f t="shared" si="4"/>
        <v>44793.395833333336</v>
      </c>
      <c r="AF12" s="79"/>
      <c r="AM12" s="79"/>
      <c r="AN12" s="80"/>
      <c r="AO12" s="80"/>
      <c r="AP12" s="80"/>
      <c r="AQ12" s="80"/>
    </row>
    <row r="13" spans="1:52" ht="21" customHeight="1" thickBot="1" x14ac:dyDescent="0.3">
      <c r="A13" s="379">
        <v>2</v>
      </c>
      <c r="B13" s="380">
        <v>44793</v>
      </c>
      <c r="C13" s="357">
        <v>44793.520833333336</v>
      </c>
      <c r="D13" s="638">
        <v>44793.729166666664</v>
      </c>
      <c r="E13" s="638">
        <v>44793.770833333336</v>
      </c>
      <c r="F13" s="638">
        <v>44793.8125</v>
      </c>
      <c r="G13" s="448">
        <v>44793.8125</v>
      </c>
      <c r="H13" s="381" t="s">
        <v>420</v>
      </c>
      <c r="I13" s="382" t="s">
        <v>236</v>
      </c>
      <c r="J13" s="383" t="s">
        <v>207</v>
      </c>
      <c r="K13" s="643">
        <v>0</v>
      </c>
      <c r="L13" s="643">
        <v>0</v>
      </c>
      <c r="M13" s="384" t="s">
        <v>226</v>
      </c>
      <c r="N13" s="385">
        <v>44822.901354166665</v>
      </c>
      <c r="O13" s="386" t="s">
        <v>91</v>
      </c>
      <c r="P13" s="387" t="s">
        <v>1434</v>
      </c>
      <c r="Q13" s="639"/>
      <c r="R13" s="388">
        <f t="shared" si="0"/>
        <v>2</v>
      </c>
      <c r="S13" s="388">
        <f t="shared" si="1"/>
        <v>1</v>
      </c>
      <c r="T13" s="389">
        <v>1.8317750692367554</v>
      </c>
      <c r="U13" s="390">
        <v>1.007357120513916</v>
      </c>
      <c r="V13" s="391">
        <v>0.56415952156162108</v>
      </c>
      <c r="W13" s="640">
        <v>0.22763148473651193</v>
      </c>
      <c r="X13" s="392">
        <v>0.20529526472091675</v>
      </c>
      <c r="Y13" s="393">
        <v>0</v>
      </c>
      <c r="Z13" s="394">
        <v>0</v>
      </c>
      <c r="AA13" s="395"/>
      <c r="AB13" s="396"/>
      <c r="AC13" s="397">
        <f t="shared" si="2"/>
        <v>44793.479166666672</v>
      </c>
      <c r="AD13" s="641">
        <f t="shared" si="3"/>
        <v>44793.4375</v>
      </c>
      <c r="AE13" s="398">
        <f t="shared" si="4"/>
        <v>44793.395833333336</v>
      </c>
      <c r="AF13" s="79"/>
      <c r="AM13" s="79"/>
      <c r="AN13" s="80"/>
      <c r="AO13" s="80"/>
      <c r="AP13" s="80"/>
      <c r="AQ13" s="80"/>
    </row>
    <row r="14" spans="1:52" ht="21" customHeight="1" thickBot="1" x14ac:dyDescent="0.3">
      <c r="A14" s="379">
        <v>2</v>
      </c>
      <c r="B14" s="380">
        <v>44793</v>
      </c>
      <c r="C14" s="357">
        <v>44793.614583333336</v>
      </c>
      <c r="D14" s="638">
        <v>44793.822916666664</v>
      </c>
      <c r="E14" s="638">
        <v>44793.864583333336</v>
      </c>
      <c r="F14" s="638">
        <v>44793.90625</v>
      </c>
      <c r="G14" s="448">
        <v>44793.90625</v>
      </c>
      <c r="H14" s="381" t="s">
        <v>437</v>
      </c>
      <c r="I14" s="382" t="s">
        <v>329</v>
      </c>
      <c r="J14" s="383" t="s">
        <v>197</v>
      </c>
      <c r="K14" s="643">
        <v>3</v>
      </c>
      <c r="L14" s="643">
        <v>0</v>
      </c>
      <c r="M14" s="384" t="s">
        <v>205</v>
      </c>
      <c r="N14" s="385">
        <v>44822.901354166665</v>
      </c>
      <c r="O14" s="386" t="s">
        <v>91</v>
      </c>
      <c r="P14" s="387" t="s">
        <v>1434</v>
      </c>
      <c r="Q14" s="639"/>
      <c r="R14" s="388">
        <f t="shared" si="0"/>
        <v>3</v>
      </c>
      <c r="S14" s="388">
        <f t="shared" si="1"/>
        <v>0</v>
      </c>
      <c r="T14" s="389">
        <v>2.6897749900817871</v>
      </c>
      <c r="U14" s="390">
        <v>0.62164294719696045</v>
      </c>
      <c r="V14" s="391">
        <v>0.78947946410156977</v>
      </c>
      <c r="W14" s="640">
        <v>0.1281878240307566</v>
      </c>
      <c r="X14" s="392">
        <v>6.2126647680997849E-2</v>
      </c>
      <c r="Y14" s="393">
        <v>3</v>
      </c>
      <c r="Z14" s="394">
        <v>0</v>
      </c>
      <c r="AA14" s="395"/>
      <c r="AB14" s="396"/>
      <c r="AC14" s="397">
        <f t="shared" si="2"/>
        <v>44793.572916666672</v>
      </c>
      <c r="AD14" s="641">
        <f t="shared" si="3"/>
        <v>44793.53125</v>
      </c>
      <c r="AE14" s="398">
        <f t="shared" si="4"/>
        <v>44793.489583333336</v>
      </c>
      <c r="AF14" s="79"/>
      <c r="AM14" s="79"/>
      <c r="AN14" s="80"/>
      <c r="AO14" s="80"/>
      <c r="AP14" s="80"/>
      <c r="AQ14" s="80"/>
    </row>
    <row r="15" spans="1:52" ht="21" customHeight="1" thickBot="1" x14ac:dyDescent="0.3">
      <c r="A15" s="379">
        <v>2</v>
      </c>
      <c r="B15" s="380">
        <v>44793</v>
      </c>
      <c r="C15" s="357">
        <v>44793.614583333336</v>
      </c>
      <c r="D15" s="638">
        <v>44793.822916666664</v>
      </c>
      <c r="E15" s="638">
        <v>44793.864583333336</v>
      </c>
      <c r="F15" s="638">
        <v>44793.90625</v>
      </c>
      <c r="G15" s="448">
        <v>44793.90625</v>
      </c>
      <c r="H15" s="381" t="s">
        <v>1262</v>
      </c>
      <c r="I15" s="382" t="s">
        <v>346</v>
      </c>
      <c r="J15" s="383" t="s">
        <v>204</v>
      </c>
      <c r="K15" s="643">
        <v>1</v>
      </c>
      <c r="L15" s="643">
        <v>0</v>
      </c>
      <c r="M15" s="384" t="s">
        <v>896</v>
      </c>
      <c r="N15" s="385">
        <v>44822.901354166665</v>
      </c>
      <c r="O15" s="386" t="s">
        <v>91</v>
      </c>
      <c r="P15" s="387" t="s">
        <v>1434</v>
      </c>
      <c r="Q15" s="639"/>
      <c r="R15" s="388">
        <f t="shared" si="0"/>
        <v>1</v>
      </c>
      <c r="S15" s="388">
        <f t="shared" si="1"/>
        <v>1</v>
      </c>
      <c r="T15" s="389">
        <v>1.3476965257099698</v>
      </c>
      <c r="U15" s="390">
        <v>1.2552499771118164</v>
      </c>
      <c r="V15" s="391">
        <v>0.38943976080496651</v>
      </c>
      <c r="W15" s="640">
        <v>0.26340370084066261</v>
      </c>
      <c r="X15" s="392">
        <v>0.3463299572467804</v>
      </c>
      <c r="Y15" s="393">
        <v>1</v>
      </c>
      <c r="Z15" s="394">
        <v>0</v>
      </c>
      <c r="AA15" s="395"/>
      <c r="AB15" s="396"/>
      <c r="AC15" s="397">
        <f t="shared" si="2"/>
        <v>44793.572916666672</v>
      </c>
      <c r="AD15" s="641">
        <f t="shared" si="3"/>
        <v>44793.53125</v>
      </c>
      <c r="AE15" s="398">
        <f t="shared" si="4"/>
        <v>44793.489583333336</v>
      </c>
      <c r="AF15" s="79"/>
      <c r="AM15" s="79"/>
      <c r="AN15" s="80"/>
      <c r="AO15" s="80"/>
      <c r="AP15" s="80"/>
      <c r="AQ15" s="80"/>
    </row>
    <row r="16" spans="1:52" ht="21" customHeight="1" thickBot="1" x14ac:dyDescent="0.3">
      <c r="A16" s="379">
        <v>2</v>
      </c>
      <c r="B16" s="380">
        <v>44794</v>
      </c>
      <c r="C16" s="357">
        <v>44794.520833333336</v>
      </c>
      <c r="D16" s="638">
        <v>44794.729166666664</v>
      </c>
      <c r="E16" s="638">
        <v>44794.770833333336</v>
      </c>
      <c r="F16" s="638">
        <v>44794.8125</v>
      </c>
      <c r="G16" s="448">
        <v>44794.8125</v>
      </c>
      <c r="H16" s="381" t="s">
        <v>430</v>
      </c>
      <c r="I16" s="382" t="s">
        <v>326</v>
      </c>
      <c r="J16" s="383" t="s">
        <v>225</v>
      </c>
      <c r="K16" s="643">
        <v>0</v>
      </c>
      <c r="L16" s="643">
        <v>0</v>
      </c>
      <c r="M16" s="384" t="s">
        <v>194</v>
      </c>
      <c r="N16" s="385">
        <v>44822.901354166665</v>
      </c>
      <c r="O16" s="386" t="s">
        <v>91</v>
      </c>
      <c r="P16" s="387" t="s">
        <v>1434</v>
      </c>
      <c r="Q16" s="639"/>
      <c r="R16" s="388">
        <f t="shared" si="0"/>
        <v>1</v>
      </c>
      <c r="S16" s="388">
        <f t="shared" si="1"/>
        <v>2</v>
      </c>
      <c r="T16" s="389">
        <v>1.1277749538421631</v>
      </c>
      <c r="U16" s="390">
        <v>1.815250039100647</v>
      </c>
      <c r="V16" s="391">
        <v>0.23508225371357885</v>
      </c>
      <c r="W16" s="640">
        <v>0.23013593573375532</v>
      </c>
      <c r="X16" s="392">
        <v>0.53191858530044556</v>
      </c>
      <c r="Y16" s="393">
        <v>0</v>
      </c>
      <c r="Z16" s="394">
        <v>0</v>
      </c>
      <c r="AA16" s="395"/>
      <c r="AB16" s="396"/>
      <c r="AC16" s="397">
        <f t="shared" si="2"/>
        <v>44794.479166666672</v>
      </c>
      <c r="AD16" s="641">
        <f t="shared" si="3"/>
        <v>44794.4375</v>
      </c>
      <c r="AE16" s="398">
        <f t="shared" si="4"/>
        <v>44794.395833333336</v>
      </c>
      <c r="AF16" s="79"/>
      <c r="AM16" s="79"/>
      <c r="AN16" s="80"/>
      <c r="AO16" s="80"/>
      <c r="AP16" s="80"/>
      <c r="AQ16" s="80"/>
    </row>
    <row r="17" spans="1:43" ht="21" customHeight="1" thickBot="1" x14ac:dyDescent="0.3">
      <c r="A17" s="379">
        <v>2</v>
      </c>
      <c r="B17" s="380">
        <v>44794</v>
      </c>
      <c r="C17" s="357">
        <v>44794.520833333336</v>
      </c>
      <c r="D17" s="638">
        <v>44794.729166666664</v>
      </c>
      <c r="E17" s="638">
        <v>44794.770833333336</v>
      </c>
      <c r="F17" s="638">
        <v>44794.8125</v>
      </c>
      <c r="G17" s="448">
        <v>44794.8125</v>
      </c>
      <c r="H17" s="381" t="s">
        <v>1230</v>
      </c>
      <c r="I17" s="382" t="s">
        <v>330</v>
      </c>
      <c r="J17" s="383" t="s">
        <v>201</v>
      </c>
      <c r="K17" s="643">
        <v>4</v>
      </c>
      <c r="L17" s="643">
        <v>0</v>
      </c>
      <c r="M17" s="384" t="s">
        <v>861</v>
      </c>
      <c r="N17" s="385">
        <v>44822.901354166665</v>
      </c>
      <c r="O17" s="386" t="s">
        <v>91</v>
      </c>
      <c r="P17" s="387" t="s">
        <v>1434</v>
      </c>
      <c r="Q17" s="639"/>
      <c r="R17" s="388">
        <f t="shared" si="0"/>
        <v>2</v>
      </c>
      <c r="S17" s="388">
        <f t="shared" si="1"/>
        <v>1</v>
      </c>
      <c r="T17" s="389">
        <v>1.7869501795087541</v>
      </c>
      <c r="U17" s="390">
        <v>0.83525007963180542</v>
      </c>
      <c r="V17" s="391">
        <v>0.59690847611234565</v>
      </c>
      <c r="W17" s="640">
        <v>0.228896791528201</v>
      </c>
      <c r="X17" s="392">
        <v>0.17169852554798126</v>
      </c>
      <c r="Y17" s="393">
        <v>4</v>
      </c>
      <c r="Z17" s="394">
        <v>0</v>
      </c>
      <c r="AA17" s="395"/>
      <c r="AB17" s="396"/>
      <c r="AC17" s="397">
        <f t="shared" si="2"/>
        <v>44794.479166666672</v>
      </c>
      <c r="AD17" s="641">
        <f t="shared" si="3"/>
        <v>44794.4375</v>
      </c>
      <c r="AE17" s="398">
        <f t="shared" si="4"/>
        <v>44794.395833333336</v>
      </c>
      <c r="AF17" s="79"/>
      <c r="AM17" s="79"/>
      <c r="AN17" s="80"/>
      <c r="AO17" s="80"/>
      <c r="AP17" s="80"/>
      <c r="AQ17" s="80"/>
    </row>
    <row r="18" spans="1:43" ht="21" customHeight="1" thickBot="1" x14ac:dyDescent="0.3">
      <c r="A18" s="379">
        <v>2</v>
      </c>
      <c r="B18" s="380">
        <v>44794</v>
      </c>
      <c r="C18" s="357">
        <v>44794.614583333336</v>
      </c>
      <c r="D18" s="638">
        <v>44794.822916666664</v>
      </c>
      <c r="E18" s="638">
        <v>44794.864583333336</v>
      </c>
      <c r="F18" s="638">
        <v>44794.90625</v>
      </c>
      <c r="G18" s="448">
        <v>44794.90625</v>
      </c>
      <c r="H18" s="381" t="s">
        <v>378</v>
      </c>
      <c r="I18" s="382" t="s">
        <v>337</v>
      </c>
      <c r="J18" s="383" t="s">
        <v>191</v>
      </c>
      <c r="K18" s="643">
        <v>1</v>
      </c>
      <c r="L18" s="643">
        <v>1</v>
      </c>
      <c r="M18" s="384" t="s">
        <v>200</v>
      </c>
      <c r="N18" s="385">
        <v>44822.901354166665</v>
      </c>
      <c r="O18" s="386" t="s">
        <v>91</v>
      </c>
      <c r="P18" s="387" t="s">
        <v>1434</v>
      </c>
      <c r="Q18" s="639"/>
      <c r="R18" s="388">
        <f t="shared" si="0"/>
        <v>2</v>
      </c>
      <c r="S18" s="388">
        <f t="shared" si="1"/>
        <v>2</v>
      </c>
      <c r="T18" s="389">
        <v>1.4907751083374023</v>
      </c>
      <c r="U18" s="390">
        <v>1.5852499008178711</v>
      </c>
      <c r="V18" s="391">
        <v>0.35892855907845395</v>
      </c>
      <c r="W18" s="640">
        <v>0.23928139499189491</v>
      </c>
      <c r="X18" s="392">
        <v>0.39962956309318542</v>
      </c>
      <c r="Y18" s="393">
        <v>1</v>
      </c>
      <c r="Z18" s="394">
        <v>1</v>
      </c>
      <c r="AA18" s="395"/>
      <c r="AB18" s="396"/>
      <c r="AC18" s="397">
        <f t="shared" si="2"/>
        <v>44794.572916666672</v>
      </c>
      <c r="AD18" s="641">
        <f t="shared" si="3"/>
        <v>44794.53125</v>
      </c>
      <c r="AE18" s="398">
        <f t="shared" si="4"/>
        <v>44794.489583333336</v>
      </c>
      <c r="AF18" s="79"/>
      <c r="AM18" s="79"/>
      <c r="AN18" s="80"/>
      <c r="AO18" s="80"/>
      <c r="AP18" s="80"/>
      <c r="AQ18" s="80"/>
    </row>
    <row r="19" spans="1:43" ht="21" customHeight="1" thickBot="1" x14ac:dyDescent="0.3">
      <c r="A19" s="379">
        <v>2</v>
      </c>
      <c r="B19" s="380">
        <v>44794</v>
      </c>
      <c r="C19" s="357">
        <v>44794.614583333336</v>
      </c>
      <c r="D19" s="638">
        <v>44794.822916666664</v>
      </c>
      <c r="E19" s="638">
        <v>44794.864583333336</v>
      </c>
      <c r="F19" s="638">
        <v>44794.90625</v>
      </c>
      <c r="G19" s="448">
        <v>44794.90625</v>
      </c>
      <c r="H19" s="381" t="s">
        <v>350</v>
      </c>
      <c r="I19" s="382" t="s">
        <v>324</v>
      </c>
      <c r="J19" s="383" t="s">
        <v>192</v>
      </c>
      <c r="K19" s="643">
        <v>1</v>
      </c>
      <c r="L19" s="643">
        <v>1</v>
      </c>
      <c r="M19" s="384" t="s">
        <v>196</v>
      </c>
      <c r="N19" s="385">
        <v>44822.901354166665</v>
      </c>
      <c r="O19" s="386" t="s">
        <v>91</v>
      </c>
      <c r="P19" s="387" t="s">
        <v>1434</v>
      </c>
      <c r="Q19" s="639"/>
      <c r="R19" s="388">
        <f t="shared" si="0"/>
        <v>1</v>
      </c>
      <c r="S19" s="388">
        <f t="shared" si="1"/>
        <v>1</v>
      </c>
      <c r="T19" s="389">
        <v>1.3587750196456909</v>
      </c>
      <c r="U19" s="390">
        <v>1.2645000219345093</v>
      </c>
      <c r="V19" s="391">
        <v>0.39037026188215801</v>
      </c>
      <c r="W19" s="640">
        <v>0.26219947823617168</v>
      </c>
      <c r="X19" s="392">
        <v>0.34656476974487305</v>
      </c>
      <c r="Y19" s="393">
        <v>1</v>
      </c>
      <c r="Z19" s="394">
        <v>1</v>
      </c>
      <c r="AA19" s="395"/>
      <c r="AB19" s="396"/>
      <c r="AC19" s="397">
        <f t="shared" si="2"/>
        <v>44794.572916666672</v>
      </c>
      <c r="AD19" s="641">
        <f t="shared" si="3"/>
        <v>44794.53125</v>
      </c>
      <c r="AE19" s="398">
        <f t="shared" si="4"/>
        <v>44794.489583333336</v>
      </c>
      <c r="AF19" s="79"/>
      <c r="AM19" s="79"/>
      <c r="AN19" s="80"/>
      <c r="AO19" s="80"/>
      <c r="AP19" s="80"/>
      <c r="AQ19" s="80"/>
    </row>
    <row r="20" spans="1:43" ht="21" customHeight="1" thickBot="1" x14ac:dyDescent="0.3">
      <c r="A20" s="379">
        <v>2</v>
      </c>
      <c r="B20" s="380">
        <v>44795</v>
      </c>
      <c r="C20" s="357">
        <v>44795.520833333336</v>
      </c>
      <c r="D20" s="638">
        <v>44795.729166666664</v>
      </c>
      <c r="E20" s="638">
        <v>44795.770833333336</v>
      </c>
      <c r="F20" s="638">
        <v>44795.8125</v>
      </c>
      <c r="G20" s="448">
        <v>44795.8125</v>
      </c>
      <c r="H20" s="381" t="s">
        <v>1294</v>
      </c>
      <c r="I20" s="382" t="s">
        <v>322</v>
      </c>
      <c r="J20" s="383" t="s">
        <v>202</v>
      </c>
      <c r="K20" s="643">
        <v>1</v>
      </c>
      <c r="L20" s="643">
        <v>0</v>
      </c>
      <c r="M20" s="384" t="s">
        <v>977</v>
      </c>
      <c r="N20" s="385">
        <v>44822.901354166665</v>
      </c>
      <c r="O20" s="386" t="s">
        <v>91</v>
      </c>
      <c r="P20" s="387" t="s">
        <v>1434</v>
      </c>
      <c r="Q20" s="639"/>
      <c r="R20" s="388">
        <f t="shared" si="0"/>
        <v>2</v>
      </c>
      <c r="S20" s="388">
        <f t="shared" si="1"/>
        <v>0</v>
      </c>
      <c r="T20" s="389">
        <v>1.8977750539779663</v>
      </c>
      <c r="U20" s="390">
        <v>0.68525010347366333</v>
      </c>
      <c r="V20" s="391">
        <v>0.65889964119562083</v>
      </c>
      <c r="W20" s="640">
        <v>0.21073823393017585</v>
      </c>
      <c r="X20" s="392">
        <v>0.12692995369434357</v>
      </c>
      <c r="Y20" s="393">
        <v>1</v>
      </c>
      <c r="Z20" s="394">
        <v>0</v>
      </c>
      <c r="AA20" s="395"/>
      <c r="AB20" s="396"/>
      <c r="AC20" s="397">
        <f t="shared" si="2"/>
        <v>44795.479166666672</v>
      </c>
      <c r="AD20" s="641">
        <f t="shared" si="3"/>
        <v>44795.4375</v>
      </c>
      <c r="AE20" s="398">
        <f t="shared" si="4"/>
        <v>44795.395833333336</v>
      </c>
      <c r="AF20" s="79"/>
      <c r="AM20" s="79"/>
      <c r="AN20" s="80"/>
      <c r="AO20" s="80"/>
      <c r="AP20" s="80"/>
      <c r="AQ20" s="80"/>
    </row>
    <row r="21" spans="1:43" ht="21" customHeight="1" thickBot="1" x14ac:dyDescent="0.3">
      <c r="A21" s="379">
        <v>2</v>
      </c>
      <c r="B21" s="380">
        <v>44795</v>
      </c>
      <c r="C21" s="357">
        <v>44795.614583333336</v>
      </c>
      <c r="D21" s="638">
        <v>44795.822916666664</v>
      </c>
      <c r="E21" s="638">
        <v>44795.864583333336</v>
      </c>
      <c r="F21" s="638">
        <v>44795.90625</v>
      </c>
      <c r="G21" s="448">
        <v>44795.90625</v>
      </c>
      <c r="H21" s="381" t="s">
        <v>439</v>
      </c>
      <c r="I21" s="382" t="s">
        <v>332</v>
      </c>
      <c r="J21" s="383" t="s">
        <v>203</v>
      </c>
      <c r="K21" s="643">
        <v>0</v>
      </c>
      <c r="L21" s="643">
        <v>0</v>
      </c>
      <c r="M21" s="384" t="s">
        <v>198</v>
      </c>
      <c r="N21" s="385">
        <v>44822.901354166665</v>
      </c>
      <c r="O21" s="386" t="s">
        <v>91</v>
      </c>
      <c r="P21" s="387" t="s">
        <v>1434</v>
      </c>
      <c r="Q21" s="639"/>
      <c r="R21" s="388">
        <f t="shared" si="0"/>
        <v>1</v>
      </c>
      <c r="S21" s="388">
        <f t="shared" si="1"/>
        <v>2</v>
      </c>
      <c r="T21" s="389">
        <v>1.07277512550354</v>
      </c>
      <c r="U21" s="390">
        <v>1.7452501058578491</v>
      </c>
      <c r="V21" s="391">
        <v>0.2324904444505389</v>
      </c>
      <c r="W21" s="640">
        <v>0.23614290971600049</v>
      </c>
      <c r="X21" s="392">
        <v>0.52907055616378784</v>
      </c>
      <c r="Y21" s="393">
        <v>0</v>
      </c>
      <c r="Z21" s="394">
        <v>0</v>
      </c>
      <c r="AA21" s="395"/>
      <c r="AB21" s="396"/>
      <c r="AC21" s="397">
        <f t="shared" si="2"/>
        <v>44795.572916666672</v>
      </c>
      <c r="AD21" s="641">
        <f t="shared" si="3"/>
        <v>44795.53125</v>
      </c>
      <c r="AE21" s="398">
        <f t="shared" si="4"/>
        <v>44795.489583333336</v>
      </c>
      <c r="AF21" s="79"/>
      <c r="AM21" s="79"/>
      <c r="AN21" s="80"/>
      <c r="AO21" s="80"/>
      <c r="AP21" s="80"/>
      <c r="AQ21" s="80"/>
    </row>
    <row r="22" spans="1:43" ht="21" customHeight="1" thickBot="1" x14ac:dyDescent="0.3">
      <c r="A22" s="355">
        <v>3</v>
      </c>
      <c r="B22" s="356">
        <v>44799</v>
      </c>
      <c r="C22" s="452">
        <v>44799.520833333336</v>
      </c>
      <c r="D22" s="453">
        <v>44799.729166666664</v>
      </c>
      <c r="E22" s="453">
        <v>44799.770833333336</v>
      </c>
      <c r="F22" s="453">
        <v>44799.8125</v>
      </c>
      <c r="G22" s="454">
        <v>44799.8125</v>
      </c>
      <c r="H22" s="358" t="s">
        <v>1319</v>
      </c>
      <c r="I22" s="359" t="s">
        <v>1341</v>
      </c>
      <c r="J22" s="360" t="s">
        <v>861</v>
      </c>
      <c r="K22" s="643">
        <v>1</v>
      </c>
      <c r="L22" s="643">
        <v>2</v>
      </c>
      <c r="M22" s="361" t="s">
        <v>207</v>
      </c>
      <c r="N22" s="362">
        <v>44822.901354166665</v>
      </c>
      <c r="O22" s="363" t="s">
        <v>91</v>
      </c>
      <c r="P22" s="364" t="s">
        <v>1434</v>
      </c>
      <c r="Q22" s="365"/>
      <c r="R22" s="366">
        <f t="shared" si="0"/>
        <v>1</v>
      </c>
      <c r="S22" s="366">
        <f t="shared" si="1"/>
        <v>1</v>
      </c>
      <c r="T22" s="367">
        <v>0.96269641603742329</v>
      </c>
      <c r="U22" s="368">
        <v>1.2387857437133789</v>
      </c>
      <c r="V22" s="369">
        <v>0.28693665387730821</v>
      </c>
      <c r="W22" s="370">
        <v>0.28754341466707078</v>
      </c>
      <c r="X22" s="371">
        <v>0.42515060305595398</v>
      </c>
      <c r="Y22" s="372">
        <v>1</v>
      </c>
      <c r="Z22" s="373">
        <v>2</v>
      </c>
      <c r="AA22" s="374"/>
      <c r="AB22" s="375"/>
      <c r="AC22" s="376">
        <f t="shared" si="2"/>
        <v>44799.479166666672</v>
      </c>
      <c r="AD22" s="377">
        <f t="shared" si="3"/>
        <v>44799.4375</v>
      </c>
      <c r="AE22" s="378">
        <f t="shared" si="4"/>
        <v>44799.395833333336</v>
      </c>
      <c r="AF22" s="79"/>
      <c r="AM22" s="79"/>
      <c r="AN22" s="80"/>
      <c r="AO22" s="80"/>
      <c r="AP22" s="80"/>
      <c r="AQ22" s="80"/>
    </row>
    <row r="23" spans="1:43" ht="21" customHeight="1" thickBot="1" x14ac:dyDescent="0.3">
      <c r="A23" s="379">
        <v>3</v>
      </c>
      <c r="B23" s="380">
        <v>44799</v>
      </c>
      <c r="C23" s="357">
        <v>44799.614583333336</v>
      </c>
      <c r="D23" s="638">
        <v>44799.822916666664</v>
      </c>
      <c r="E23" s="638">
        <v>44799.864583333336</v>
      </c>
      <c r="F23" s="638">
        <v>44799.90625</v>
      </c>
      <c r="G23" s="448">
        <v>44799.90625</v>
      </c>
      <c r="H23" s="381" t="s">
        <v>388</v>
      </c>
      <c r="I23" s="382" t="s">
        <v>322</v>
      </c>
      <c r="J23" s="383" t="s">
        <v>199</v>
      </c>
      <c r="K23" s="643">
        <v>3</v>
      </c>
      <c r="L23" s="643">
        <v>1</v>
      </c>
      <c r="M23" s="384" t="s">
        <v>197</v>
      </c>
      <c r="N23" s="385">
        <v>44822.901354166665</v>
      </c>
      <c r="O23" s="386" t="s">
        <v>91</v>
      </c>
      <c r="P23" s="387" t="s">
        <v>1434</v>
      </c>
      <c r="Q23" s="639"/>
      <c r="R23" s="388">
        <f t="shared" si="0"/>
        <v>1</v>
      </c>
      <c r="S23" s="388">
        <f t="shared" si="1"/>
        <v>2</v>
      </c>
      <c r="T23" s="389">
        <v>1.2589500291006905</v>
      </c>
      <c r="U23" s="390">
        <v>1.7616430521011353</v>
      </c>
      <c r="V23" s="391">
        <v>0.27356165096120538</v>
      </c>
      <c r="W23" s="640">
        <v>0.2339355495421048</v>
      </c>
      <c r="X23" s="392">
        <v>0.48988661170005798</v>
      </c>
      <c r="Y23" s="393">
        <v>3</v>
      </c>
      <c r="Z23" s="394">
        <v>1</v>
      </c>
      <c r="AA23" s="395"/>
      <c r="AB23" s="396"/>
      <c r="AC23" s="397">
        <f t="shared" si="2"/>
        <v>44799.572916666672</v>
      </c>
      <c r="AD23" s="641">
        <f t="shared" si="3"/>
        <v>44799.53125</v>
      </c>
      <c r="AE23" s="398">
        <f t="shared" si="4"/>
        <v>44799.489583333336</v>
      </c>
      <c r="AF23" s="79"/>
      <c r="AM23" s="79"/>
      <c r="AN23" s="80"/>
      <c r="AO23" s="80"/>
      <c r="AP23" s="80"/>
      <c r="AQ23" s="80"/>
    </row>
    <row r="24" spans="1:43" ht="21" customHeight="1" thickBot="1" x14ac:dyDescent="0.3">
      <c r="A24" s="379">
        <v>3</v>
      </c>
      <c r="B24" s="380">
        <v>44800</v>
      </c>
      <c r="C24" s="357">
        <v>44800.520833333336</v>
      </c>
      <c r="D24" s="638">
        <v>44800.729166666664</v>
      </c>
      <c r="E24" s="638">
        <v>44800.770833333336</v>
      </c>
      <c r="F24" s="638">
        <v>44800.8125</v>
      </c>
      <c r="G24" s="448">
        <v>44800.8125</v>
      </c>
      <c r="H24" s="381" t="s">
        <v>1311</v>
      </c>
      <c r="I24" s="382" t="s">
        <v>1342</v>
      </c>
      <c r="J24" s="383" t="s">
        <v>977</v>
      </c>
      <c r="K24" s="643">
        <v>1</v>
      </c>
      <c r="L24" s="643">
        <v>2</v>
      </c>
      <c r="M24" s="384" t="s">
        <v>206</v>
      </c>
      <c r="N24" s="385">
        <v>44822.901354166665</v>
      </c>
      <c r="O24" s="386" t="s">
        <v>91</v>
      </c>
      <c r="P24" s="387" t="s">
        <v>1434</v>
      </c>
      <c r="Q24" s="639"/>
      <c r="R24" s="388">
        <f t="shared" si="0"/>
        <v>0</v>
      </c>
      <c r="S24" s="388">
        <f t="shared" si="1"/>
        <v>2</v>
      </c>
      <c r="T24" s="389">
        <v>0.68769650799887527</v>
      </c>
      <c r="U24" s="390">
        <v>1.4552500247955322</v>
      </c>
      <c r="V24" s="391">
        <v>0.17623525520298133</v>
      </c>
      <c r="W24" s="640">
        <v>0.26755890646167968</v>
      </c>
      <c r="X24" s="392">
        <v>0.5554196834564209</v>
      </c>
      <c r="Y24" s="393">
        <v>1</v>
      </c>
      <c r="Z24" s="394">
        <v>2</v>
      </c>
      <c r="AA24" s="395"/>
      <c r="AB24" s="396"/>
      <c r="AC24" s="397">
        <f t="shared" si="2"/>
        <v>44800.479166666672</v>
      </c>
      <c r="AD24" s="641">
        <f t="shared" si="3"/>
        <v>44800.4375</v>
      </c>
      <c r="AE24" s="398">
        <f t="shared" si="4"/>
        <v>44800.395833333336</v>
      </c>
      <c r="AF24" s="79"/>
      <c r="AM24" s="79"/>
      <c r="AN24" s="80"/>
      <c r="AO24" s="80"/>
      <c r="AP24" s="80"/>
      <c r="AQ24" s="80"/>
    </row>
    <row r="25" spans="1:43" ht="21" customHeight="1" thickBot="1" x14ac:dyDescent="0.3">
      <c r="A25" s="379">
        <v>3</v>
      </c>
      <c r="B25" s="380">
        <v>44800</v>
      </c>
      <c r="C25" s="357">
        <v>44800.520833333336</v>
      </c>
      <c r="D25" s="638">
        <v>44800.729166666664</v>
      </c>
      <c r="E25" s="638">
        <v>44800.770833333336</v>
      </c>
      <c r="F25" s="638">
        <v>44800.8125</v>
      </c>
      <c r="G25" s="448">
        <v>44800.8125</v>
      </c>
      <c r="H25" s="381" t="s">
        <v>387</v>
      </c>
      <c r="I25" s="382" t="s">
        <v>235</v>
      </c>
      <c r="J25" s="383" t="s">
        <v>198</v>
      </c>
      <c r="K25" s="643">
        <v>1</v>
      </c>
      <c r="L25" s="643">
        <v>1</v>
      </c>
      <c r="M25" s="384" t="s">
        <v>202</v>
      </c>
      <c r="N25" s="385">
        <v>44822.901354166665</v>
      </c>
      <c r="O25" s="386" t="s">
        <v>91</v>
      </c>
      <c r="P25" s="387" t="s">
        <v>1434</v>
      </c>
      <c r="Q25" s="639"/>
      <c r="R25" s="388">
        <f t="shared" si="0"/>
        <v>1</v>
      </c>
      <c r="S25" s="388">
        <f t="shared" si="1"/>
        <v>1</v>
      </c>
      <c r="T25" s="389">
        <v>0.99412517888205398</v>
      </c>
      <c r="U25" s="390">
        <v>0.98232144117355347</v>
      </c>
      <c r="V25" s="391">
        <v>0.34766658047847315</v>
      </c>
      <c r="W25" s="640">
        <v>0.31071889490217847</v>
      </c>
      <c r="X25" s="392">
        <v>0.34145960211753845</v>
      </c>
      <c r="Y25" s="393">
        <v>1</v>
      </c>
      <c r="Z25" s="394">
        <v>1</v>
      </c>
      <c r="AA25" s="395"/>
      <c r="AB25" s="396"/>
      <c r="AC25" s="397">
        <f t="shared" si="2"/>
        <v>44800.479166666672</v>
      </c>
      <c r="AD25" s="641">
        <f t="shared" si="3"/>
        <v>44800.4375</v>
      </c>
      <c r="AE25" s="398">
        <f t="shared" si="4"/>
        <v>44800.395833333336</v>
      </c>
      <c r="AF25" s="79"/>
      <c r="AM25" s="79"/>
      <c r="AN25" s="80"/>
      <c r="AO25" s="80"/>
      <c r="AP25" s="80"/>
      <c r="AQ25" s="80"/>
    </row>
    <row r="26" spans="1:43" ht="21" customHeight="1" thickBot="1" x14ac:dyDescent="0.3">
      <c r="A26" s="379">
        <v>3</v>
      </c>
      <c r="B26" s="380">
        <v>44800</v>
      </c>
      <c r="C26" s="357">
        <v>44800.614583333336</v>
      </c>
      <c r="D26" s="638">
        <v>44800.822916666664</v>
      </c>
      <c r="E26" s="638">
        <v>44800.864583333336</v>
      </c>
      <c r="F26" s="638">
        <v>44800.90625</v>
      </c>
      <c r="G26" s="448">
        <v>44800.90625</v>
      </c>
      <c r="H26" s="381" t="s">
        <v>548</v>
      </c>
      <c r="I26" s="382" t="s">
        <v>329</v>
      </c>
      <c r="J26" s="383" t="s">
        <v>200</v>
      </c>
      <c r="K26" s="643">
        <v>2</v>
      </c>
      <c r="L26" s="643">
        <v>0</v>
      </c>
      <c r="M26" s="384" t="s">
        <v>192</v>
      </c>
      <c r="N26" s="385">
        <v>44822.901354166665</v>
      </c>
      <c r="O26" s="386" t="s">
        <v>91</v>
      </c>
      <c r="P26" s="387" t="s">
        <v>1434</v>
      </c>
      <c r="Q26" s="639"/>
      <c r="R26" s="388">
        <f t="shared" si="0"/>
        <v>2</v>
      </c>
      <c r="S26" s="388">
        <f t="shared" si="1"/>
        <v>0</v>
      </c>
      <c r="T26" s="389">
        <v>1.7492357662745883</v>
      </c>
      <c r="U26" s="390">
        <v>0.69878578186035156</v>
      </c>
      <c r="V26" s="391">
        <v>0.62391771888325087</v>
      </c>
      <c r="W26" s="640">
        <v>0.22918909429361914</v>
      </c>
      <c r="X26" s="392">
        <v>0.14468850195407867</v>
      </c>
      <c r="Y26" s="393">
        <v>2</v>
      </c>
      <c r="Z26" s="394">
        <v>0</v>
      </c>
      <c r="AA26" s="395"/>
      <c r="AB26" s="396"/>
      <c r="AC26" s="397">
        <f t="shared" si="2"/>
        <v>44800.572916666672</v>
      </c>
      <c r="AD26" s="641">
        <f t="shared" si="3"/>
        <v>44800.53125</v>
      </c>
      <c r="AE26" s="398">
        <f t="shared" si="4"/>
        <v>44800.489583333336</v>
      </c>
      <c r="AF26" s="79"/>
      <c r="AM26" s="79"/>
      <c r="AN26" s="80"/>
      <c r="AO26" s="80"/>
      <c r="AP26" s="80"/>
      <c r="AQ26" s="80"/>
    </row>
    <row r="27" spans="1:43" ht="21" customHeight="1" thickBot="1" x14ac:dyDescent="0.3">
      <c r="A27" s="379">
        <v>3</v>
      </c>
      <c r="B27" s="380">
        <v>44800</v>
      </c>
      <c r="C27" s="357">
        <v>44800.614583333336</v>
      </c>
      <c r="D27" s="638">
        <v>44800.822916666664</v>
      </c>
      <c r="E27" s="638">
        <v>44800.864583333336</v>
      </c>
      <c r="F27" s="638">
        <v>44800.90625</v>
      </c>
      <c r="G27" s="448">
        <v>44800.90625</v>
      </c>
      <c r="H27" s="381" t="s">
        <v>496</v>
      </c>
      <c r="I27" s="382" t="s">
        <v>354</v>
      </c>
      <c r="J27" s="383" t="s">
        <v>205</v>
      </c>
      <c r="K27" s="643">
        <v>2</v>
      </c>
      <c r="L27" s="643">
        <v>2</v>
      </c>
      <c r="M27" s="384" t="s">
        <v>204</v>
      </c>
      <c r="N27" s="385">
        <v>44822.901354166665</v>
      </c>
      <c r="O27" s="386" t="s">
        <v>91</v>
      </c>
      <c r="P27" s="387" t="s">
        <v>1434</v>
      </c>
      <c r="Q27" s="639"/>
      <c r="R27" s="388">
        <f t="shared" si="0"/>
        <v>1</v>
      </c>
      <c r="S27" s="388">
        <f t="shared" si="1"/>
        <v>2</v>
      </c>
      <c r="T27" s="389">
        <v>1.4357751607894897</v>
      </c>
      <c r="U27" s="390">
        <v>1.8652499914169312</v>
      </c>
      <c r="V27" s="391">
        <v>0.29696854725824634</v>
      </c>
      <c r="W27" s="640">
        <v>0.22491267475335575</v>
      </c>
      <c r="X27" s="392">
        <v>0.47428187727928162</v>
      </c>
      <c r="Y27" s="393">
        <v>2</v>
      </c>
      <c r="Z27" s="394">
        <v>2</v>
      </c>
      <c r="AA27" s="395"/>
      <c r="AB27" s="396"/>
      <c r="AC27" s="397">
        <f t="shared" si="2"/>
        <v>44800.572916666672</v>
      </c>
      <c r="AD27" s="641">
        <f t="shared" si="3"/>
        <v>44800.53125</v>
      </c>
      <c r="AE27" s="398">
        <f t="shared" si="4"/>
        <v>44800.489583333336</v>
      </c>
      <c r="AF27" s="79"/>
      <c r="AM27" s="79"/>
      <c r="AN27" s="80"/>
      <c r="AO27" s="80"/>
      <c r="AP27" s="80"/>
      <c r="AQ27" s="80"/>
    </row>
    <row r="28" spans="1:43" ht="21" customHeight="1" thickBot="1" x14ac:dyDescent="0.3">
      <c r="A28" s="379">
        <v>3</v>
      </c>
      <c r="B28" s="380">
        <v>44801</v>
      </c>
      <c r="C28" s="357">
        <v>44801.520833333336</v>
      </c>
      <c r="D28" s="638">
        <v>44801.729166666664</v>
      </c>
      <c r="E28" s="638">
        <v>44801.770833333336</v>
      </c>
      <c r="F28" s="638">
        <v>44801.8125</v>
      </c>
      <c r="G28" s="448">
        <v>44801.8125</v>
      </c>
      <c r="H28" s="381" t="s">
        <v>451</v>
      </c>
      <c r="I28" s="382" t="s">
        <v>328</v>
      </c>
      <c r="J28" s="383" t="s">
        <v>196</v>
      </c>
      <c r="K28" s="643">
        <v>0</v>
      </c>
      <c r="L28" s="643">
        <v>1</v>
      </c>
      <c r="M28" s="384" t="s">
        <v>191</v>
      </c>
      <c r="N28" s="385">
        <v>44822.901354166665</v>
      </c>
      <c r="O28" s="386" t="s">
        <v>91</v>
      </c>
      <c r="P28" s="387" t="s">
        <v>1434</v>
      </c>
      <c r="Q28" s="639"/>
      <c r="R28" s="388">
        <f t="shared" si="0"/>
        <v>1</v>
      </c>
      <c r="S28" s="388">
        <f t="shared" si="1"/>
        <v>2</v>
      </c>
      <c r="T28" s="389">
        <v>1.3257750272750854</v>
      </c>
      <c r="U28" s="390">
        <v>1.7752500772476196</v>
      </c>
      <c r="V28" s="391">
        <v>0.28681727872371043</v>
      </c>
      <c r="W28" s="640">
        <v>0.23217889040075673</v>
      </c>
      <c r="X28" s="392">
        <v>0.478170245885849</v>
      </c>
      <c r="Y28" s="393">
        <v>0</v>
      </c>
      <c r="Z28" s="394">
        <v>1</v>
      </c>
      <c r="AA28" s="395"/>
      <c r="AB28" s="396"/>
      <c r="AC28" s="397">
        <f t="shared" si="2"/>
        <v>44801.479166666672</v>
      </c>
      <c r="AD28" s="641">
        <f t="shared" si="3"/>
        <v>44801.4375</v>
      </c>
      <c r="AE28" s="398">
        <f t="shared" si="4"/>
        <v>44801.395833333336</v>
      </c>
      <c r="AF28" s="79"/>
      <c r="AM28" s="79"/>
      <c r="AN28" s="80"/>
      <c r="AO28" s="80"/>
      <c r="AP28" s="80"/>
      <c r="AQ28" s="80"/>
    </row>
    <row r="29" spans="1:43" ht="21" customHeight="1" thickBot="1" x14ac:dyDescent="0.3">
      <c r="A29" s="379">
        <v>3</v>
      </c>
      <c r="B29" s="380">
        <v>44801</v>
      </c>
      <c r="C29" s="357">
        <v>44801.520833333336</v>
      </c>
      <c r="D29" s="638">
        <v>44801.729166666664</v>
      </c>
      <c r="E29" s="638">
        <v>44801.770833333336</v>
      </c>
      <c r="F29" s="638">
        <v>44801.8125</v>
      </c>
      <c r="G29" s="448">
        <v>44801.8125</v>
      </c>
      <c r="H29" s="381" t="s">
        <v>374</v>
      </c>
      <c r="I29" s="382" t="s">
        <v>344</v>
      </c>
      <c r="J29" s="383" t="s">
        <v>226</v>
      </c>
      <c r="K29" s="643">
        <v>4</v>
      </c>
      <c r="L29" s="643">
        <v>0</v>
      </c>
      <c r="M29" s="384" t="s">
        <v>203</v>
      </c>
      <c r="N29" s="385">
        <v>44822.901354166665</v>
      </c>
      <c r="O29" s="386" t="s">
        <v>91</v>
      </c>
      <c r="P29" s="387" t="s">
        <v>1434</v>
      </c>
      <c r="Q29" s="639"/>
      <c r="R29" s="388">
        <f t="shared" si="0"/>
        <v>1</v>
      </c>
      <c r="S29" s="388">
        <f t="shared" si="1"/>
        <v>1</v>
      </c>
      <c r="T29" s="389">
        <v>1.3367750644683838</v>
      </c>
      <c r="U29" s="390">
        <v>1.2730714082717896</v>
      </c>
      <c r="V29" s="391">
        <v>0.38283552573684143</v>
      </c>
      <c r="W29" s="640">
        <v>0.26317334724380625</v>
      </c>
      <c r="X29" s="392">
        <v>0.35315918922424316</v>
      </c>
      <c r="Y29" s="393">
        <v>4</v>
      </c>
      <c r="Z29" s="394">
        <v>0</v>
      </c>
      <c r="AA29" s="395"/>
      <c r="AB29" s="396"/>
      <c r="AC29" s="397">
        <f t="shared" si="2"/>
        <v>44801.479166666672</v>
      </c>
      <c r="AD29" s="641">
        <f t="shared" si="3"/>
        <v>44801.4375</v>
      </c>
      <c r="AE29" s="398">
        <f t="shared" si="4"/>
        <v>44801.395833333336</v>
      </c>
      <c r="AF29" s="79"/>
      <c r="AM29" s="79"/>
      <c r="AN29" s="80"/>
      <c r="AO29" s="80"/>
      <c r="AP29" s="80"/>
      <c r="AQ29" s="80"/>
    </row>
    <row r="30" spans="1:43" ht="21" customHeight="1" thickBot="1" x14ac:dyDescent="0.3">
      <c r="A30" s="379">
        <v>3</v>
      </c>
      <c r="B30" s="380">
        <v>44801</v>
      </c>
      <c r="C30" s="357">
        <v>44801.614583333336</v>
      </c>
      <c r="D30" s="638">
        <v>44801.822916666664</v>
      </c>
      <c r="E30" s="638">
        <v>44801.864583333336</v>
      </c>
      <c r="F30" s="638">
        <v>44801.90625</v>
      </c>
      <c r="G30" s="448">
        <v>44801.90625</v>
      </c>
      <c r="H30" s="381" t="s">
        <v>380</v>
      </c>
      <c r="I30" s="382" t="s">
        <v>339</v>
      </c>
      <c r="J30" s="383" t="s">
        <v>194</v>
      </c>
      <c r="K30" s="643">
        <v>0</v>
      </c>
      <c r="L30" s="643">
        <v>0</v>
      </c>
      <c r="M30" s="384" t="s">
        <v>201</v>
      </c>
      <c r="N30" s="385">
        <v>44822.901354166665</v>
      </c>
      <c r="O30" s="386" t="s">
        <v>91</v>
      </c>
      <c r="P30" s="387" t="s">
        <v>1434</v>
      </c>
      <c r="Q30" s="639"/>
      <c r="R30" s="388">
        <f t="shared" si="0"/>
        <v>1</v>
      </c>
      <c r="S30" s="388">
        <f t="shared" si="1"/>
        <v>2</v>
      </c>
      <c r="T30" s="389">
        <v>1.3257750272750854</v>
      </c>
      <c r="U30" s="390">
        <v>1.6152501106262207</v>
      </c>
      <c r="V30" s="391">
        <v>0.31405203113942831</v>
      </c>
      <c r="W30" s="640">
        <v>0.2429612593126827</v>
      </c>
      <c r="X30" s="392">
        <v>0.44112536311149597</v>
      </c>
      <c r="Y30" s="393">
        <v>0</v>
      </c>
      <c r="Z30" s="394">
        <v>0</v>
      </c>
      <c r="AA30" s="395"/>
      <c r="AB30" s="396"/>
      <c r="AC30" s="397">
        <f t="shared" si="2"/>
        <v>44801.572916666672</v>
      </c>
      <c r="AD30" s="641">
        <f t="shared" si="3"/>
        <v>44801.53125</v>
      </c>
      <c r="AE30" s="398">
        <f t="shared" si="4"/>
        <v>44801.489583333336</v>
      </c>
      <c r="AF30" s="79"/>
      <c r="AM30" s="79"/>
      <c r="AN30" s="80"/>
      <c r="AO30" s="80"/>
      <c r="AP30" s="80"/>
      <c r="AQ30" s="80"/>
    </row>
    <row r="31" spans="1:43" ht="21" customHeight="1" thickBot="1" x14ac:dyDescent="0.3">
      <c r="A31" s="379">
        <v>3</v>
      </c>
      <c r="B31" s="380">
        <v>44801</v>
      </c>
      <c r="C31" s="357">
        <v>44801.614583333336</v>
      </c>
      <c r="D31" s="638">
        <v>44801.822916666664</v>
      </c>
      <c r="E31" s="638">
        <v>44801.864583333336</v>
      </c>
      <c r="F31" s="638">
        <v>44801.90625</v>
      </c>
      <c r="G31" s="448">
        <v>44801.90625</v>
      </c>
      <c r="H31" s="381" t="s">
        <v>1241</v>
      </c>
      <c r="I31" s="382" t="s">
        <v>1340</v>
      </c>
      <c r="J31" s="383" t="s">
        <v>896</v>
      </c>
      <c r="K31" s="643">
        <v>1</v>
      </c>
      <c r="L31" s="643">
        <v>1</v>
      </c>
      <c r="M31" s="384" t="s">
        <v>225</v>
      </c>
      <c r="N31" s="385">
        <v>44822.901354166665</v>
      </c>
      <c r="O31" s="386" t="s">
        <v>91</v>
      </c>
      <c r="P31" s="387" t="s">
        <v>1434</v>
      </c>
      <c r="Q31" s="639"/>
      <c r="R31" s="388">
        <f t="shared" si="0"/>
        <v>2</v>
      </c>
      <c r="S31" s="388">
        <f t="shared" si="1"/>
        <v>2</v>
      </c>
      <c r="T31" s="389">
        <v>1.512775182723999</v>
      </c>
      <c r="U31" s="390">
        <v>1.3452500104904175</v>
      </c>
      <c r="V31" s="391">
        <v>0.4122024338734353</v>
      </c>
      <c r="W31" s="640">
        <v>0.24885885415460934</v>
      </c>
      <c r="X31" s="392">
        <v>0.33747395873069763</v>
      </c>
      <c r="Y31" s="393">
        <v>1</v>
      </c>
      <c r="Z31" s="394">
        <v>1</v>
      </c>
      <c r="AA31" s="395"/>
      <c r="AB31" s="396"/>
      <c r="AC31" s="397">
        <f t="shared" si="2"/>
        <v>44801.572916666672</v>
      </c>
      <c r="AD31" s="641">
        <f t="shared" si="3"/>
        <v>44801.53125</v>
      </c>
      <c r="AE31" s="398">
        <f t="shared" si="4"/>
        <v>44801.489583333336</v>
      </c>
      <c r="AF31" s="79"/>
      <c r="AM31" s="79"/>
      <c r="AN31" s="80"/>
      <c r="AO31" s="80"/>
      <c r="AP31" s="80"/>
      <c r="AQ31" s="80"/>
    </row>
    <row r="32" spans="1:43" ht="21" customHeight="1" thickBot="1" x14ac:dyDescent="0.3">
      <c r="A32" s="355">
        <v>4</v>
      </c>
      <c r="B32" s="356">
        <v>44803</v>
      </c>
      <c r="C32" s="452">
        <v>44803.520833333336</v>
      </c>
      <c r="D32" s="453">
        <v>44803.729166666664</v>
      </c>
      <c r="E32" s="453">
        <v>44803.770833333336</v>
      </c>
      <c r="F32" s="453">
        <v>44803.8125</v>
      </c>
      <c r="G32" s="454">
        <v>44803.8125</v>
      </c>
      <c r="H32" s="358" t="s">
        <v>331</v>
      </c>
      <c r="I32" s="359" t="s">
        <v>346</v>
      </c>
      <c r="J32" s="360" t="s">
        <v>204</v>
      </c>
      <c r="K32" s="643">
        <v>0</v>
      </c>
      <c r="L32" s="643">
        <v>0</v>
      </c>
      <c r="M32" s="361" t="s">
        <v>200</v>
      </c>
      <c r="N32" s="362">
        <v>44822.901354166665</v>
      </c>
      <c r="O32" s="363" t="s">
        <v>91</v>
      </c>
      <c r="P32" s="364" t="s">
        <v>1434</v>
      </c>
      <c r="Q32" s="365"/>
      <c r="R32" s="366">
        <f t="shared" si="0"/>
        <v>0</v>
      </c>
      <c r="S32" s="366">
        <f t="shared" si="1"/>
        <v>1</v>
      </c>
      <c r="T32" s="367">
        <v>0.53990364074707031</v>
      </c>
      <c r="U32" s="368">
        <v>0.84653568267822266</v>
      </c>
      <c r="V32" s="369">
        <v>0.21896812008484723</v>
      </c>
      <c r="W32" s="370">
        <v>0.37794522282087056</v>
      </c>
      <c r="X32" s="371">
        <v>0.40305545926094055</v>
      </c>
      <c r="Y32" s="372">
        <v>0</v>
      </c>
      <c r="Z32" s="373">
        <v>0</v>
      </c>
      <c r="AA32" s="374"/>
      <c r="AB32" s="375"/>
      <c r="AC32" s="376">
        <f t="shared" si="2"/>
        <v>44803.479166666672</v>
      </c>
      <c r="AD32" s="377">
        <f t="shared" si="3"/>
        <v>44803.4375</v>
      </c>
      <c r="AE32" s="378">
        <f t="shared" si="4"/>
        <v>44803.395833333336</v>
      </c>
      <c r="AF32" s="79"/>
      <c r="AM32" s="79"/>
      <c r="AN32" s="80"/>
      <c r="AO32" s="80"/>
      <c r="AP32" s="80"/>
      <c r="AQ32" s="80"/>
    </row>
    <row r="33" spans="1:43" ht="21" customHeight="1" thickBot="1" x14ac:dyDescent="0.3">
      <c r="A33" s="379">
        <v>4</v>
      </c>
      <c r="B33" s="380">
        <v>44803</v>
      </c>
      <c r="C33" s="357">
        <v>44803.614583333336</v>
      </c>
      <c r="D33" s="638">
        <v>44803.822916666664</v>
      </c>
      <c r="E33" s="638">
        <v>44803.864583333336</v>
      </c>
      <c r="F33" s="638">
        <v>44803.90625</v>
      </c>
      <c r="G33" s="448">
        <v>44803.90625</v>
      </c>
      <c r="H33" s="381" t="s">
        <v>1229</v>
      </c>
      <c r="I33" s="382" t="s">
        <v>329</v>
      </c>
      <c r="J33" s="383" t="s">
        <v>197</v>
      </c>
      <c r="K33" s="643">
        <v>3</v>
      </c>
      <c r="L33" s="643">
        <v>1</v>
      </c>
      <c r="M33" s="384" t="s">
        <v>977</v>
      </c>
      <c r="N33" s="385">
        <v>44822.901354166665</v>
      </c>
      <c r="O33" s="386" t="s">
        <v>91</v>
      </c>
      <c r="P33" s="387" t="s">
        <v>1434</v>
      </c>
      <c r="Q33" s="639"/>
      <c r="R33" s="388">
        <f t="shared" si="0"/>
        <v>2</v>
      </c>
      <c r="S33" s="388">
        <f t="shared" si="1"/>
        <v>0</v>
      </c>
      <c r="T33" s="389">
        <v>1.4553001948765345</v>
      </c>
      <c r="U33" s="390">
        <v>0.27653571963310242</v>
      </c>
      <c r="V33" s="391">
        <v>0.67562805512224688</v>
      </c>
      <c r="W33" s="640">
        <v>0.25566880142030618</v>
      </c>
      <c r="X33" s="392">
        <v>6.7924670875072479E-2</v>
      </c>
      <c r="Y33" s="393">
        <v>3</v>
      </c>
      <c r="Z33" s="394">
        <v>1</v>
      </c>
      <c r="AA33" s="395"/>
      <c r="AB33" s="396"/>
      <c r="AC33" s="397">
        <f t="shared" si="2"/>
        <v>44803.572916666672</v>
      </c>
      <c r="AD33" s="641">
        <f t="shared" si="3"/>
        <v>44803.53125</v>
      </c>
      <c r="AE33" s="398">
        <f t="shared" si="4"/>
        <v>44803.489583333336</v>
      </c>
      <c r="AF33" s="79"/>
      <c r="AM33" s="79"/>
      <c r="AN33" s="80"/>
      <c r="AO33" s="80"/>
      <c r="AP33" s="80"/>
      <c r="AQ33" s="80"/>
    </row>
    <row r="34" spans="1:43" ht="21" customHeight="1" thickBot="1" x14ac:dyDescent="0.3">
      <c r="A34" s="379">
        <v>4</v>
      </c>
      <c r="B34" s="380">
        <v>44803</v>
      </c>
      <c r="C34" s="357">
        <v>44803.614583333336</v>
      </c>
      <c r="D34" s="638">
        <v>44803.822916666664</v>
      </c>
      <c r="E34" s="638">
        <v>44803.864583333336</v>
      </c>
      <c r="F34" s="638">
        <v>44803.90625</v>
      </c>
      <c r="G34" s="448">
        <v>44803.90625</v>
      </c>
      <c r="H34" s="381" t="s">
        <v>1332</v>
      </c>
      <c r="I34" s="382" t="s">
        <v>322</v>
      </c>
      <c r="J34" s="383" t="s">
        <v>202</v>
      </c>
      <c r="K34" s="643">
        <v>3</v>
      </c>
      <c r="L34" s="643">
        <v>0</v>
      </c>
      <c r="M34" s="384" t="s">
        <v>861</v>
      </c>
      <c r="N34" s="385">
        <v>44822.901354166665</v>
      </c>
      <c r="O34" s="386" t="s">
        <v>91</v>
      </c>
      <c r="P34" s="387" t="s">
        <v>1434</v>
      </c>
      <c r="Q34" s="639"/>
      <c r="R34" s="388">
        <f t="shared" si="0"/>
        <v>1</v>
      </c>
      <c r="S34" s="388">
        <f t="shared" si="1"/>
        <v>0</v>
      </c>
      <c r="T34" s="389">
        <v>0.78504645824432373</v>
      </c>
      <c r="U34" s="390">
        <v>0.44871434569358826</v>
      </c>
      <c r="V34" s="391">
        <v>0.40346982998952524</v>
      </c>
      <c r="W34" s="640">
        <v>0.40316729027187159</v>
      </c>
      <c r="X34" s="392">
        <v>0.19334399700164795</v>
      </c>
      <c r="Y34" s="393">
        <v>3</v>
      </c>
      <c r="Z34" s="394">
        <v>0</v>
      </c>
      <c r="AA34" s="395"/>
      <c r="AB34" s="396"/>
      <c r="AC34" s="397">
        <f t="shared" si="2"/>
        <v>44803.572916666672</v>
      </c>
      <c r="AD34" s="641">
        <f t="shared" si="3"/>
        <v>44803.53125</v>
      </c>
      <c r="AE34" s="398">
        <f t="shared" si="4"/>
        <v>44803.489583333336</v>
      </c>
      <c r="AF34" s="79"/>
      <c r="AM34" s="79"/>
      <c r="AN34" s="80"/>
      <c r="AO34" s="80"/>
      <c r="AP34" s="80"/>
      <c r="AQ34" s="80"/>
    </row>
    <row r="35" spans="1:43" ht="21" customHeight="1" thickBot="1" x14ac:dyDescent="0.3">
      <c r="A35" s="379">
        <v>4</v>
      </c>
      <c r="B35" s="380">
        <v>44804</v>
      </c>
      <c r="C35" s="357">
        <v>44804.520833333336</v>
      </c>
      <c r="D35" s="638">
        <v>44804.729166666664</v>
      </c>
      <c r="E35" s="638">
        <v>44804.770833333336</v>
      </c>
      <c r="F35" s="638">
        <v>44804.8125</v>
      </c>
      <c r="G35" s="448">
        <v>44804.8125</v>
      </c>
      <c r="H35" s="381" t="s">
        <v>543</v>
      </c>
      <c r="I35" s="382" t="s">
        <v>326</v>
      </c>
      <c r="J35" s="383" t="s">
        <v>225</v>
      </c>
      <c r="K35" s="643">
        <v>1</v>
      </c>
      <c r="L35" s="643">
        <v>1</v>
      </c>
      <c r="M35" s="384" t="s">
        <v>196</v>
      </c>
      <c r="N35" s="385">
        <v>44822.901354166665</v>
      </c>
      <c r="O35" s="386" t="s">
        <v>91</v>
      </c>
      <c r="P35" s="387" t="s">
        <v>1434</v>
      </c>
      <c r="Q35" s="639"/>
      <c r="R35" s="388">
        <f t="shared" si="0"/>
        <v>1</v>
      </c>
      <c r="S35" s="388">
        <f t="shared" si="1"/>
        <v>1</v>
      </c>
      <c r="T35" s="389">
        <v>0.56347504683903282</v>
      </c>
      <c r="U35" s="390">
        <v>0.7351071834564209</v>
      </c>
      <c r="V35" s="391">
        <v>0.24794647658853033</v>
      </c>
      <c r="W35" s="640">
        <v>0.39822461304277385</v>
      </c>
      <c r="X35" s="392">
        <v>0.35381460189819336</v>
      </c>
      <c r="Y35" s="393">
        <v>1</v>
      </c>
      <c r="Z35" s="394">
        <v>1</v>
      </c>
      <c r="AA35" s="395"/>
      <c r="AB35" s="396"/>
      <c r="AC35" s="397">
        <f t="shared" si="2"/>
        <v>44804.479166666672</v>
      </c>
      <c r="AD35" s="641">
        <f t="shared" si="3"/>
        <v>44804.4375</v>
      </c>
      <c r="AE35" s="398">
        <f t="shared" si="4"/>
        <v>44804.395833333336</v>
      </c>
      <c r="AF35" s="79"/>
      <c r="AM35" s="79"/>
      <c r="AN35" s="80"/>
      <c r="AO35" s="80"/>
      <c r="AP35" s="80"/>
      <c r="AQ35" s="80"/>
    </row>
    <row r="36" spans="1:43" ht="21" customHeight="1" thickBot="1" x14ac:dyDescent="0.3">
      <c r="A36" s="379">
        <v>4</v>
      </c>
      <c r="B36" s="380">
        <v>44804</v>
      </c>
      <c r="C36" s="357">
        <v>44804.520833333336</v>
      </c>
      <c r="D36" s="638">
        <v>44804.729166666664</v>
      </c>
      <c r="E36" s="638">
        <v>44804.770833333336</v>
      </c>
      <c r="F36" s="638">
        <v>44804.8125</v>
      </c>
      <c r="G36" s="448">
        <v>44804.8125</v>
      </c>
      <c r="H36" s="381" t="s">
        <v>488</v>
      </c>
      <c r="I36" s="382" t="s">
        <v>332</v>
      </c>
      <c r="J36" s="383" t="s">
        <v>203</v>
      </c>
      <c r="K36" s="643">
        <v>1</v>
      </c>
      <c r="L36" s="643">
        <v>1</v>
      </c>
      <c r="M36" s="384" t="s">
        <v>199</v>
      </c>
      <c r="N36" s="385">
        <v>44822.901354166665</v>
      </c>
      <c r="O36" s="386" t="s">
        <v>91</v>
      </c>
      <c r="P36" s="387" t="s">
        <v>1434</v>
      </c>
      <c r="Q36" s="639"/>
      <c r="R36" s="388">
        <f t="shared" si="0"/>
        <v>0</v>
      </c>
      <c r="S36" s="388">
        <f t="shared" si="1"/>
        <v>1</v>
      </c>
      <c r="T36" s="389">
        <v>0.50218932969229557</v>
      </c>
      <c r="U36" s="390">
        <v>1.3251786231994629</v>
      </c>
      <c r="V36" s="391">
        <v>0.14050537311385669</v>
      </c>
      <c r="W36" s="640">
        <v>0.28705212887849579</v>
      </c>
      <c r="X36" s="392">
        <v>0.57198983430862427</v>
      </c>
      <c r="Y36" s="393">
        <v>1</v>
      </c>
      <c r="Z36" s="394">
        <v>1</v>
      </c>
      <c r="AA36" s="395"/>
      <c r="AB36" s="396"/>
      <c r="AC36" s="397">
        <f t="shared" si="2"/>
        <v>44804.479166666672</v>
      </c>
      <c r="AD36" s="641">
        <f t="shared" si="3"/>
        <v>44804.4375</v>
      </c>
      <c r="AE36" s="398">
        <f t="shared" si="4"/>
        <v>44804.395833333336</v>
      </c>
      <c r="AF36" s="79"/>
      <c r="AM36" s="79"/>
      <c r="AN36" s="80"/>
      <c r="AO36" s="80"/>
      <c r="AP36" s="80"/>
      <c r="AQ36" s="80"/>
    </row>
    <row r="37" spans="1:43" ht="21" customHeight="1" thickBot="1" x14ac:dyDescent="0.3">
      <c r="A37" s="379">
        <v>4</v>
      </c>
      <c r="B37" s="380">
        <v>44804</v>
      </c>
      <c r="C37" s="357">
        <v>44804.520833333336</v>
      </c>
      <c r="D37" s="638">
        <v>44804.729166666664</v>
      </c>
      <c r="E37" s="638">
        <v>44804.770833333336</v>
      </c>
      <c r="F37" s="638">
        <v>44804.8125</v>
      </c>
      <c r="G37" s="448">
        <v>44804.8125</v>
      </c>
      <c r="H37" s="381" t="s">
        <v>376</v>
      </c>
      <c r="I37" s="382" t="s">
        <v>236</v>
      </c>
      <c r="J37" s="383" t="s">
        <v>207</v>
      </c>
      <c r="K37" s="643">
        <v>1</v>
      </c>
      <c r="L37" s="643">
        <v>0</v>
      </c>
      <c r="M37" s="384" t="s">
        <v>194</v>
      </c>
      <c r="N37" s="385">
        <v>44822.901354166665</v>
      </c>
      <c r="O37" s="386" t="s">
        <v>91</v>
      </c>
      <c r="P37" s="387" t="s">
        <v>1434</v>
      </c>
      <c r="Q37" s="639"/>
      <c r="R37" s="388">
        <f t="shared" si="0"/>
        <v>1</v>
      </c>
      <c r="S37" s="388">
        <f t="shared" si="1"/>
        <v>0</v>
      </c>
      <c r="T37" s="389">
        <v>0.91555365494319374</v>
      </c>
      <c r="U37" s="390">
        <v>0.68367856740951538</v>
      </c>
      <c r="V37" s="391">
        <v>0.39125154316738503</v>
      </c>
      <c r="W37" s="640">
        <v>0.34974762126309183</v>
      </c>
      <c r="X37" s="392">
        <v>0.25894489884376526</v>
      </c>
      <c r="Y37" s="393">
        <v>1</v>
      </c>
      <c r="Z37" s="394">
        <v>0</v>
      </c>
      <c r="AA37" s="395"/>
      <c r="AB37" s="396"/>
      <c r="AC37" s="397">
        <f t="shared" si="2"/>
        <v>44804.479166666672</v>
      </c>
      <c r="AD37" s="641">
        <f t="shared" si="3"/>
        <v>44804.4375</v>
      </c>
      <c r="AE37" s="398">
        <f t="shared" si="4"/>
        <v>44804.395833333336</v>
      </c>
      <c r="AF37" s="79"/>
      <c r="AM37" s="79"/>
      <c r="AN37" s="80"/>
      <c r="AO37" s="80"/>
      <c r="AP37" s="80"/>
      <c r="AQ37" s="80"/>
    </row>
    <row r="38" spans="1:43" ht="21" customHeight="1" thickBot="1" x14ac:dyDescent="0.3">
      <c r="A38" s="379">
        <v>4</v>
      </c>
      <c r="B38" s="380">
        <v>44804</v>
      </c>
      <c r="C38" s="357">
        <v>44804.614583333336</v>
      </c>
      <c r="D38" s="638">
        <v>44804.822916666664</v>
      </c>
      <c r="E38" s="638">
        <v>44804.864583333336</v>
      </c>
      <c r="F38" s="638">
        <v>44804.90625</v>
      </c>
      <c r="G38" s="448">
        <v>44804.90625</v>
      </c>
      <c r="H38" s="381" t="s">
        <v>531</v>
      </c>
      <c r="I38" s="382" t="s">
        <v>235</v>
      </c>
      <c r="J38" s="383" t="s">
        <v>198</v>
      </c>
      <c r="K38" s="643">
        <v>2</v>
      </c>
      <c r="L38" s="643">
        <v>0</v>
      </c>
      <c r="M38" s="384" t="s">
        <v>205</v>
      </c>
      <c r="N38" s="385">
        <v>44822.901354166665</v>
      </c>
      <c r="O38" s="386" t="s">
        <v>91</v>
      </c>
      <c r="P38" s="387" t="s">
        <v>1434</v>
      </c>
      <c r="Q38" s="639"/>
      <c r="R38" s="388">
        <f t="shared" si="0"/>
        <v>1</v>
      </c>
      <c r="S38" s="388">
        <f t="shared" si="1"/>
        <v>0</v>
      </c>
      <c r="T38" s="389">
        <v>1.1913001196725028</v>
      </c>
      <c r="U38" s="390">
        <v>0.52300006151199341</v>
      </c>
      <c r="V38" s="391">
        <v>0.52611831364054928</v>
      </c>
      <c r="W38" s="640">
        <v>0.31103014678957785</v>
      </c>
      <c r="X38" s="392">
        <v>0.1626097559928894</v>
      </c>
      <c r="Y38" s="393">
        <v>2</v>
      </c>
      <c r="Z38" s="394">
        <v>0</v>
      </c>
      <c r="AA38" s="395"/>
      <c r="AB38" s="396"/>
      <c r="AC38" s="397">
        <f t="shared" si="2"/>
        <v>44804.572916666672</v>
      </c>
      <c r="AD38" s="641">
        <f t="shared" si="3"/>
        <v>44804.53125</v>
      </c>
      <c r="AE38" s="398">
        <f t="shared" si="4"/>
        <v>44804.489583333336</v>
      </c>
      <c r="AF38" s="79"/>
      <c r="AM38" s="79"/>
      <c r="AN38" s="80"/>
      <c r="AO38" s="80"/>
      <c r="AP38" s="80"/>
      <c r="AQ38" s="80"/>
    </row>
    <row r="39" spans="1:43" ht="21" customHeight="1" thickBot="1" x14ac:dyDescent="0.3">
      <c r="A39" s="379">
        <v>4</v>
      </c>
      <c r="B39" s="380">
        <v>44804</v>
      </c>
      <c r="C39" s="357">
        <v>44804.614583333336</v>
      </c>
      <c r="D39" s="638">
        <v>44804.822916666664</v>
      </c>
      <c r="E39" s="638">
        <v>44804.864583333336</v>
      </c>
      <c r="F39" s="638">
        <v>44804.90625</v>
      </c>
      <c r="G39" s="448">
        <v>44804.90625</v>
      </c>
      <c r="H39" s="381" t="s">
        <v>1244</v>
      </c>
      <c r="I39" s="382" t="s">
        <v>330</v>
      </c>
      <c r="J39" s="383" t="s">
        <v>201</v>
      </c>
      <c r="K39" s="643">
        <v>1</v>
      </c>
      <c r="L39" s="643">
        <v>1</v>
      </c>
      <c r="M39" s="384" t="s">
        <v>896</v>
      </c>
      <c r="N39" s="385">
        <v>44822.901354166665</v>
      </c>
      <c r="O39" s="386" t="s">
        <v>91</v>
      </c>
      <c r="P39" s="387" t="s">
        <v>1434</v>
      </c>
      <c r="Q39" s="639"/>
      <c r="R39" s="388">
        <f t="shared" si="0"/>
        <v>1</v>
      </c>
      <c r="S39" s="388">
        <f t="shared" si="1"/>
        <v>0</v>
      </c>
      <c r="T39" s="389">
        <v>0.91233229637145996</v>
      </c>
      <c r="U39" s="390">
        <v>0.32796430587768555</v>
      </c>
      <c r="V39" s="391">
        <v>0.48843867063349594</v>
      </c>
      <c r="W39" s="640">
        <v>0.38255450111621697</v>
      </c>
      <c r="X39" s="392">
        <v>0.1289595365524292</v>
      </c>
      <c r="Y39" s="393">
        <v>1</v>
      </c>
      <c r="Z39" s="394">
        <v>1</v>
      </c>
      <c r="AA39" s="395"/>
      <c r="AB39" s="396"/>
      <c r="AC39" s="397">
        <f t="shared" si="2"/>
        <v>44804.572916666672</v>
      </c>
      <c r="AD39" s="641">
        <f t="shared" si="3"/>
        <v>44804.53125</v>
      </c>
      <c r="AE39" s="398">
        <f t="shared" si="4"/>
        <v>44804.489583333336</v>
      </c>
      <c r="AF39" s="79"/>
      <c r="AM39" s="79"/>
      <c r="AN39" s="80"/>
      <c r="AO39" s="80"/>
      <c r="AP39" s="80"/>
      <c r="AQ39" s="80"/>
    </row>
    <row r="40" spans="1:43" ht="21" customHeight="1" thickBot="1" x14ac:dyDescent="0.3">
      <c r="A40" s="379">
        <v>4</v>
      </c>
      <c r="B40" s="380">
        <v>44805</v>
      </c>
      <c r="C40" s="357">
        <v>44805.614583333336</v>
      </c>
      <c r="D40" s="638">
        <v>44805.822916666664</v>
      </c>
      <c r="E40" s="638">
        <v>44805.864583333336</v>
      </c>
      <c r="F40" s="638">
        <v>44805.90625</v>
      </c>
      <c r="G40" s="448">
        <v>44805.90625</v>
      </c>
      <c r="H40" s="381" t="s">
        <v>471</v>
      </c>
      <c r="I40" s="382" t="s">
        <v>337</v>
      </c>
      <c r="J40" s="383" t="s">
        <v>191</v>
      </c>
      <c r="K40" s="643">
        <v>3</v>
      </c>
      <c r="L40" s="643">
        <v>1</v>
      </c>
      <c r="M40" s="384" t="s">
        <v>206</v>
      </c>
      <c r="N40" s="385">
        <v>44822.901354166665</v>
      </c>
      <c r="O40" s="386" t="s">
        <v>91</v>
      </c>
      <c r="P40" s="387" t="s">
        <v>1434</v>
      </c>
      <c r="Q40" s="639"/>
      <c r="R40" s="388">
        <f t="shared" si="0"/>
        <v>1</v>
      </c>
      <c r="S40" s="388">
        <f t="shared" si="1"/>
        <v>0</v>
      </c>
      <c r="T40" s="389">
        <v>1.0278716087341309</v>
      </c>
      <c r="U40" s="390">
        <v>0.78946429491043091</v>
      </c>
      <c r="V40" s="391">
        <v>0.40283562576337778</v>
      </c>
      <c r="W40" s="640">
        <v>0.3235689203690546</v>
      </c>
      <c r="X40" s="392">
        <v>0.27347788214683533</v>
      </c>
      <c r="Y40" s="393">
        <v>3</v>
      </c>
      <c r="Z40" s="394">
        <v>1</v>
      </c>
      <c r="AA40" s="395"/>
      <c r="AB40" s="396"/>
      <c r="AC40" s="397">
        <f t="shared" si="2"/>
        <v>44805.572916666672</v>
      </c>
      <c r="AD40" s="641">
        <f t="shared" si="3"/>
        <v>44805.53125</v>
      </c>
      <c r="AE40" s="398">
        <f t="shared" si="4"/>
        <v>44805.489583333336</v>
      </c>
      <c r="AF40" s="79"/>
      <c r="AM40" s="79"/>
      <c r="AN40" s="80"/>
      <c r="AO40" s="80"/>
      <c r="AP40" s="80"/>
      <c r="AQ40" s="80"/>
    </row>
    <row r="41" spans="1:43" ht="21" customHeight="1" thickBot="1" x14ac:dyDescent="0.3">
      <c r="A41" s="379">
        <v>4</v>
      </c>
      <c r="B41" s="380">
        <v>44805</v>
      </c>
      <c r="C41" s="357">
        <v>44805.614583333336</v>
      </c>
      <c r="D41" s="638">
        <v>44805.822916666664</v>
      </c>
      <c r="E41" s="638">
        <v>44805.864583333336</v>
      </c>
      <c r="F41" s="638">
        <v>44805.90625</v>
      </c>
      <c r="G41" s="448">
        <v>44805.90625</v>
      </c>
      <c r="H41" s="381" t="s">
        <v>592</v>
      </c>
      <c r="I41" s="382" t="s">
        <v>324</v>
      </c>
      <c r="J41" s="383" t="s">
        <v>192</v>
      </c>
      <c r="K41" s="643">
        <v>1</v>
      </c>
      <c r="L41" s="643">
        <v>1</v>
      </c>
      <c r="M41" s="384" t="s">
        <v>226</v>
      </c>
      <c r="N41" s="385">
        <v>44822.901354166665</v>
      </c>
      <c r="O41" s="386" t="s">
        <v>91</v>
      </c>
      <c r="P41" s="387" t="s">
        <v>1434</v>
      </c>
      <c r="Q41" s="639"/>
      <c r="R41" s="388">
        <f t="shared" si="0"/>
        <v>1</v>
      </c>
      <c r="S41" s="388">
        <f t="shared" si="1"/>
        <v>0</v>
      </c>
      <c r="T41" s="389">
        <v>1.2298394101006644</v>
      </c>
      <c r="U41" s="390">
        <v>0.66014283895492554</v>
      </c>
      <c r="V41" s="391">
        <v>0.4994198683634638</v>
      </c>
      <c r="W41" s="640">
        <v>0.30098522322854288</v>
      </c>
      <c r="X41" s="392">
        <v>0.19929814338684082</v>
      </c>
      <c r="Y41" s="393">
        <v>1</v>
      </c>
      <c r="Z41" s="394">
        <v>1</v>
      </c>
      <c r="AA41" s="395"/>
      <c r="AB41" s="396"/>
      <c r="AC41" s="397">
        <f t="shared" si="2"/>
        <v>44805.572916666672</v>
      </c>
      <c r="AD41" s="641">
        <f t="shared" si="3"/>
        <v>44805.53125</v>
      </c>
      <c r="AE41" s="398">
        <f t="shared" si="4"/>
        <v>44805.489583333336</v>
      </c>
      <c r="AF41" s="79"/>
      <c r="AM41" s="79"/>
      <c r="AN41" s="80"/>
      <c r="AO41" s="80"/>
      <c r="AP41" s="80"/>
      <c r="AQ41" s="80"/>
    </row>
    <row r="42" spans="1:43" ht="21" customHeight="1" thickBot="1" x14ac:dyDescent="0.3">
      <c r="A42" s="355">
        <v>5</v>
      </c>
      <c r="B42" s="356">
        <v>44807</v>
      </c>
      <c r="C42" s="452">
        <v>44807.375</v>
      </c>
      <c r="D42" s="453">
        <v>44807.583333333336</v>
      </c>
      <c r="E42" s="453">
        <v>44807.625</v>
      </c>
      <c r="F42" s="453">
        <v>44807.666666666664</v>
      </c>
      <c r="G42" s="454">
        <v>44807.666666666664</v>
      </c>
      <c r="H42" s="358" t="s">
        <v>599</v>
      </c>
      <c r="I42" s="359" t="s">
        <v>339</v>
      </c>
      <c r="J42" s="360" t="s">
        <v>194</v>
      </c>
      <c r="K42" s="643">
        <v>1</v>
      </c>
      <c r="L42" s="643">
        <v>1</v>
      </c>
      <c r="M42" s="361" t="s">
        <v>198</v>
      </c>
      <c r="N42" s="362">
        <v>44822.901354166665</v>
      </c>
      <c r="O42" s="363" t="s">
        <v>91</v>
      </c>
      <c r="P42" s="364" t="s">
        <v>1434</v>
      </c>
      <c r="Q42" s="365"/>
      <c r="R42" s="366">
        <f t="shared" si="0"/>
        <v>1</v>
      </c>
      <c r="S42" s="366">
        <f t="shared" si="1"/>
        <v>1</v>
      </c>
      <c r="T42" s="367">
        <v>0.6153322117669241</v>
      </c>
      <c r="U42" s="368">
        <v>0.6108214259147644</v>
      </c>
      <c r="V42" s="369">
        <v>0.29416350958227128</v>
      </c>
      <c r="W42" s="370">
        <v>0.41450878169398203</v>
      </c>
      <c r="X42" s="371">
        <v>0.29132014513015747</v>
      </c>
      <c r="Y42" s="372">
        <v>1</v>
      </c>
      <c r="Z42" s="373">
        <v>1</v>
      </c>
      <c r="AA42" s="374"/>
      <c r="AB42" s="375"/>
      <c r="AC42" s="376">
        <f t="shared" si="2"/>
        <v>44807.333333333336</v>
      </c>
      <c r="AD42" s="377">
        <f t="shared" si="3"/>
        <v>44807.291666666664</v>
      </c>
      <c r="AE42" s="378">
        <f t="shared" si="4"/>
        <v>44807.25</v>
      </c>
      <c r="AF42" s="79"/>
      <c r="AM42" s="79"/>
      <c r="AN42" s="80"/>
      <c r="AO42" s="80"/>
      <c r="AP42" s="80"/>
      <c r="AQ42" s="80"/>
    </row>
    <row r="43" spans="1:43" ht="21" customHeight="1" thickBot="1" x14ac:dyDescent="0.3">
      <c r="A43" s="379">
        <v>5</v>
      </c>
      <c r="B43" s="380">
        <v>44807</v>
      </c>
      <c r="C43" s="357">
        <v>44807.5</v>
      </c>
      <c r="D43" s="638">
        <v>44807.708333333336</v>
      </c>
      <c r="E43" s="638">
        <v>44807.75</v>
      </c>
      <c r="F43" s="638">
        <v>44807.791666666664</v>
      </c>
      <c r="G43" s="448">
        <v>44807.791666666664</v>
      </c>
      <c r="H43" s="381" t="s">
        <v>414</v>
      </c>
      <c r="I43" s="382" t="s">
        <v>329</v>
      </c>
      <c r="J43" s="383" t="s">
        <v>200</v>
      </c>
      <c r="K43" s="643">
        <v>3</v>
      </c>
      <c r="L43" s="643">
        <v>2</v>
      </c>
      <c r="M43" s="384" t="s">
        <v>197</v>
      </c>
      <c r="N43" s="385">
        <v>44822.901354166665</v>
      </c>
      <c r="O43" s="386" t="s">
        <v>91</v>
      </c>
      <c r="P43" s="387" t="s">
        <v>1434</v>
      </c>
      <c r="Q43" s="639"/>
      <c r="R43" s="388">
        <f t="shared" si="0"/>
        <v>1</v>
      </c>
      <c r="S43" s="388">
        <f t="shared" si="1"/>
        <v>1</v>
      </c>
      <c r="T43" s="389">
        <v>0.87701429639543804</v>
      </c>
      <c r="U43" s="390">
        <v>0.98585712909698486</v>
      </c>
      <c r="V43" s="391">
        <v>0.30994558494553154</v>
      </c>
      <c r="W43" s="640">
        <v>0.32138935252669121</v>
      </c>
      <c r="X43" s="392">
        <v>0.36855190992355347</v>
      </c>
      <c r="Y43" s="393">
        <v>3</v>
      </c>
      <c r="Z43" s="394">
        <v>2</v>
      </c>
      <c r="AA43" s="395"/>
      <c r="AB43" s="396"/>
      <c r="AC43" s="397">
        <f t="shared" si="2"/>
        <v>44807.458333333336</v>
      </c>
      <c r="AD43" s="641">
        <f t="shared" si="3"/>
        <v>44807.416666666664</v>
      </c>
      <c r="AE43" s="398">
        <f t="shared" si="4"/>
        <v>44807.375</v>
      </c>
      <c r="AF43" s="79"/>
      <c r="AM43" s="79"/>
      <c r="AN43" s="80"/>
      <c r="AO43" s="80"/>
      <c r="AP43" s="80"/>
      <c r="AQ43" s="80"/>
    </row>
    <row r="44" spans="1:43" ht="21" customHeight="1" thickBot="1" x14ac:dyDescent="0.3">
      <c r="A44" s="379">
        <v>5</v>
      </c>
      <c r="B44" s="380">
        <v>44807</v>
      </c>
      <c r="C44" s="357">
        <v>44807.614583333336</v>
      </c>
      <c r="D44" s="638">
        <v>44807.822916666664</v>
      </c>
      <c r="E44" s="638">
        <v>44807.864583333336</v>
      </c>
      <c r="F44" s="638">
        <v>44807.90625</v>
      </c>
      <c r="G44" s="448">
        <v>44807.90625</v>
      </c>
      <c r="H44" s="381" t="s">
        <v>523</v>
      </c>
      <c r="I44" s="382" t="s">
        <v>322</v>
      </c>
      <c r="J44" s="383" t="s">
        <v>199</v>
      </c>
      <c r="K44" s="643">
        <v>1</v>
      </c>
      <c r="L44" s="643">
        <v>2</v>
      </c>
      <c r="M44" s="384" t="s">
        <v>201</v>
      </c>
      <c r="N44" s="385">
        <v>44822.901354166665</v>
      </c>
      <c r="O44" s="386" t="s">
        <v>91</v>
      </c>
      <c r="P44" s="387" t="s">
        <v>1434</v>
      </c>
      <c r="Q44" s="639"/>
      <c r="R44" s="388">
        <f t="shared" si="0"/>
        <v>1</v>
      </c>
      <c r="S44" s="388">
        <f t="shared" si="1"/>
        <v>1</v>
      </c>
      <c r="T44" s="389">
        <v>0.67190362725939068</v>
      </c>
      <c r="U44" s="390">
        <v>0.72653579711914063</v>
      </c>
      <c r="V44" s="391">
        <v>0.29201357994291444</v>
      </c>
      <c r="W44" s="640">
        <v>0.38308640194099353</v>
      </c>
      <c r="X44" s="392">
        <v>0.32488194108009338</v>
      </c>
      <c r="Y44" s="393">
        <v>1</v>
      </c>
      <c r="Z44" s="394">
        <v>2</v>
      </c>
      <c r="AA44" s="395"/>
      <c r="AB44" s="396"/>
      <c r="AC44" s="397">
        <f t="shared" si="2"/>
        <v>44807.572916666672</v>
      </c>
      <c r="AD44" s="641">
        <f t="shared" si="3"/>
        <v>44807.53125</v>
      </c>
      <c r="AE44" s="398">
        <f t="shared" si="4"/>
        <v>44807.489583333336</v>
      </c>
      <c r="AF44" s="79"/>
      <c r="AM44" s="79"/>
      <c r="AN44" s="80"/>
      <c r="AO44" s="80"/>
      <c r="AP44" s="80"/>
      <c r="AQ44" s="80"/>
    </row>
    <row r="45" spans="1:43" ht="21" customHeight="1" thickBot="1" x14ac:dyDescent="0.3">
      <c r="A45" s="379">
        <v>5</v>
      </c>
      <c r="B45" s="380">
        <v>44808</v>
      </c>
      <c r="C45" s="357">
        <v>44808.270833333336</v>
      </c>
      <c r="D45" s="638">
        <v>44808.479166666664</v>
      </c>
      <c r="E45" s="638">
        <v>44808.520833333336</v>
      </c>
      <c r="F45" s="638">
        <v>44808.5625</v>
      </c>
      <c r="G45" s="448">
        <v>44808.5625</v>
      </c>
      <c r="H45" s="381" t="s">
        <v>1249</v>
      </c>
      <c r="I45" s="382" t="s">
        <v>1342</v>
      </c>
      <c r="J45" s="383" t="s">
        <v>977</v>
      </c>
      <c r="K45" s="643">
        <v>0</v>
      </c>
      <c r="L45" s="643">
        <v>0</v>
      </c>
      <c r="M45" s="384" t="s">
        <v>204</v>
      </c>
      <c r="N45" s="385">
        <v>44822.901354166665</v>
      </c>
      <c r="O45" s="386" t="s">
        <v>91</v>
      </c>
      <c r="P45" s="387" t="s">
        <v>1434</v>
      </c>
      <c r="Q45" s="639"/>
      <c r="R45" s="388">
        <f t="shared" si="0"/>
        <v>1</v>
      </c>
      <c r="S45" s="388">
        <f t="shared" si="1"/>
        <v>1</v>
      </c>
      <c r="T45" s="389">
        <v>0.96269641603742329</v>
      </c>
      <c r="U45" s="390">
        <v>1.2394644021987915</v>
      </c>
      <c r="V45" s="391">
        <v>0.28681181971144448</v>
      </c>
      <c r="W45" s="640">
        <v>0.28747312890451865</v>
      </c>
      <c r="X45" s="392">
        <v>0.42534476518630981</v>
      </c>
      <c r="Y45" s="393">
        <v>0</v>
      </c>
      <c r="Z45" s="394">
        <v>0</v>
      </c>
      <c r="AA45" s="395"/>
      <c r="AB45" s="396"/>
      <c r="AC45" s="397">
        <f t="shared" si="2"/>
        <v>44808.229166666672</v>
      </c>
      <c r="AD45" s="641">
        <f t="shared" si="3"/>
        <v>44808.1875</v>
      </c>
      <c r="AE45" s="398">
        <f t="shared" si="4"/>
        <v>44808.145833333336</v>
      </c>
      <c r="AF45" s="79"/>
      <c r="AM45" s="79"/>
      <c r="AN45" s="80"/>
      <c r="AO45" s="80"/>
      <c r="AP45" s="80"/>
      <c r="AQ45" s="80"/>
    </row>
    <row r="46" spans="1:43" ht="21" customHeight="1" thickBot="1" x14ac:dyDescent="0.3">
      <c r="A46" s="379">
        <v>5</v>
      </c>
      <c r="B46" s="380">
        <v>44808</v>
      </c>
      <c r="C46" s="357">
        <v>44808.375</v>
      </c>
      <c r="D46" s="638">
        <v>44808.583333333336</v>
      </c>
      <c r="E46" s="638">
        <v>44808.625</v>
      </c>
      <c r="F46" s="638">
        <v>44808.666666666664</v>
      </c>
      <c r="G46" s="448">
        <v>44808.666666666664</v>
      </c>
      <c r="H46" s="381" t="s">
        <v>434</v>
      </c>
      <c r="I46" s="382" t="s">
        <v>354</v>
      </c>
      <c r="J46" s="383" t="s">
        <v>205</v>
      </c>
      <c r="K46" s="643">
        <v>2</v>
      </c>
      <c r="L46" s="643">
        <v>2</v>
      </c>
      <c r="M46" s="384" t="s">
        <v>192</v>
      </c>
      <c r="N46" s="385">
        <v>44822.901354166665</v>
      </c>
      <c r="O46" s="386" t="s">
        <v>91</v>
      </c>
      <c r="P46" s="387" t="s">
        <v>1434</v>
      </c>
      <c r="Q46" s="639"/>
      <c r="R46" s="388">
        <f t="shared" si="0"/>
        <v>1</v>
      </c>
      <c r="S46" s="388">
        <f t="shared" si="1"/>
        <v>1</v>
      </c>
      <c r="T46" s="389">
        <v>0.74501432691301617</v>
      </c>
      <c r="U46" s="390">
        <v>0.65796428918838501</v>
      </c>
      <c r="V46" s="391">
        <v>0.33514696073974054</v>
      </c>
      <c r="W46" s="640">
        <v>0.38198323054224964</v>
      </c>
      <c r="X46" s="392">
        <v>0.28285065293312073</v>
      </c>
      <c r="Y46" s="393">
        <v>2</v>
      </c>
      <c r="Z46" s="394">
        <v>2</v>
      </c>
      <c r="AA46" s="395"/>
      <c r="AB46" s="396"/>
      <c r="AC46" s="397">
        <f t="shared" si="2"/>
        <v>44808.333333333336</v>
      </c>
      <c r="AD46" s="641">
        <f t="shared" si="3"/>
        <v>44808.291666666664</v>
      </c>
      <c r="AE46" s="398">
        <f t="shared" si="4"/>
        <v>44808.25</v>
      </c>
      <c r="AF46" s="79"/>
      <c r="AM46" s="79"/>
      <c r="AN46" s="80"/>
      <c r="AO46" s="80"/>
      <c r="AP46" s="80"/>
      <c r="AQ46" s="80"/>
    </row>
    <row r="47" spans="1:43" ht="21" customHeight="1" thickBot="1" x14ac:dyDescent="0.3">
      <c r="A47" s="379">
        <v>5</v>
      </c>
      <c r="B47" s="380">
        <v>44808</v>
      </c>
      <c r="C47" s="357">
        <v>44808.5</v>
      </c>
      <c r="D47" s="638">
        <v>44808.708333333336</v>
      </c>
      <c r="E47" s="638">
        <v>44808.75</v>
      </c>
      <c r="F47" s="638">
        <v>44808.791666666664</v>
      </c>
      <c r="G47" s="448">
        <v>44808.791666666664</v>
      </c>
      <c r="H47" s="381" t="s">
        <v>479</v>
      </c>
      <c r="I47" s="382" t="s">
        <v>328</v>
      </c>
      <c r="J47" s="383" t="s">
        <v>196</v>
      </c>
      <c r="K47" s="643">
        <v>2</v>
      </c>
      <c r="L47" s="643">
        <v>1</v>
      </c>
      <c r="M47" s="384" t="s">
        <v>203</v>
      </c>
      <c r="N47" s="385">
        <v>44822.901354166665</v>
      </c>
      <c r="O47" s="386" t="s">
        <v>91</v>
      </c>
      <c r="P47" s="387" t="s">
        <v>1434</v>
      </c>
      <c r="Q47" s="639"/>
      <c r="R47" s="388">
        <f t="shared" si="0"/>
        <v>1</v>
      </c>
      <c r="S47" s="388">
        <f t="shared" si="1"/>
        <v>0</v>
      </c>
      <c r="T47" s="389">
        <v>0.96501445770263672</v>
      </c>
      <c r="U47" s="390">
        <v>0.66014283895492554</v>
      </c>
      <c r="V47" s="391">
        <v>0.41434790564685481</v>
      </c>
      <c r="W47" s="640">
        <v>0.343749679900691</v>
      </c>
      <c r="X47" s="392">
        <v>0.24182945489883423</v>
      </c>
      <c r="Y47" s="393">
        <v>2</v>
      </c>
      <c r="Z47" s="394">
        <v>1</v>
      </c>
      <c r="AA47" s="395"/>
      <c r="AB47" s="396"/>
      <c r="AC47" s="397">
        <f t="shared" si="2"/>
        <v>44808.458333333336</v>
      </c>
      <c r="AD47" s="641">
        <f t="shared" si="3"/>
        <v>44808.416666666664</v>
      </c>
      <c r="AE47" s="398">
        <f t="shared" si="4"/>
        <v>44808.375</v>
      </c>
      <c r="AF47" s="79"/>
      <c r="AM47" s="79"/>
      <c r="AN47" s="80"/>
      <c r="AO47" s="80"/>
      <c r="AP47" s="80"/>
      <c r="AQ47" s="80"/>
    </row>
    <row r="48" spans="1:43" ht="21" customHeight="1" thickBot="1" x14ac:dyDescent="0.3">
      <c r="A48" s="379">
        <v>5</v>
      </c>
      <c r="B48" s="380">
        <v>44808</v>
      </c>
      <c r="C48" s="357">
        <v>44808.614583333336</v>
      </c>
      <c r="D48" s="638">
        <v>44808.822916666664</v>
      </c>
      <c r="E48" s="638">
        <v>44808.864583333336</v>
      </c>
      <c r="F48" s="638">
        <v>44808.90625</v>
      </c>
      <c r="G48" s="448">
        <v>44808.90625</v>
      </c>
      <c r="H48" s="381" t="s">
        <v>540</v>
      </c>
      <c r="I48" s="382" t="s">
        <v>236</v>
      </c>
      <c r="J48" s="383" t="s">
        <v>207</v>
      </c>
      <c r="K48" s="643">
        <v>4</v>
      </c>
      <c r="L48" s="643">
        <v>0</v>
      </c>
      <c r="M48" s="384" t="s">
        <v>202</v>
      </c>
      <c r="N48" s="385">
        <v>44822.901354166665</v>
      </c>
      <c r="O48" s="386" t="s">
        <v>91</v>
      </c>
      <c r="P48" s="387" t="s">
        <v>1434</v>
      </c>
      <c r="Q48" s="639"/>
      <c r="R48" s="388">
        <f t="shared" si="0"/>
        <v>0</v>
      </c>
      <c r="S48" s="388">
        <f t="shared" si="1"/>
        <v>1</v>
      </c>
      <c r="T48" s="389">
        <v>0.63187156404767719</v>
      </c>
      <c r="U48" s="390">
        <v>1.1894642114639282</v>
      </c>
      <c r="V48" s="391">
        <v>0.1965810997232417</v>
      </c>
      <c r="W48" s="640">
        <v>0.30827524042942461</v>
      </c>
      <c r="X48" s="392">
        <v>0.4949009120464325</v>
      </c>
      <c r="Y48" s="393">
        <v>4</v>
      </c>
      <c r="Z48" s="394">
        <v>0</v>
      </c>
      <c r="AA48" s="395"/>
      <c r="AB48" s="396"/>
      <c r="AC48" s="397">
        <f t="shared" si="2"/>
        <v>44808.572916666672</v>
      </c>
      <c r="AD48" s="641">
        <f t="shared" si="3"/>
        <v>44808.53125</v>
      </c>
      <c r="AE48" s="398">
        <f t="shared" si="4"/>
        <v>44808.489583333336</v>
      </c>
      <c r="AF48" s="79"/>
      <c r="AM48" s="79"/>
      <c r="AN48" s="80"/>
      <c r="AO48" s="80"/>
      <c r="AP48" s="80"/>
      <c r="AQ48" s="80"/>
    </row>
    <row r="49" spans="1:43" ht="21" customHeight="1" thickBot="1" x14ac:dyDescent="0.3">
      <c r="A49" s="379">
        <v>5</v>
      </c>
      <c r="B49" s="380">
        <v>44809</v>
      </c>
      <c r="C49" s="357">
        <v>44809.520833333336</v>
      </c>
      <c r="D49" s="638">
        <v>44809.729166666664</v>
      </c>
      <c r="E49" s="638">
        <v>44809.770833333336</v>
      </c>
      <c r="F49" s="638">
        <v>44809.8125</v>
      </c>
      <c r="G49" s="448">
        <v>44809.8125</v>
      </c>
      <c r="H49" s="381" t="s">
        <v>1323</v>
      </c>
      <c r="I49" s="382" t="s">
        <v>1341</v>
      </c>
      <c r="J49" s="383" t="s">
        <v>861</v>
      </c>
      <c r="K49" s="643">
        <v>0</v>
      </c>
      <c r="L49" s="643">
        <v>2</v>
      </c>
      <c r="M49" s="384" t="s">
        <v>191</v>
      </c>
      <c r="N49" s="385">
        <v>44822.901354166665</v>
      </c>
      <c r="O49" s="386" t="s">
        <v>91</v>
      </c>
      <c r="P49" s="387" t="s">
        <v>1434</v>
      </c>
      <c r="Q49" s="639"/>
      <c r="R49" s="388">
        <f t="shared" si="0"/>
        <v>1</v>
      </c>
      <c r="S49" s="388">
        <f t="shared" si="1"/>
        <v>1</v>
      </c>
      <c r="T49" s="389">
        <v>0.88180722509111675</v>
      </c>
      <c r="U49" s="390">
        <v>1.0772858858108521</v>
      </c>
      <c r="V49" s="391">
        <v>0.29328598166236497</v>
      </c>
      <c r="W49" s="640">
        <v>0.31028890191749736</v>
      </c>
      <c r="X49" s="392">
        <v>0.39625579118728638</v>
      </c>
      <c r="Y49" s="393">
        <v>0</v>
      </c>
      <c r="Z49" s="394">
        <v>2</v>
      </c>
      <c r="AA49" s="395"/>
      <c r="AB49" s="396"/>
      <c r="AC49" s="397">
        <f t="shared" si="2"/>
        <v>44809.479166666672</v>
      </c>
      <c r="AD49" s="641">
        <f t="shared" si="3"/>
        <v>44809.4375</v>
      </c>
      <c r="AE49" s="398">
        <f t="shared" si="4"/>
        <v>44809.395833333336</v>
      </c>
      <c r="AF49" s="79"/>
      <c r="AM49" s="79"/>
      <c r="AN49" s="80"/>
      <c r="AO49" s="80"/>
      <c r="AP49" s="80"/>
      <c r="AQ49" s="80"/>
    </row>
    <row r="50" spans="1:43" ht="21" customHeight="1" thickBot="1" x14ac:dyDescent="0.3">
      <c r="A50" s="379">
        <v>5</v>
      </c>
      <c r="B50" s="380">
        <v>44809</v>
      </c>
      <c r="C50" s="357">
        <v>44809.520833333336</v>
      </c>
      <c r="D50" s="638">
        <v>44809.729166666664</v>
      </c>
      <c r="E50" s="638">
        <v>44809.770833333336</v>
      </c>
      <c r="F50" s="638">
        <v>44809.8125</v>
      </c>
      <c r="G50" s="448">
        <v>44809.8125</v>
      </c>
      <c r="H50" s="381" t="s">
        <v>412</v>
      </c>
      <c r="I50" s="382" t="s">
        <v>344</v>
      </c>
      <c r="J50" s="383" t="s">
        <v>226</v>
      </c>
      <c r="K50" s="643">
        <v>2</v>
      </c>
      <c r="L50" s="643">
        <v>2</v>
      </c>
      <c r="M50" s="384" t="s">
        <v>225</v>
      </c>
      <c r="N50" s="385">
        <v>44822.901354166665</v>
      </c>
      <c r="O50" s="386" t="s">
        <v>91</v>
      </c>
      <c r="P50" s="387" t="s">
        <v>1434</v>
      </c>
      <c r="Q50" s="639"/>
      <c r="R50" s="388">
        <f t="shared" si="0"/>
        <v>1</v>
      </c>
      <c r="S50" s="388">
        <f t="shared" si="1"/>
        <v>1</v>
      </c>
      <c r="T50" s="389">
        <v>0.87701436451503201</v>
      </c>
      <c r="U50" s="390">
        <v>1.0894643068313599</v>
      </c>
      <c r="V50" s="391">
        <v>0.28945838660965961</v>
      </c>
      <c r="W50" s="640">
        <v>0.30920892506457787</v>
      </c>
      <c r="X50" s="392">
        <v>0.40115538239479065</v>
      </c>
      <c r="Y50" s="393">
        <v>2</v>
      </c>
      <c r="Z50" s="394">
        <v>2</v>
      </c>
      <c r="AA50" s="395"/>
      <c r="AB50" s="396"/>
      <c r="AC50" s="397">
        <f t="shared" si="2"/>
        <v>44809.479166666672</v>
      </c>
      <c r="AD50" s="641">
        <f t="shared" si="3"/>
        <v>44809.4375</v>
      </c>
      <c r="AE50" s="398">
        <f t="shared" si="4"/>
        <v>44809.395833333336</v>
      </c>
      <c r="AF50" s="79"/>
      <c r="AM50" s="79"/>
      <c r="AN50" s="80"/>
      <c r="AO50" s="80"/>
      <c r="AP50" s="80"/>
      <c r="AQ50" s="80"/>
    </row>
    <row r="51" spans="1:43" ht="21" customHeight="1" thickBot="1" x14ac:dyDescent="0.3">
      <c r="A51" s="379">
        <v>5</v>
      </c>
      <c r="B51" s="380">
        <v>44809</v>
      </c>
      <c r="C51" s="357">
        <v>44809.614583333336</v>
      </c>
      <c r="D51" s="638">
        <v>44809.822916666664</v>
      </c>
      <c r="E51" s="638">
        <v>44809.864583333336</v>
      </c>
      <c r="F51" s="638">
        <v>44809.90625</v>
      </c>
      <c r="G51" s="448">
        <v>44809.90625</v>
      </c>
      <c r="H51" s="381" t="s">
        <v>1303</v>
      </c>
      <c r="I51" s="382" t="s">
        <v>334</v>
      </c>
      <c r="J51" s="383" t="s">
        <v>206</v>
      </c>
      <c r="K51" s="643">
        <v>1</v>
      </c>
      <c r="L51" s="643">
        <v>0</v>
      </c>
      <c r="M51" s="384" t="s">
        <v>896</v>
      </c>
      <c r="N51" s="385">
        <v>44822.901354166665</v>
      </c>
      <c r="O51" s="386" t="s">
        <v>91</v>
      </c>
      <c r="P51" s="387" t="s">
        <v>1434</v>
      </c>
      <c r="Q51" s="639"/>
      <c r="R51" s="388">
        <f t="shared" si="0"/>
        <v>1</v>
      </c>
      <c r="S51" s="388">
        <f t="shared" si="1"/>
        <v>0</v>
      </c>
      <c r="T51" s="389">
        <v>0.90215717043195442</v>
      </c>
      <c r="U51" s="390">
        <v>0.6466071605682373</v>
      </c>
      <c r="V51" s="391">
        <v>0.39584593793232192</v>
      </c>
      <c r="W51" s="640">
        <v>0.35577064574406325</v>
      </c>
      <c r="X51" s="392">
        <v>0.24833403527736664</v>
      </c>
      <c r="Y51" s="393">
        <v>1</v>
      </c>
      <c r="Z51" s="394">
        <v>0</v>
      </c>
      <c r="AA51" s="395"/>
      <c r="AB51" s="396"/>
      <c r="AC51" s="397">
        <f t="shared" si="2"/>
        <v>44809.572916666672</v>
      </c>
      <c r="AD51" s="641">
        <f t="shared" si="3"/>
        <v>44809.53125</v>
      </c>
      <c r="AE51" s="398">
        <f t="shared" si="4"/>
        <v>44809.489583333336</v>
      </c>
      <c r="AF51" s="79"/>
      <c r="AM51" s="79"/>
      <c r="AN51" s="80"/>
      <c r="AO51" s="80"/>
      <c r="AP51" s="80"/>
      <c r="AQ51" s="80"/>
    </row>
    <row r="52" spans="1:43" ht="21" customHeight="1" thickBot="1" x14ac:dyDescent="0.3">
      <c r="A52" s="355">
        <v>6</v>
      </c>
      <c r="B52" s="356">
        <v>44814</v>
      </c>
      <c r="C52" s="452">
        <v>44814.375</v>
      </c>
      <c r="D52" s="453">
        <v>44814.583333333336</v>
      </c>
      <c r="E52" s="453">
        <v>44814.625</v>
      </c>
      <c r="F52" s="453">
        <v>44814.666666666664</v>
      </c>
      <c r="G52" s="454">
        <v>44814.666666666664</v>
      </c>
      <c r="H52" s="358" t="s">
        <v>467</v>
      </c>
      <c r="I52" s="359" t="s">
        <v>330</v>
      </c>
      <c r="J52" s="360" t="s">
        <v>201</v>
      </c>
      <c r="K52" s="643">
        <v>1</v>
      </c>
      <c r="L52" s="643">
        <v>0</v>
      </c>
      <c r="M52" s="361" t="s">
        <v>205</v>
      </c>
      <c r="N52" s="362">
        <v>44822.901354166665</v>
      </c>
      <c r="O52" s="363" t="s">
        <v>91</v>
      </c>
      <c r="P52" s="364" t="s">
        <v>1434</v>
      </c>
      <c r="Q52" s="365"/>
      <c r="R52" s="366">
        <f t="shared" si="0"/>
        <v>2</v>
      </c>
      <c r="S52" s="366">
        <f t="shared" si="1"/>
        <v>0</v>
      </c>
      <c r="T52" s="367">
        <v>2.2937753200531006</v>
      </c>
      <c r="U52" s="368">
        <v>0.69878578186035156</v>
      </c>
      <c r="V52" s="369">
        <v>0.72468129797107328</v>
      </c>
      <c r="W52" s="370">
        <v>0.16912351341181983</v>
      </c>
      <c r="X52" s="371">
        <v>9.6952237188816071E-2</v>
      </c>
      <c r="Y52" s="372">
        <v>1</v>
      </c>
      <c r="Z52" s="373">
        <v>0</v>
      </c>
      <c r="AA52" s="374"/>
      <c r="AB52" s="375"/>
      <c r="AC52" s="376">
        <f t="shared" si="2"/>
        <v>44814.333333333336</v>
      </c>
      <c r="AD52" s="377">
        <f t="shared" si="3"/>
        <v>44814.291666666664</v>
      </c>
      <c r="AE52" s="378">
        <f t="shared" si="4"/>
        <v>44814.25</v>
      </c>
      <c r="AF52" s="79"/>
      <c r="AM52" s="79"/>
      <c r="AN52" s="80"/>
      <c r="AO52" s="80"/>
      <c r="AP52" s="80"/>
      <c r="AQ52" s="80"/>
    </row>
    <row r="53" spans="1:43" ht="21" customHeight="1" thickBot="1" x14ac:dyDescent="0.3">
      <c r="A53" s="379">
        <v>6</v>
      </c>
      <c r="B53" s="380">
        <v>44814</v>
      </c>
      <c r="C53" s="357">
        <v>44814.5</v>
      </c>
      <c r="D53" s="638">
        <v>44814.708333333336</v>
      </c>
      <c r="E53" s="638">
        <v>44814.75</v>
      </c>
      <c r="F53" s="638">
        <v>44814.791666666664</v>
      </c>
      <c r="G53" s="448">
        <v>44814.791666666664</v>
      </c>
      <c r="H53" s="381" t="s">
        <v>466</v>
      </c>
      <c r="I53" s="382" t="s">
        <v>329</v>
      </c>
      <c r="J53" s="383" t="s">
        <v>197</v>
      </c>
      <c r="K53" s="643">
        <v>1</v>
      </c>
      <c r="L53" s="643">
        <v>0</v>
      </c>
      <c r="M53" s="384" t="s">
        <v>206</v>
      </c>
      <c r="N53" s="385">
        <v>44822.901354166665</v>
      </c>
      <c r="O53" s="386" t="s">
        <v>91</v>
      </c>
      <c r="P53" s="387" t="s">
        <v>1434</v>
      </c>
      <c r="Q53" s="639"/>
      <c r="R53" s="388">
        <f t="shared" si="0"/>
        <v>2</v>
      </c>
      <c r="S53" s="388">
        <f t="shared" si="1"/>
        <v>0</v>
      </c>
      <c r="T53" s="389">
        <v>2.2057750225067139</v>
      </c>
      <c r="U53" s="390">
        <v>0.65375000238418579</v>
      </c>
      <c r="V53" s="391">
        <v>0.72197330771094081</v>
      </c>
      <c r="W53" s="640">
        <v>0.174932419789779</v>
      </c>
      <c r="X53" s="392">
        <v>9.5525965094566345E-2</v>
      </c>
      <c r="Y53" s="393">
        <v>1</v>
      </c>
      <c r="Z53" s="394">
        <v>0</v>
      </c>
      <c r="AA53" s="395"/>
      <c r="AB53" s="396"/>
      <c r="AC53" s="397">
        <f t="shared" si="2"/>
        <v>44814.458333333336</v>
      </c>
      <c r="AD53" s="641">
        <f t="shared" si="3"/>
        <v>44814.416666666664</v>
      </c>
      <c r="AE53" s="398">
        <f t="shared" si="4"/>
        <v>44814.375</v>
      </c>
      <c r="AF53" s="79"/>
      <c r="AM53" s="79"/>
      <c r="AN53" s="80"/>
      <c r="AO53" s="80"/>
      <c r="AP53" s="80"/>
      <c r="AQ53" s="80"/>
    </row>
    <row r="54" spans="1:43" ht="21" customHeight="1" thickBot="1" x14ac:dyDescent="0.3">
      <c r="A54" s="379">
        <v>6</v>
      </c>
      <c r="B54" s="380">
        <v>44814</v>
      </c>
      <c r="C54" s="357">
        <v>44814.614583333336</v>
      </c>
      <c r="D54" s="638">
        <v>44814.822916666664</v>
      </c>
      <c r="E54" s="638">
        <v>44814.864583333336</v>
      </c>
      <c r="F54" s="638">
        <v>44814.90625</v>
      </c>
      <c r="G54" s="448">
        <v>44814.90625</v>
      </c>
      <c r="H54" s="381" t="s">
        <v>517</v>
      </c>
      <c r="I54" s="382" t="s">
        <v>332</v>
      </c>
      <c r="J54" s="383" t="s">
        <v>203</v>
      </c>
      <c r="K54" s="643">
        <v>1</v>
      </c>
      <c r="L54" s="643">
        <v>2</v>
      </c>
      <c r="M54" s="384" t="s">
        <v>200</v>
      </c>
      <c r="N54" s="385">
        <v>44822.901354166665</v>
      </c>
      <c r="O54" s="386" t="s">
        <v>91</v>
      </c>
      <c r="P54" s="387" t="s">
        <v>1434</v>
      </c>
      <c r="Q54" s="639"/>
      <c r="R54" s="388">
        <f t="shared" si="0"/>
        <v>0</v>
      </c>
      <c r="S54" s="388">
        <f t="shared" si="1"/>
        <v>2</v>
      </c>
      <c r="T54" s="389">
        <v>0.69323577199663433</v>
      </c>
      <c r="U54" s="390">
        <v>1.9152499437332153</v>
      </c>
      <c r="V54" s="391">
        <v>0.12697259841687095</v>
      </c>
      <c r="W54" s="640">
        <v>0.20909106039684031</v>
      </c>
      <c r="X54" s="392">
        <v>0.66033035516738892</v>
      </c>
      <c r="Y54" s="393">
        <v>1</v>
      </c>
      <c r="Z54" s="394">
        <v>2</v>
      </c>
      <c r="AA54" s="395"/>
      <c r="AB54" s="396"/>
      <c r="AC54" s="397">
        <f t="shared" si="2"/>
        <v>44814.572916666672</v>
      </c>
      <c r="AD54" s="641">
        <f t="shared" si="3"/>
        <v>44814.53125</v>
      </c>
      <c r="AE54" s="398">
        <f t="shared" si="4"/>
        <v>44814.489583333336</v>
      </c>
      <c r="AF54" s="79"/>
      <c r="AM54" s="79"/>
      <c r="AN54" s="80"/>
      <c r="AO54" s="80"/>
      <c r="AP54" s="80"/>
      <c r="AQ54" s="80"/>
    </row>
    <row r="55" spans="1:43" ht="21" customHeight="1" thickBot="1" x14ac:dyDescent="0.3">
      <c r="A55" s="379">
        <v>6</v>
      </c>
      <c r="B55" s="380">
        <v>44815</v>
      </c>
      <c r="C55" s="357">
        <v>44815.270833333336</v>
      </c>
      <c r="D55" s="638">
        <v>44815.479166666664</v>
      </c>
      <c r="E55" s="638">
        <v>44815.520833333336</v>
      </c>
      <c r="F55" s="638">
        <v>44815.5625</v>
      </c>
      <c r="G55" s="448">
        <v>44815.5625</v>
      </c>
      <c r="H55" s="381" t="s">
        <v>1309</v>
      </c>
      <c r="I55" s="382" t="s">
        <v>337</v>
      </c>
      <c r="J55" s="383" t="s">
        <v>191</v>
      </c>
      <c r="K55" s="643">
        <v>1</v>
      </c>
      <c r="L55" s="643">
        <v>1</v>
      </c>
      <c r="M55" s="384" t="s">
        <v>977</v>
      </c>
      <c r="N55" s="385">
        <v>44822.901354166665</v>
      </c>
      <c r="O55" s="386" t="s">
        <v>91</v>
      </c>
      <c r="P55" s="387" t="s">
        <v>1434</v>
      </c>
      <c r="Q55" s="639"/>
      <c r="R55" s="388">
        <f t="shared" si="0"/>
        <v>2</v>
      </c>
      <c r="S55" s="388">
        <f t="shared" si="1"/>
        <v>1</v>
      </c>
      <c r="T55" s="389">
        <v>1.8340930938720703</v>
      </c>
      <c r="U55" s="390">
        <v>0.83525007963180542</v>
      </c>
      <c r="V55" s="391">
        <v>0.6072001357587784</v>
      </c>
      <c r="W55" s="640">
        <v>0.22373900351689446</v>
      </c>
      <c r="X55" s="392">
        <v>0.16618727147579193</v>
      </c>
      <c r="Y55" s="393">
        <v>1</v>
      </c>
      <c r="Z55" s="394">
        <v>1</v>
      </c>
      <c r="AA55" s="395"/>
      <c r="AB55" s="396"/>
      <c r="AC55" s="397">
        <f t="shared" si="2"/>
        <v>44815.229166666672</v>
      </c>
      <c r="AD55" s="641">
        <f t="shared" si="3"/>
        <v>44815.1875</v>
      </c>
      <c r="AE55" s="398">
        <f t="shared" si="4"/>
        <v>44815.145833333336</v>
      </c>
      <c r="AF55" s="79"/>
      <c r="AM55" s="79"/>
      <c r="AN55" s="80"/>
      <c r="AO55" s="80"/>
      <c r="AP55" s="80"/>
      <c r="AQ55" s="80"/>
    </row>
    <row r="56" spans="1:43" ht="21" customHeight="1" thickBot="1" x14ac:dyDescent="0.3">
      <c r="A56" s="379">
        <v>6</v>
      </c>
      <c r="B56" s="380">
        <v>44815</v>
      </c>
      <c r="C56" s="357">
        <v>44815.375</v>
      </c>
      <c r="D56" s="638">
        <v>44815.583333333336</v>
      </c>
      <c r="E56" s="638">
        <v>44815.625</v>
      </c>
      <c r="F56" s="638">
        <v>44815.666666666664</v>
      </c>
      <c r="G56" s="448">
        <v>44815.666666666664</v>
      </c>
      <c r="H56" s="381" t="s">
        <v>444</v>
      </c>
      <c r="I56" s="382" t="s">
        <v>324</v>
      </c>
      <c r="J56" s="383" t="s">
        <v>192</v>
      </c>
      <c r="K56" s="643">
        <v>2</v>
      </c>
      <c r="L56" s="643">
        <v>1</v>
      </c>
      <c r="M56" s="384" t="s">
        <v>194</v>
      </c>
      <c r="N56" s="385">
        <v>44822.901354166665</v>
      </c>
      <c r="O56" s="386" t="s">
        <v>91</v>
      </c>
      <c r="P56" s="387" t="s">
        <v>1434</v>
      </c>
      <c r="Q56" s="639"/>
      <c r="R56" s="388">
        <f t="shared" si="0"/>
        <v>1</v>
      </c>
      <c r="S56" s="388">
        <f t="shared" si="1"/>
        <v>2</v>
      </c>
      <c r="T56" s="389">
        <v>1.171775221824646</v>
      </c>
      <c r="U56" s="390">
        <v>1.5752500295639038</v>
      </c>
      <c r="V56" s="391">
        <v>0.28328683657727077</v>
      </c>
      <c r="W56" s="640">
        <v>0.24967873949636257</v>
      </c>
      <c r="X56" s="392">
        <v>0.46559366583824158</v>
      </c>
      <c r="Y56" s="393">
        <v>2</v>
      </c>
      <c r="Z56" s="394">
        <v>1</v>
      </c>
      <c r="AA56" s="395"/>
      <c r="AB56" s="396"/>
      <c r="AC56" s="397">
        <f t="shared" si="2"/>
        <v>44815.333333333336</v>
      </c>
      <c r="AD56" s="641">
        <f t="shared" si="3"/>
        <v>44815.291666666664</v>
      </c>
      <c r="AE56" s="398">
        <f t="shared" si="4"/>
        <v>44815.25</v>
      </c>
      <c r="AF56" s="79"/>
      <c r="AM56" s="79"/>
      <c r="AN56" s="80"/>
      <c r="AO56" s="80"/>
      <c r="AP56" s="80"/>
      <c r="AQ56" s="80"/>
    </row>
    <row r="57" spans="1:43" ht="21" customHeight="1" thickBot="1" x14ac:dyDescent="0.3">
      <c r="A57" s="379">
        <v>6</v>
      </c>
      <c r="B57" s="380">
        <v>44815</v>
      </c>
      <c r="C57" s="357">
        <v>44815.375</v>
      </c>
      <c r="D57" s="638">
        <v>44815.583333333336</v>
      </c>
      <c r="E57" s="638">
        <v>44815.625</v>
      </c>
      <c r="F57" s="638">
        <v>44815.666666666664</v>
      </c>
      <c r="G57" s="448">
        <v>44815.666666666664</v>
      </c>
      <c r="H57" s="381" t="s">
        <v>1246</v>
      </c>
      <c r="I57" s="382" t="s">
        <v>1340</v>
      </c>
      <c r="J57" s="383" t="s">
        <v>896</v>
      </c>
      <c r="K57" s="643">
        <v>1</v>
      </c>
      <c r="L57" s="643">
        <v>1</v>
      </c>
      <c r="M57" s="384" t="s">
        <v>861</v>
      </c>
      <c r="N57" s="385">
        <v>44822.901354166665</v>
      </c>
      <c r="O57" s="386" t="s">
        <v>91</v>
      </c>
      <c r="P57" s="387" t="s">
        <v>1434</v>
      </c>
      <c r="Q57" s="639"/>
      <c r="R57" s="388">
        <f t="shared" si="0"/>
        <v>1</v>
      </c>
      <c r="S57" s="388">
        <f t="shared" si="1"/>
        <v>1</v>
      </c>
      <c r="T57" s="389">
        <v>1.089235782623291</v>
      </c>
      <c r="U57" s="390">
        <v>1.0845000743865967</v>
      </c>
      <c r="V57" s="391">
        <v>0.35434844273132599</v>
      </c>
      <c r="W57" s="640">
        <v>0.29341874368777793</v>
      </c>
      <c r="X57" s="392">
        <v>0.3519560694694519</v>
      </c>
      <c r="Y57" s="393">
        <v>1</v>
      </c>
      <c r="Z57" s="394">
        <v>1</v>
      </c>
      <c r="AA57" s="395"/>
      <c r="AB57" s="396"/>
      <c r="AC57" s="397">
        <f t="shared" si="2"/>
        <v>44815.333333333336</v>
      </c>
      <c r="AD57" s="641">
        <f t="shared" si="3"/>
        <v>44815.291666666664</v>
      </c>
      <c r="AE57" s="398">
        <f t="shared" si="4"/>
        <v>44815.25</v>
      </c>
      <c r="AF57" s="79"/>
      <c r="AM57" s="79"/>
      <c r="AN57" s="80"/>
      <c r="AO57" s="80"/>
      <c r="AP57" s="80"/>
      <c r="AQ57" s="80"/>
    </row>
    <row r="58" spans="1:43" ht="21" customHeight="1" thickBot="1" x14ac:dyDescent="0.3">
      <c r="A58" s="379">
        <v>6</v>
      </c>
      <c r="B58" s="380">
        <v>44815</v>
      </c>
      <c r="C58" s="357">
        <v>44815.375</v>
      </c>
      <c r="D58" s="638">
        <v>44815.583333333336</v>
      </c>
      <c r="E58" s="638">
        <v>44815.625</v>
      </c>
      <c r="F58" s="638">
        <v>44815.666666666664</v>
      </c>
      <c r="G58" s="448">
        <v>44815.666666666664</v>
      </c>
      <c r="H58" s="381" t="s">
        <v>382</v>
      </c>
      <c r="I58" s="382" t="s">
        <v>346</v>
      </c>
      <c r="J58" s="383" t="s">
        <v>204</v>
      </c>
      <c r="K58" s="643">
        <v>1</v>
      </c>
      <c r="L58" s="643">
        <v>3</v>
      </c>
      <c r="M58" s="384" t="s">
        <v>207</v>
      </c>
      <c r="N58" s="385">
        <v>44822.901354166665</v>
      </c>
      <c r="O58" s="386" t="s">
        <v>91</v>
      </c>
      <c r="P58" s="387" t="s">
        <v>1434</v>
      </c>
      <c r="Q58" s="639"/>
      <c r="R58" s="388">
        <f t="shared" si="0"/>
        <v>2</v>
      </c>
      <c r="S58" s="388">
        <f t="shared" si="1"/>
        <v>1</v>
      </c>
      <c r="T58" s="389">
        <v>1.8427751064300537</v>
      </c>
      <c r="U58" s="390">
        <v>1.5452500581741333</v>
      </c>
      <c r="V58" s="391">
        <v>0.44661293499981364</v>
      </c>
      <c r="W58" s="640">
        <v>0.22441096165005336</v>
      </c>
      <c r="X58" s="392">
        <v>0.32496187090873718</v>
      </c>
      <c r="Y58" s="393">
        <v>1</v>
      </c>
      <c r="Z58" s="394">
        <v>3</v>
      </c>
      <c r="AA58" s="395"/>
      <c r="AB58" s="396"/>
      <c r="AC58" s="397">
        <f t="shared" si="2"/>
        <v>44815.333333333336</v>
      </c>
      <c r="AD58" s="641">
        <f t="shared" si="3"/>
        <v>44815.291666666664</v>
      </c>
      <c r="AE58" s="398">
        <f t="shared" si="4"/>
        <v>44815.25</v>
      </c>
      <c r="AF58" s="79"/>
      <c r="AM58" s="79"/>
      <c r="AN58" s="80"/>
      <c r="AO58" s="80"/>
      <c r="AP58" s="80"/>
      <c r="AQ58" s="80"/>
    </row>
    <row r="59" spans="1:43" ht="21" customHeight="1" thickBot="1" x14ac:dyDescent="0.3">
      <c r="A59" s="379">
        <v>6</v>
      </c>
      <c r="B59" s="380">
        <v>44815</v>
      </c>
      <c r="C59" s="357">
        <v>44815.5</v>
      </c>
      <c r="D59" s="638">
        <v>44815.708333333336</v>
      </c>
      <c r="E59" s="638">
        <v>44815.75</v>
      </c>
      <c r="F59" s="638">
        <v>44815.791666666664</v>
      </c>
      <c r="G59" s="448">
        <v>44815.791666666664</v>
      </c>
      <c r="H59" s="381" t="s">
        <v>601</v>
      </c>
      <c r="I59" s="382" t="s">
        <v>322</v>
      </c>
      <c r="J59" s="383" t="s">
        <v>199</v>
      </c>
      <c r="K59" s="643">
        <v>2</v>
      </c>
      <c r="L59" s="643">
        <v>0</v>
      </c>
      <c r="M59" s="384" t="s">
        <v>196</v>
      </c>
      <c r="N59" s="385">
        <v>44822.901354166665</v>
      </c>
      <c r="O59" s="386" t="s">
        <v>91</v>
      </c>
      <c r="P59" s="387" t="s">
        <v>1434</v>
      </c>
      <c r="Q59" s="639"/>
      <c r="R59" s="388">
        <f t="shared" si="0"/>
        <v>2</v>
      </c>
      <c r="S59" s="388">
        <f t="shared" si="1"/>
        <v>1</v>
      </c>
      <c r="T59" s="389">
        <v>1.8757750988006592</v>
      </c>
      <c r="U59" s="390">
        <v>1.2952500581741333</v>
      </c>
      <c r="V59" s="391">
        <v>0.50707015021754476</v>
      </c>
      <c r="W59" s="640">
        <v>0.22534865253298367</v>
      </c>
      <c r="X59" s="392">
        <v>0.26397201418876648</v>
      </c>
      <c r="Y59" s="393">
        <v>2</v>
      </c>
      <c r="Z59" s="394">
        <v>0</v>
      </c>
      <c r="AA59" s="395"/>
      <c r="AB59" s="396"/>
      <c r="AC59" s="397">
        <f t="shared" si="2"/>
        <v>44815.458333333336</v>
      </c>
      <c r="AD59" s="641">
        <f t="shared" si="3"/>
        <v>44815.416666666664</v>
      </c>
      <c r="AE59" s="398">
        <f t="shared" si="4"/>
        <v>44815.375</v>
      </c>
      <c r="AF59" s="79"/>
      <c r="AM59" s="79"/>
      <c r="AN59" s="80"/>
      <c r="AO59" s="80"/>
      <c r="AP59" s="80"/>
      <c r="AQ59" s="80"/>
    </row>
    <row r="60" spans="1:43" ht="21" customHeight="1" thickBot="1" x14ac:dyDescent="0.3">
      <c r="A60" s="379">
        <v>6</v>
      </c>
      <c r="B60" s="380">
        <v>44815</v>
      </c>
      <c r="C60" s="357">
        <v>44815.614583333336</v>
      </c>
      <c r="D60" s="638">
        <v>44815.822916666664</v>
      </c>
      <c r="E60" s="638">
        <v>44815.864583333336</v>
      </c>
      <c r="F60" s="638">
        <v>44815.90625</v>
      </c>
      <c r="G60" s="448">
        <v>44815.90625</v>
      </c>
      <c r="H60" s="381" t="s">
        <v>401</v>
      </c>
      <c r="I60" s="382" t="s">
        <v>235</v>
      </c>
      <c r="J60" s="383" t="s">
        <v>198</v>
      </c>
      <c r="K60" s="643">
        <v>2</v>
      </c>
      <c r="L60" s="643">
        <v>2</v>
      </c>
      <c r="M60" s="384" t="s">
        <v>226</v>
      </c>
      <c r="N60" s="385">
        <v>44822.901354166665</v>
      </c>
      <c r="O60" s="386" t="s">
        <v>91</v>
      </c>
      <c r="P60" s="387" t="s">
        <v>1434</v>
      </c>
      <c r="Q60" s="639"/>
      <c r="R60" s="388">
        <f t="shared" si="0"/>
        <v>2</v>
      </c>
      <c r="S60" s="388">
        <f t="shared" si="1"/>
        <v>0</v>
      </c>
      <c r="T60" s="389">
        <v>2.1177752017974854</v>
      </c>
      <c r="U60" s="390">
        <v>0.75878572463989258</v>
      </c>
      <c r="V60" s="391">
        <v>0.68173928154998453</v>
      </c>
      <c r="W60" s="640">
        <v>0.1903957623587787</v>
      </c>
      <c r="X60" s="392">
        <v>0.12172449380159378</v>
      </c>
      <c r="Y60" s="393">
        <v>2</v>
      </c>
      <c r="Z60" s="394">
        <v>2</v>
      </c>
      <c r="AA60" s="395"/>
      <c r="AB60" s="396"/>
      <c r="AC60" s="397">
        <f t="shared" si="2"/>
        <v>44815.572916666672</v>
      </c>
      <c r="AD60" s="641">
        <f t="shared" si="3"/>
        <v>44815.53125</v>
      </c>
      <c r="AE60" s="398">
        <f t="shared" si="4"/>
        <v>44815.489583333336</v>
      </c>
      <c r="AF60" s="79"/>
      <c r="AM60" s="79"/>
      <c r="AN60" s="80"/>
      <c r="AO60" s="80"/>
      <c r="AP60" s="80"/>
      <c r="AQ60" s="80"/>
    </row>
    <row r="61" spans="1:43" ht="21" customHeight="1" thickBot="1" x14ac:dyDescent="0.3">
      <c r="A61" s="379">
        <v>6</v>
      </c>
      <c r="B61" s="380">
        <v>44816</v>
      </c>
      <c r="C61" s="357">
        <v>44816.614583333336</v>
      </c>
      <c r="D61" s="638">
        <v>44816.822916666664</v>
      </c>
      <c r="E61" s="638">
        <v>44816.864583333336</v>
      </c>
      <c r="F61" s="638">
        <v>44816.90625</v>
      </c>
      <c r="G61" s="448">
        <v>44816.90625</v>
      </c>
      <c r="H61" s="381" t="s">
        <v>492</v>
      </c>
      <c r="I61" s="382" t="s">
        <v>326</v>
      </c>
      <c r="J61" s="383" t="s">
        <v>225</v>
      </c>
      <c r="K61" s="643">
        <v>1</v>
      </c>
      <c r="L61" s="643">
        <v>2</v>
      </c>
      <c r="M61" s="384" t="s">
        <v>202</v>
      </c>
      <c r="N61" s="385">
        <v>44822.901354166665</v>
      </c>
      <c r="O61" s="386" t="s">
        <v>91</v>
      </c>
      <c r="P61" s="387" t="s">
        <v>1434</v>
      </c>
      <c r="Q61" s="639"/>
      <c r="R61" s="388">
        <f t="shared" si="0"/>
        <v>1</v>
      </c>
      <c r="S61" s="388">
        <f t="shared" si="1"/>
        <v>2</v>
      </c>
      <c r="T61" s="389">
        <v>0.95177507400512695</v>
      </c>
      <c r="U61" s="390">
        <v>1.8852499723434448</v>
      </c>
      <c r="V61" s="391">
        <v>0.18599190919634548</v>
      </c>
      <c r="W61" s="640">
        <v>0.22145252117016781</v>
      </c>
      <c r="X61" s="392">
        <v>0.58919006586074829</v>
      </c>
      <c r="Y61" s="393">
        <v>1</v>
      </c>
      <c r="Z61" s="394">
        <v>2</v>
      </c>
      <c r="AA61" s="395"/>
      <c r="AB61" s="396"/>
      <c r="AC61" s="397">
        <f t="shared" si="2"/>
        <v>44816.572916666672</v>
      </c>
      <c r="AD61" s="641">
        <f t="shared" si="3"/>
        <v>44816.53125</v>
      </c>
      <c r="AE61" s="398">
        <f t="shared" si="4"/>
        <v>44816.489583333336</v>
      </c>
      <c r="AF61" s="79"/>
      <c r="AM61" s="79"/>
      <c r="AN61" s="80"/>
      <c r="AO61" s="80"/>
      <c r="AP61" s="80"/>
      <c r="AQ61" s="80"/>
    </row>
    <row r="62" spans="1:43" ht="21" customHeight="1" thickBot="1" x14ac:dyDescent="0.3">
      <c r="A62" s="355">
        <v>7</v>
      </c>
      <c r="B62" s="356">
        <v>44820</v>
      </c>
      <c r="C62" s="452">
        <v>44820.614583333336</v>
      </c>
      <c r="D62" s="453">
        <v>44820.822916666664</v>
      </c>
      <c r="E62" s="453">
        <v>44820.864583333336</v>
      </c>
      <c r="F62" s="453">
        <v>44820.90625</v>
      </c>
      <c r="G62" s="454">
        <v>44820.90625</v>
      </c>
      <c r="H62" s="358" t="s">
        <v>1331</v>
      </c>
      <c r="I62" s="359" t="s">
        <v>344</v>
      </c>
      <c r="J62" s="360" t="s">
        <v>226</v>
      </c>
      <c r="K62" s="643">
        <v>1</v>
      </c>
      <c r="L62" s="643">
        <v>2</v>
      </c>
      <c r="M62" s="361" t="s">
        <v>896</v>
      </c>
      <c r="N62" s="362">
        <v>44822.901354166665</v>
      </c>
      <c r="O62" s="363" t="s">
        <v>91</v>
      </c>
      <c r="P62" s="364" t="s">
        <v>1434</v>
      </c>
      <c r="Q62" s="365"/>
      <c r="R62" s="366">
        <f t="shared" si="0"/>
        <v>1</v>
      </c>
      <c r="S62" s="366">
        <f t="shared" si="1"/>
        <v>1</v>
      </c>
      <c r="T62" s="367">
        <v>0.95483933176313129</v>
      </c>
      <c r="U62" s="368">
        <v>0.98232144117355347</v>
      </c>
      <c r="V62" s="369">
        <v>0.33540326062216497</v>
      </c>
      <c r="W62" s="370">
        <v>0.31448501418855407</v>
      </c>
      <c r="X62" s="371">
        <v>0.34997454285621643</v>
      </c>
      <c r="Y62" s="372">
        <v>1</v>
      </c>
      <c r="Z62" s="373">
        <v>2</v>
      </c>
      <c r="AA62" s="374"/>
      <c r="AB62" s="375"/>
      <c r="AC62" s="376">
        <f t="shared" si="2"/>
        <v>44820.572916666672</v>
      </c>
      <c r="AD62" s="377">
        <f t="shared" si="3"/>
        <v>44820.53125</v>
      </c>
      <c r="AE62" s="378">
        <f t="shared" si="4"/>
        <v>44820.489583333336</v>
      </c>
      <c r="AF62" s="79"/>
      <c r="AM62" s="79"/>
      <c r="AN62" s="80"/>
      <c r="AO62" s="80"/>
      <c r="AP62" s="80"/>
      <c r="AQ62" s="80"/>
    </row>
    <row r="63" spans="1:43" ht="21" customHeight="1" thickBot="1" x14ac:dyDescent="0.3">
      <c r="A63" s="379">
        <v>7</v>
      </c>
      <c r="B63" s="380">
        <v>44821</v>
      </c>
      <c r="C63" s="357">
        <v>44821.375</v>
      </c>
      <c r="D63" s="638">
        <v>44821.583333333336</v>
      </c>
      <c r="E63" s="638">
        <v>44821.625</v>
      </c>
      <c r="F63" s="638">
        <v>44821.666666666664</v>
      </c>
      <c r="G63" s="448">
        <v>44821.666666666664</v>
      </c>
      <c r="H63" s="381" t="s">
        <v>498</v>
      </c>
      <c r="I63" s="382" t="s">
        <v>324</v>
      </c>
      <c r="J63" s="383" t="s">
        <v>192</v>
      </c>
      <c r="K63" s="643">
        <v>0</v>
      </c>
      <c r="L63" s="643">
        <v>1</v>
      </c>
      <c r="M63" s="384" t="s">
        <v>225</v>
      </c>
      <c r="N63" s="385">
        <v>44822.901354166665</v>
      </c>
      <c r="O63" s="386" t="s">
        <v>91</v>
      </c>
      <c r="P63" s="387" t="s">
        <v>1434</v>
      </c>
      <c r="Q63" s="639"/>
      <c r="R63" s="388">
        <f t="shared" si="0"/>
        <v>2</v>
      </c>
      <c r="S63" s="388">
        <f t="shared" si="1"/>
        <v>1</v>
      </c>
      <c r="T63" s="389">
        <v>1.4758072921207972</v>
      </c>
      <c r="U63" s="390">
        <v>0.91803568601608276</v>
      </c>
      <c r="V63" s="391">
        <v>0.50087809922606585</v>
      </c>
      <c r="W63" s="640">
        <v>0.26370324658208188</v>
      </c>
      <c r="X63" s="392">
        <v>0.23452596366405487</v>
      </c>
      <c r="Y63" s="393">
        <v>0</v>
      </c>
      <c r="Z63" s="394">
        <v>1</v>
      </c>
      <c r="AA63" s="395"/>
      <c r="AB63" s="396"/>
      <c r="AC63" s="397">
        <f t="shared" si="2"/>
        <v>44821.333333333336</v>
      </c>
      <c r="AD63" s="641">
        <f t="shared" si="3"/>
        <v>44821.291666666664</v>
      </c>
      <c r="AE63" s="398">
        <f t="shared" si="4"/>
        <v>44821.25</v>
      </c>
      <c r="AF63" s="79"/>
      <c r="AM63" s="79"/>
      <c r="AN63" s="80"/>
      <c r="AO63" s="80"/>
      <c r="AP63" s="80"/>
      <c r="AQ63" s="80"/>
    </row>
    <row r="64" spans="1:43" ht="21" customHeight="1" thickBot="1" x14ac:dyDescent="0.3">
      <c r="A64" s="379">
        <v>7</v>
      </c>
      <c r="B64" s="380">
        <v>44821</v>
      </c>
      <c r="C64" s="357">
        <v>44821.5</v>
      </c>
      <c r="D64" s="638">
        <v>44821.708333333336</v>
      </c>
      <c r="E64" s="638">
        <v>44821.75</v>
      </c>
      <c r="F64" s="638">
        <v>44821.791666666664</v>
      </c>
      <c r="G64" s="448">
        <v>44821.791666666664</v>
      </c>
      <c r="H64" s="381" t="s">
        <v>390</v>
      </c>
      <c r="I64" s="382" t="s">
        <v>354</v>
      </c>
      <c r="J64" s="383" t="s">
        <v>205</v>
      </c>
      <c r="K64" s="643">
        <v>2</v>
      </c>
      <c r="L64" s="643">
        <v>1</v>
      </c>
      <c r="M64" s="384" t="s">
        <v>203</v>
      </c>
      <c r="N64" s="385">
        <v>44822.901354166665</v>
      </c>
      <c r="O64" s="386" t="s">
        <v>91</v>
      </c>
      <c r="P64" s="387" t="s">
        <v>1434</v>
      </c>
      <c r="Q64" s="639"/>
      <c r="R64" s="388">
        <f t="shared" si="0"/>
        <v>2</v>
      </c>
      <c r="S64" s="388">
        <f t="shared" si="1"/>
        <v>2</v>
      </c>
      <c r="T64" s="389">
        <v>1.3697752952575684</v>
      </c>
      <c r="U64" s="390">
        <v>1.4552500247955322</v>
      </c>
      <c r="V64" s="391">
        <v>0.35452406395087738</v>
      </c>
      <c r="W64" s="640">
        <v>0.25125344520243587</v>
      </c>
      <c r="X64" s="392">
        <v>0.39289647340774536</v>
      </c>
      <c r="Y64" s="393">
        <v>2</v>
      </c>
      <c r="Z64" s="394">
        <v>1</v>
      </c>
      <c r="AA64" s="395"/>
      <c r="AB64" s="396"/>
      <c r="AC64" s="397">
        <f t="shared" si="2"/>
        <v>44821.458333333336</v>
      </c>
      <c r="AD64" s="641">
        <f t="shared" si="3"/>
        <v>44821.416666666664</v>
      </c>
      <c r="AE64" s="398">
        <f t="shared" si="4"/>
        <v>44821.375</v>
      </c>
      <c r="AF64" s="79"/>
      <c r="AM64" s="79"/>
      <c r="AN64" s="80"/>
      <c r="AO64" s="80"/>
      <c r="AP64" s="80"/>
      <c r="AQ64" s="80"/>
    </row>
    <row r="65" spans="1:43" ht="21" customHeight="1" thickBot="1" x14ac:dyDescent="0.3">
      <c r="A65" s="379">
        <v>7</v>
      </c>
      <c r="B65" s="380">
        <v>44821</v>
      </c>
      <c r="C65" s="357">
        <v>44821.614583333336</v>
      </c>
      <c r="D65" s="638">
        <v>44821.822916666664</v>
      </c>
      <c r="E65" s="638">
        <v>44821.864583333336</v>
      </c>
      <c r="F65" s="638">
        <v>44821.90625</v>
      </c>
      <c r="G65" s="448">
        <v>44821.90625</v>
      </c>
      <c r="H65" s="381" t="s">
        <v>413</v>
      </c>
      <c r="I65" s="382" t="s">
        <v>334</v>
      </c>
      <c r="J65" s="383" t="s">
        <v>206</v>
      </c>
      <c r="K65" s="643">
        <v>0</v>
      </c>
      <c r="L65" s="643">
        <v>1</v>
      </c>
      <c r="M65" s="384" t="s">
        <v>204</v>
      </c>
      <c r="N65" s="385">
        <v>44822.901354166665</v>
      </c>
      <c r="O65" s="386" t="s">
        <v>91</v>
      </c>
      <c r="P65" s="387" t="s">
        <v>1434</v>
      </c>
      <c r="Q65" s="639"/>
      <c r="R65" s="388">
        <f t="shared" si="0"/>
        <v>2</v>
      </c>
      <c r="S65" s="388">
        <f t="shared" si="1"/>
        <v>1</v>
      </c>
      <c r="T65" s="389">
        <v>1.6447750329971313</v>
      </c>
      <c r="U65" s="390">
        <v>1.2216428518295288</v>
      </c>
      <c r="V65" s="391">
        <v>0.47110244099977466</v>
      </c>
      <c r="W65" s="640">
        <v>0.24324203237887213</v>
      </c>
      <c r="X65" s="392">
        <v>0.2838168740272522</v>
      </c>
      <c r="Y65" s="393">
        <v>0</v>
      </c>
      <c r="Z65" s="394">
        <v>1</v>
      </c>
      <c r="AA65" s="395"/>
      <c r="AB65" s="396"/>
      <c r="AC65" s="397">
        <f t="shared" si="2"/>
        <v>44821.572916666672</v>
      </c>
      <c r="AD65" s="641">
        <f t="shared" si="3"/>
        <v>44821.53125</v>
      </c>
      <c r="AE65" s="398">
        <f t="shared" si="4"/>
        <v>44821.489583333336</v>
      </c>
      <c r="AF65" s="79"/>
      <c r="AM65" s="79"/>
      <c r="AN65" s="80"/>
      <c r="AO65" s="80"/>
      <c r="AP65" s="80"/>
      <c r="AQ65" s="80"/>
    </row>
    <row r="66" spans="1:43" ht="21" customHeight="1" thickBot="1" x14ac:dyDescent="0.3">
      <c r="A66" s="379">
        <v>7</v>
      </c>
      <c r="B66" s="380">
        <v>44822</v>
      </c>
      <c r="C66" s="357">
        <v>44822.270833333336</v>
      </c>
      <c r="D66" s="638">
        <v>44822.479166666664</v>
      </c>
      <c r="E66" s="638">
        <v>44822.520833333336</v>
      </c>
      <c r="F66" s="638">
        <v>44822.5625</v>
      </c>
      <c r="G66" s="448">
        <v>44822.5625</v>
      </c>
      <c r="H66" s="381" t="s">
        <v>583</v>
      </c>
      <c r="I66" s="382" t="s">
        <v>236</v>
      </c>
      <c r="J66" s="383" t="s">
        <v>207</v>
      </c>
      <c r="K66" s="643">
        <v>3</v>
      </c>
      <c r="L66" s="643">
        <v>1</v>
      </c>
      <c r="M66" s="384" t="s">
        <v>197</v>
      </c>
      <c r="N66" s="385">
        <v>44822.901354166665</v>
      </c>
      <c r="O66" s="386" t="s">
        <v>91</v>
      </c>
      <c r="P66" s="387" t="s">
        <v>1434</v>
      </c>
      <c r="Q66" s="639"/>
      <c r="R66" s="388">
        <f t="shared" ref="R66:R129" si="5">IF(T66-U66&gt;=0, INT(T66+0.55),IF((U66-T66)&gt;0.2,INT(T66+0.2),S66))</f>
        <v>1</v>
      </c>
      <c r="S66" s="388">
        <f t="shared" ref="S66:S129" si="6">IF(U66-T66&gt;0, INT(U66+0.55),IF((T66-U66)&gt;=0.2,INT(U66+0.2),R66))</f>
        <v>2</v>
      </c>
      <c r="T66" s="389">
        <v>1.3343000411987305</v>
      </c>
      <c r="U66" s="390">
        <v>2.0329999923706055</v>
      </c>
      <c r="V66" s="391">
        <v>0.24912455180997278</v>
      </c>
      <c r="W66" s="640">
        <v>0.21419413865941364</v>
      </c>
      <c r="X66" s="392">
        <v>0.531269371509552</v>
      </c>
      <c r="Y66" s="393">
        <v>3</v>
      </c>
      <c r="Z66" s="394">
        <v>1</v>
      </c>
      <c r="AA66" s="395"/>
      <c r="AB66" s="396"/>
      <c r="AC66" s="397">
        <f t="shared" si="2"/>
        <v>44822.229166666672</v>
      </c>
      <c r="AD66" s="641">
        <f t="shared" si="3"/>
        <v>44822.1875</v>
      </c>
      <c r="AE66" s="398">
        <f t="shared" si="4"/>
        <v>44822.145833333336</v>
      </c>
      <c r="AF66" s="79"/>
      <c r="AM66" s="79"/>
      <c r="AN66" s="80"/>
      <c r="AO66" s="80"/>
      <c r="AP66" s="80"/>
      <c r="AQ66" s="80"/>
    </row>
    <row r="67" spans="1:43" ht="21" customHeight="1" thickBot="1" x14ac:dyDescent="0.3">
      <c r="A67" s="379">
        <v>7</v>
      </c>
      <c r="B67" s="380">
        <v>44822</v>
      </c>
      <c r="C67" s="357">
        <v>44822.375</v>
      </c>
      <c r="D67" s="638">
        <v>44822.583333333336</v>
      </c>
      <c r="E67" s="638">
        <v>44822.625</v>
      </c>
      <c r="F67" s="638">
        <v>44822.666666666664</v>
      </c>
      <c r="G67" s="448">
        <v>44822.666666666664</v>
      </c>
      <c r="H67" s="381" t="s">
        <v>1318</v>
      </c>
      <c r="I67" s="382" t="s">
        <v>1342</v>
      </c>
      <c r="J67" s="383" t="s">
        <v>977</v>
      </c>
      <c r="K67" s="643">
        <v>0</v>
      </c>
      <c r="L67" s="643">
        <v>4</v>
      </c>
      <c r="M67" s="384" t="s">
        <v>199</v>
      </c>
      <c r="N67" s="385">
        <v>44822.901354166665</v>
      </c>
      <c r="O67" s="386" t="s">
        <v>91</v>
      </c>
      <c r="P67" s="387" t="s">
        <v>1434</v>
      </c>
      <c r="Q67" s="639"/>
      <c r="R67" s="388">
        <f t="shared" si="5"/>
        <v>1</v>
      </c>
      <c r="S67" s="388">
        <f t="shared" si="6"/>
        <v>2</v>
      </c>
      <c r="T67" s="389">
        <v>1.1362999677658081</v>
      </c>
      <c r="U67" s="390">
        <v>1.9829999208450317</v>
      </c>
      <c r="V67" s="391">
        <v>0.21371779964711377</v>
      </c>
      <c r="W67" s="640">
        <v>0.21605494126582614</v>
      </c>
      <c r="X67" s="392">
        <v>0.56571424007415771</v>
      </c>
      <c r="Y67" s="393">
        <v>0</v>
      </c>
      <c r="Z67" s="394">
        <v>4</v>
      </c>
      <c r="AA67" s="395"/>
      <c r="AB67" s="396"/>
      <c r="AC67" s="397">
        <f t="shared" ref="AC67:AC130" si="7">IF(C67&lt;&gt;"TBC",C67-1/24,"TBC")</f>
        <v>44822.333333333336</v>
      </c>
      <c r="AD67" s="641">
        <f t="shared" ref="AD67:AD130" si="8">IF(C67&lt;&gt;"TBC",C67-1/12,"TBC")</f>
        <v>44822.291666666664</v>
      </c>
      <c r="AE67" s="398">
        <f t="shared" ref="AE67:AE130" si="9">IF(C67&lt;&gt;"TBC",C67-1/8,"TBC")</f>
        <v>44822.25</v>
      </c>
      <c r="AF67" s="79"/>
      <c r="AM67" s="79"/>
      <c r="AN67" s="80"/>
      <c r="AO67" s="80"/>
      <c r="AP67" s="80"/>
      <c r="AQ67" s="80"/>
    </row>
    <row r="68" spans="1:43" ht="21" customHeight="1" thickBot="1" x14ac:dyDescent="0.3">
      <c r="A68" s="379">
        <v>7</v>
      </c>
      <c r="B68" s="380">
        <v>44822</v>
      </c>
      <c r="C68" s="357">
        <v>44822.375</v>
      </c>
      <c r="D68" s="638">
        <v>44822.583333333336</v>
      </c>
      <c r="E68" s="638">
        <v>44822.625</v>
      </c>
      <c r="F68" s="638">
        <v>44822.666666666664</v>
      </c>
      <c r="G68" s="448">
        <v>44822.666666666664</v>
      </c>
      <c r="H68" s="381" t="s">
        <v>529</v>
      </c>
      <c r="I68" s="382" t="s">
        <v>339</v>
      </c>
      <c r="J68" s="383" t="s">
        <v>194</v>
      </c>
      <c r="K68" s="643">
        <v>2</v>
      </c>
      <c r="L68" s="643">
        <v>0</v>
      </c>
      <c r="M68" s="384" t="s">
        <v>196</v>
      </c>
      <c r="N68" s="385">
        <v>44822.901354166665</v>
      </c>
      <c r="O68" s="386" t="s">
        <v>91</v>
      </c>
      <c r="P68" s="387" t="s">
        <v>1434</v>
      </c>
      <c r="Q68" s="639"/>
      <c r="R68" s="388">
        <f t="shared" si="5"/>
        <v>2</v>
      </c>
      <c r="S68" s="388">
        <f t="shared" si="6"/>
        <v>1</v>
      </c>
      <c r="T68" s="389">
        <v>1.6093001365661621</v>
      </c>
      <c r="U68" s="390">
        <v>1.1129999160766602</v>
      </c>
      <c r="V68" s="391">
        <v>0.48746351780426456</v>
      </c>
      <c r="W68" s="640">
        <v>0.24791147462641711</v>
      </c>
      <c r="X68" s="392">
        <v>0.26308536529541016</v>
      </c>
      <c r="Y68" s="393">
        <v>2</v>
      </c>
      <c r="Z68" s="394">
        <v>0</v>
      </c>
      <c r="AA68" s="395"/>
      <c r="AB68" s="396"/>
      <c r="AC68" s="397">
        <f t="shared" si="7"/>
        <v>44822.333333333336</v>
      </c>
      <c r="AD68" s="641">
        <f t="shared" si="8"/>
        <v>44822.291666666664</v>
      </c>
      <c r="AE68" s="398">
        <f t="shared" si="9"/>
        <v>44822.25</v>
      </c>
      <c r="AF68" s="79"/>
      <c r="AM68" s="79"/>
      <c r="AN68" s="80"/>
      <c r="AO68" s="80"/>
      <c r="AP68" s="80"/>
      <c r="AQ68" s="80"/>
    </row>
    <row r="69" spans="1:43" ht="21" customHeight="1" thickBot="1" x14ac:dyDescent="0.3">
      <c r="A69" s="379">
        <v>7</v>
      </c>
      <c r="B69" s="380">
        <v>44822</v>
      </c>
      <c r="C69" s="357">
        <v>44822.375</v>
      </c>
      <c r="D69" s="638">
        <v>44822.583333333336</v>
      </c>
      <c r="E69" s="638">
        <v>44822.625</v>
      </c>
      <c r="F69" s="638">
        <v>44822.666666666664</v>
      </c>
      <c r="G69" s="448">
        <v>44822.666666666664</v>
      </c>
      <c r="H69" s="381" t="s">
        <v>1275</v>
      </c>
      <c r="I69" s="382" t="s">
        <v>1341</v>
      </c>
      <c r="J69" s="383" t="s">
        <v>861</v>
      </c>
      <c r="K69" s="643">
        <v>1</v>
      </c>
      <c r="L69" s="643">
        <v>0</v>
      </c>
      <c r="M69" s="384" t="s">
        <v>198</v>
      </c>
      <c r="N69" s="385">
        <v>44822.901354166665</v>
      </c>
      <c r="O69" s="386" t="s">
        <v>91</v>
      </c>
      <c r="P69" s="387" t="s">
        <v>1434</v>
      </c>
      <c r="Q69" s="639"/>
      <c r="R69" s="388">
        <f t="shared" si="5"/>
        <v>1</v>
      </c>
      <c r="S69" s="388">
        <f t="shared" si="6"/>
        <v>2</v>
      </c>
      <c r="T69" s="389">
        <v>1.0372999906539917</v>
      </c>
      <c r="U69" s="390">
        <v>1.6930000782012939</v>
      </c>
      <c r="V69" s="391">
        <v>0.23171137774477843</v>
      </c>
      <c r="W69" s="640">
        <v>0.24093510996181691</v>
      </c>
      <c r="X69" s="392">
        <v>0.52541697025299072</v>
      </c>
      <c r="Y69" s="393">
        <v>1</v>
      </c>
      <c r="Z69" s="394">
        <v>0</v>
      </c>
      <c r="AA69" s="395"/>
      <c r="AB69" s="396"/>
      <c r="AC69" s="397">
        <f t="shared" si="7"/>
        <v>44822.333333333336</v>
      </c>
      <c r="AD69" s="641">
        <f t="shared" si="8"/>
        <v>44822.291666666664</v>
      </c>
      <c r="AE69" s="398">
        <f t="shared" si="9"/>
        <v>44822.25</v>
      </c>
      <c r="AF69" s="79"/>
      <c r="AM69" s="79"/>
      <c r="AN69" s="80"/>
      <c r="AO69" s="80"/>
      <c r="AP69" s="80"/>
      <c r="AQ69" s="80"/>
    </row>
    <row r="70" spans="1:43" ht="21" customHeight="1" thickBot="1" x14ac:dyDescent="0.3">
      <c r="A70" s="379">
        <v>7</v>
      </c>
      <c r="B70" s="380">
        <v>44822</v>
      </c>
      <c r="C70" s="357">
        <v>44822.5</v>
      </c>
      <c r="D70" s="638">
        <v>44822.708333333336</v>
      </c>
      <c r="E70" s="638">
        <v>44822.75</v>
      </c>
      <c r="F70" s="638">
        <v>44822.791666666664</v>
      </c>
      <c r="G70" s="448">
        <v>44822.791666666664</v>
      </c>
      <c r="H70" s="381" t="s">
        <v>527</v>
      </c>
      <c r="I70" s="382" t="s">
        <v>322</v>
      </c>
      <c r="J70" s="383" t="s">
        <v>202</v>
      </c>
      <c r="K70" s="643">
        <v>0</v>
      </c>
      <c r="L70" s="643">
        <v>1</v>
      </c>
      <c r="M70" s="384" t="s">
        <v>191</v>
      </c>
      <c r="N70" s="385">
        <v>44822.901354166665</v>
      </c>
      <c r="O70" s="386" t="s">
        <v>91</v>
      </c>
      <c r="P70" s="387" t="s">
        <v>1434</v>
      </c>
      <c r="Q70" s="639"/>
      <c r="R70" s="388">
        <f t="shared" si="5"/>
        <v>1</v>
      </c>
      <c r="S70" s="388">
        <f t="shared" si="6"/>
        <v>1</v>
      </c>
      <c r="T70" s="389">
        <v>1.3605428082602364</v>
      </c>
      <c r="U70" s="390">
        <v>1.372999906539917</v>
      </c>
      <c r="V70" s="391">
        <v>0.368451585844497</v>
      </c>
      <c r="W70" s="640">
        <v>0.25633315520976513</v>
      </c>
      <c r="X70" s="392">
        <v>0.37413290143013</v>
      </c>
      <c r="Y70" s="393">
        <v>0</v>
      </c>
      <c r="Z70" s="394">
        <v>1</v>
      </c>
      <c r="AA70" s="395"/>
      <c r="AB70" s="396"/>
      <c r="AC70" s="397">
        <f t="shared" si="7"/>
        <v>44822.458333333336</v>
      </c>
      <c r="AD70" s="641">
        <f t="shared" si="8"/>
        <v>44822.416666666664</v>
      </c>
      <c r="AE70" s="398">
        <f t="shared" si="9"/>
        <v>44822.375</v>
      </c>
      <c r="AF70" s="79"/>
      <c r="AM70" s="79"/>
      <c r="AN70" s="80"/>
      <c r="AO70" s="80"/>
      <c r="AP70" s="80"/>
      <c r="AQ70" s="80"/>
    </row>
    <row r="71" spans="1:43" ht="21" customHeight="1" thickBot="1" x14ac:dyDescent="0.3">
      <c r="A71" s="379">
        <v>7</v>
      </c>
      <c r="B71" s="380">
        <v>44822</v>
      </c>
      <c r="C71" s="357">
        <v>44822.614583333336</v>
      </c>
      <c r="D71" s="638">
        <v>44822.822916666664</v>
      </c>
      <c r="E71" s="638">
        <v>44822.864583333336</v>
      </c>
      <c r="F71" s="638">
        <v>44822.90625</v>
      </c>
      <c r="G71" s="448">
        <v>44822.90625</v>
      </c>
      <c r="H71" s="381" t="s">
        <v>456</v>
      </c>
      <c r="I71" s="382" t="s">
        <v>329</v>
      </c>
      <c r="J71" s="383" t="s">
        <v>200</v>
      </c>
      <c r="K71" s="643">
        <v>1</v>
      </c>
      <c r="L71" s="643">
        <v>2</v>
      </c>
      <c r="M71" s="384" t="s">
        <v>201</v>
      </c>
      <c r="N71" s="385">
        <v>44822.901354166665</v>
      </c>
      <c r="O71" s="386" t="s">
        <v>91</v>
      </c>
      <c r="P71" s="387" t="s">
        <v>1434</v>
      </c>
      <c r="Q71" s="639"/>
      <c r="R71" s="388">
        <f t="shared" si="5"/>
        <v>2</v>
      </c>
      <c r="S71" s="388">
        <f t="shared" si="6"/>
        <v>2</v>
      </c>
      <c r="T71" s="389">
        <v>1.6973000764846802</v>
      </c>
      <c r="U71" s="390">
        <v>1.6029999256134033</v>
      </c>
      <c r="V71" s="391">
        <v>0.4030128635974361</v>
      </c>
      <c r="W71" s="640">
        <v>0.22997723465917905</v>
      </c>
      <c r="X71" s="392">
        <v>0.36380389332771301</v>
      </c>
      <c r="Y71" s="393">
        <v>1</v>
      </c>
      <c r="Z71" s="394">
        <v>2</v>
      </c>
      <c r="AA71" s="395"/>
      <c r="AB71" s="396"/>
      <c r="AC71" s="397">
        <f t="shared" si="7"/>
        <v>44822.572916666672</v>
      </c>
      <c r="AD71" s="641">
        <f t="shared" si="8"/>
        <v>44822.53125</v>
      </c>
      <c r="AE71" s="398">
        <f t="shared" si="9"/>
        <v>44822.489583333336</v>
      </c>
      <c r="AF71" s="79"/>
      <c r="AM71" s="79"/>
      <c r="AN71" s="80"/>
      <c r="AO71" s="80"/>
      <c r="AP71" s="80"/>
      <c r="AQ71" s="80"/>
    </row>
    <row r="72" spans="1:43" ht="21" customHeight="1" thickBot="1" x14ac:dyDescent="0.3">
      <c r="A72" s="355">
        <v>8</v>
      </c>
      <c r="B72" s="356">
        <v>44835</v>
      </c>
      <c r="C72" s="452">
        <v>44835.375</v>
      </c>
      <c r="D72" s="453">
        <v>44835.583333333336</v>
      </c>
      <c r="E72" s="453">
        <v>44835.625</v>
      </c>
      <c r="F72" s="453">
        <v>44835.666666666664</v>
      </c>
      <c r="G72" s="454">
        <v>44835.666666666664</v>
      </c>
      <c r="H72" s="358" t="s">
        <v>389</v>
      </c>
      <c r="I72" s="359" t="s">
        <v>330</v>
      </c>
      <c r="J72" s="360" t="s">
        <v>201</v>
      </c>
      <c r="K72" s="643"/>
      <c r="L72" s="643"/>
      <c r="M72" s="361" t="s">
        <v>206</v>
      </c>
      <c r="N72" s="362">
        <v>44822.901145833333</v>
      </c>
      <c r="O72" s="363" t="s">
        <v>91</v>
      </c>
      <c r="P72" s="364" t="s">
        <v>1339</v>
      </c>
      <c r="Q72" s="365"/>
      <c r="R72" s="366">
        <f t="shared" si="5"/>
        <v>2</v>
      </c>
      <c r="S72" s="366">
        <f t="shared" si="6"/>
        <v>1</v>
      </c>
      <c r="T72" s="367">
        <v>1.9943000078201294</v>
      </c>
      <c r="U72" s="368">
        <v>0.89300000667572021</v>
      </c>
      <c r="V72" s="369">
        <v>0.62586490956324725</v>
      </c>
      <c r="W72" s="370">
        <v>0.2089458316681034</v>
      </c>
      <c r="X72" s="371">
        <v>0.16068246960639954</v>
      </c>
      <c r="Y72" s="372"/>
      <c r="Z72" s="373"/>
      <c r="AA72" s="374"/>
      <c r="AB72" s="375"/>
      <c r="AC72" s="376">
        <f t="shared" si="7"/>
        <v>44835.333333333336</v>
      </c>
      <c r="AD72" s="377">
        <f t="shared" si="8"/>
        <v>44835.291666666664</v>
      </c>
      <c r="AE72" s="378">
        <f t="shared" si="9"/>
        <v>44835.25</v>
      </c>
      <c r="AF72" s="79"/>
      <c r="AM72" s="79"/>
      <c r="AN72" s="80"/>
      <c r="AO72" s="80"/>
      <c r="AP72" s="80"/>
      <c r="AQ72" s="80"/>
    </row>
    <row r="73" spans="1:43" ht="21" customHeight="1" thickBot="1" x14ac:dyDescent="0.3">
      <c r="A73" s="379">
        <v>8</v>
      </c>
      <c r="B73" s="380">
        <v>44835</v>
      </c>
      <c r="C73" s="357">
        <v>44835.5</v>
      </c>
      <c r="D73" s="638">
        <v>44835.708333333336</v>
      </c>
      <c r="E73" s="638">
        <v>44835.75</v>
      </c>
      <c r="F73" s="638">
        <v>44835.791666666664</v>
      </c>
      <c r="G73" s="448">
        <v>44835.791666666664</v>
      </c>
      <c r="H73" s="381" t="s">
        <v>572</v>
      </c>
      <c r="I73" s="382" t="s">
        <v>329</v>
      </c>
      <c r="J73" s="383" t="s">
        <v>197</v>
      </c>
      <c r="K73" s="643"/>
      <c r="L73" s="643"/>
      <c r="M73" s="384" t="s">
        <v>202</v>
      </c>
      <c r="N73" s="385">
        <v>44822.901145833333</v>
      </c>
      <c r="O73" s="386" t="s">
        <v>91</v>
      </c>
      <c r="P73" s="387" t="s">
        <v>1339</v>
      </c>
      <c r="Q73" s="639"/>
      <c r="R73" s="388">
        <f t="shared" si="5"/>
        <v>2</v>
      </c>
      <c r="S73" s="388">
        <f t="shared" si="6"/>
        <v>1</v>
      </c>
      <c r="T73" s="389">
        <v>1.9613001346588135</v>
      </c>
      <c r="U73" s="390">
        <v>1.3829998970031738</v>
      </c>
      <c r="V73" s="391">
        <v>0.50597169753834725</v>
      </c>
      <c r="W73" s="640">
        <v>0.21916068550653267</v>
      </c>
      <c r="X73" s="392">
        <v>0.27020427584648132</v>
      </c>
      <c r="Y73" s="393"/>
      <c r="Z73" s="394"/>
      <c r="AA73" s="395"/>
      <c r="AB73" s="396"/>
      <c r="AC73" s="397">
        <f t="shared" si="7"/>
        <v>44835.458333333336</v>
      </c>
      <c r="AD73" s="641">
        <f t="shared" si="8"/>
        <v>44835.416666666664</v>
      </c>
      <c r="AE73" s="398">
        <f t="shared" si="9"/>
        <v>44835.375</v>
      </c>
      <c r="AF73" s="79"/>
      <c r="AM73" s="79"/>
      <c r="AN73" s="80"/>
      <c r="AO73" s="80"/>
      <c r="AP73" s="80"/>
      <c r="AQ73" s="80"/>
    </row>
    <row r="74" spans="1:43" ht="21" customHeight="1" thickBot="1" x14ac:dyDescent="0.3">
      <c r="A74" s="379">
        <v>8</v>
      </c>
      <c r="B74" s="380">
        <v>44835</v>
      </c>
      <c r="C74" s="357">
        <v>44835.614583333336</v>
      </c>
      <c r="D74" s="638">
        <v>44835.822916666664</v>
      </c>
      <c r="E74" s="638">
        <v>44835.864583333336</v>
      </c>
      <c r="F74" s="638">
        <v>44835.90625</v>
      </c>
      <c r="G74" s="448">
        <v>44835.90625</v>
      </c>
      <c r="H74" s="381" t="s">
        <v>464</v>
      </c>
      <c r="I74" s="382" t="s">
        <v>326</v>
      </c>
      <c r="J74" s="383" t="s">
        <v>225</v>
      </c>
      <c r="K74" s="643"/>
      <c r="L74" s="643"/>
      <c r="M74" s="384" t="s">
        <v>200</v>
      </c>
      <c r="N74" s="385">
        <v>44822.901145833333</v>
      </c>
      <c r="O74" s="386" t="s">
        <v>91</v>
      </c>
      <c r="P74" s="387" t="s">
        <v>1339</v>
      </c>
      <c r="Q74" s="639"/>
      <c r="R74" s="388">
        <f t="shared" si="5"/>
        <v>1</v>
      </c>
      <c r="S74" s="388">
        <f t="shared" si="6"/>
        <v>2</v>
      </c>
      <c r="T74" s="389">
        <v>0.81729996204376221</v>
      </c>
      <c r="U74" s="390">
        <v>2.122999906539917</v>
      </c>
      <c r="V74" s="391">
        <v>0.13245834429850109</v>
      </c>
      <c r="W74" s="640">
        <v>0.19289064728318167</v>
      </c>
      <c r="X74" s="392">
        <v>0.66842252016067505</v>
      </c>
      <c r="Y74" s="393"/>
      <c r="Z74" s="394"/>
      <c r="AA74" s="395"/>
      <c r="AB74" s="396"/>
      <c r="AC74" s="397">
        <f t="shared" si="7"/>
        <v>44835.572916666672</v>
      </c>
      <c r="AD74" s="641">
        <f t="shared" si="8"/>
        <v>44835.53125</v>
      </c>
      <c r="AE74" s="398">
        <f t="shared" si="9"/>
        <v>44835.489583333336</v>
      </c>
      <c r="AF74" s="79"/>
      <c r="AM74" s="79"/>
      <c r="AN74" s="80"/>
      <c r="AO74" s="80"/>
      <c r="AP74" s="80"/>
      <c r="AQ74" s="80"/>
    </row>
    <row r="75" spans="1:43" ht="21" customHeight="1" thickBot="1" x14ac:dyDescent="0.3">
      <c r="A75" s="379">
        <v>8</v>
      </c>
      <c r="B75" s="380">
        <v>44836</v>
      </c>
      <c r="C75" s="357">
        <v>44836.270833333336</v>
      </c>
      <c r="D75" s="638">
        <v>44836.479166666664</v>
      </c>
      <c r="E75" s="638">
        <v>44836.520833333336</v>
      </c>
      <c r="F75" s="638">
        <v>44836.5625</v>
      </c>
      <c r="G75" s="448">
        <v>44836.5625</v>
      </c>
      <c r="H75" s="381" t="s">
        <v>342</v>
      </c>
      <c r="I75" s="382" t="s">
        <v>322</v>
      </c>
      <c r="J75" s="383" t="s">
        <v>199</v>
      </c>
      <c r="K75" s="643"/>
      <c r="L75" s="643"/>
      <c r="M75" s="384" t="s">
        <v>205</v>
      </c>
      <c r="N75" s="385">
        <v>44822.901145833333</v>
      </c>
      <c r="O75" s="386" t="s">
        <v>91</v>
      </c>
      <c r="P75" s="387" t="s">
        <v>1339</v>
      </c>
      <c r="Q75" s="639"/>
      <c r="R75" s="388">
        <f t="shared" si="5"/>
        <v>2</v>
      </c>
      <c r="S75" s="388">
        <f t="shared" si="6"/>
        <v>1</v>
      </c>
      <c r="T75" s="389">
        <v>2.1923000812530518</v>
      </c>
      <c r="U75" s="390">
        <v>1.0130000114440918</v>
      </c>
      <c r="V75" s="391">
        <v>0.6343869118778811</v>
      </c>
      <c r="W75" s="640">
        <v>0.19479651724497488</v>
      </c>
      <c r="X75" s="392">
        <v>0.16339923441410065</v>
      </c>
      <c r="Y75" s="393"/>
      <c r="Z75" s="394"/>
      <c r="AA75" s="395"/>
      <c r="AB75" s="396"/>
      <c r="AC75" s="397">
        <f t="shared" si="7"/>
        <v>44836.229166666672</v>
      </c>
      <c r="AD75" s="641">
        <f t="shared" si="8"/>
        <v>44836.1875</v>
      </c>
      <c r="AE75" s="398">
        <f t="shared" si="9"/>
        <v>44836.145833333336</v>
      </c>
      <c r="AF75" s="79"/>
      <c r="AM75" s="79"/>
      <c r="AN75" s="80"/>
      <c r="AO75" s="80"/>
      <c r="AP75" s="80"/>
      <c r="AQ75" s="80"/>
    </row>
    <row r="76" spans="1:43" ht="21" customHeight="1" thickBot="1" x14ac:dyDescent="0.3">
      <c r="A76" s="379">
        <v>8</v>
      </c>
      <c r="B76" s="380">
        <v>44836</v>
      </c>
      <c r="C76" s="357">
        <v>44836.375</v>
      </c>
      <c r="D76" s="638">
        <v>44836.583333333336</v>
      </c>
      <c r="E76" s="638">
        <v>44836.625</v>
      </c>
      <c r="F76" s="638">
        <v>44836.666666666664</v>
      </c>
      <c r="G76" s="448">
        <v>44836.666666666664</v>
      </c>
      <c r="H76" s="381" t="s">
        <v>1236</v>
      </c>
      <c r="I76" s="382" t="s">
        <v>1340</v>
      </c>
      <c r="J76" s="383" t="s">
        <v>896</v>
      </c>
      <c r="K76" s="643"/>
      <c r="L76" s="643"/>
      <c r="M76" s="384" t="s">
        <v>977</v>
      </c>
      <c r="N76" s="385">
        <v>44822.901145833333</v>
      </c>
      <c r="O76" s="386" t="s">
        <v>91</v>
      </c>
      <c r="P76" s="387" t="s">
        <v>1339</v>
      </c>
      <c r="Q76" s="639"/>
      <c r="R76" s="388">
        <f t="shared" si="5"/>
        <v>1</v>
      </c>
      <c r="S76" s="388">
        <f t="shared" si="6"/>
        <v>1</v>
      </c>
      <c r="T76" s="389">
        <v>1.4113000631332397</v>
      </c>
      <c r="U76" s="390">
        <v>1.1130001544952393</v>
      </c>
      <c r="V76" s="391">
        <v>0.43741739084683001</v>
      </c>
      <c r="W76" s="640">
        <v>0.26490062237938605</v>
      </c>
      <c r="X76" s="392">
        <v>0.29687029123306274</v>
      </c>
      <c r="Y76" s="393"/>
      <c r="Z76" s="394"/>
      <c r="AA76" s="395"/>
      <c r="AB76" s="396"/>
      <c r="AC76" s="397">
        <f t="shared" si="7"/>
        <v>44836.333333333336</v>
      </c>
      <c r="AD76" s="641">
        <f t="shared" si="8"/>
        <v>44836.291666666664</v>
      </c>
      <c r="AE76" s="398">
        <f t="shared" si="9"/>
        <v>44836.25</v>
      </c>
      <c r="AF76" s="79"/>
      <c r="AM76" s="79"/>
      <c r="AN76" s="80"/>
      <c r="AO76" s="80"/>
      <c r="AP76" s="80"/>
      <c r="AQ76" s="80"/>
    </row>
    <row r="77" spans="1:43" ht="21" customHeight="1" thickBot="1" x14ac:dyDescent="0.3">
      <c r="A77" s="379">
        <v>8</v>
      </c>
      <c r="B77" s="380">
        <v>44836</v>
      </c>
      <c r="C77" s="357">
        <v>44836.375</v>
      </c>
      <c r="D77" s="638">
        <v>44836.583333333336</v>
      </c>
      <c r="E77" s="638">
        <v>44836.625</v>
      </c>
      <c r="F77" s="638">
        <v>44836.666666666664</v>
      </c>
      <c r="G77" s="448">
        <v>44836.666666666664</v>
      </c>
      <c r="H77" s="381" t="s">
        <v>1279</v>
      </c>
      <c r="I77" s="382" t="s">
        <v>332</v>
      </c>
      <c r="J77" s="383" t="s">
        <v>203</v>
      </c>
      <c r="K77" s="643"/>
      <c r="L77" s="643"/>
      <c r="M77" s="384" t="s">
        <v>861</v>
      </c>
      <c r="N77" s="385">
        <v>44822.901145833333</v>
      </c>
      <c r="O77" s="386" t="s">
        <v>91</v>
      </c>
      <c r="P77" s="387" t="s">
        <v>1339</v>
      </c>
      <c r="Q77" s="639"/>
      <c r="R77" s="388">
        <f t="shared" si="5"/>
        <v>2</v>
      </c>
      <c r="S77" s="388">
        <f t="shared" si="6"/>
        <v>1</v>
      </c>
      <c r="T77" s="389">
        <v>1.4992998838424683</v>
      </c>
      <c r="U77" s="390">
        <v>1.253000020980835</v>
      </c>
      <c r="V77" s="391">
        <v>0.42866068367187682</v>
      </c>
      <c r="W77" s="640">
        <v>0.25311052417918617</v>
      </c>
      <c r="X77" s="392">
        <v>0.31698083877563477</v>
      </c>
      <c r="Y77" s="393"/>
      <c r="Z77" s="394"/>
      <c r="AA77" s="395"/>
      <c r="AB77" s="396"/>
      <c r="AC77" s="397">
        <f t="shared" si="7"/>
        <v>44836.333333333336</v>
      </c>
      <c r="AD77" s="641">
        <f t="shared" si="8"/>
        <v>44836.291666666664</v>
      </c>
      <c r="AE77" s="398">
        <f t="shared" si="9"/>
        <v>44836.25</v>
      </c>
      <c r="AF77" s="79"/>
      <c r="AM77" s="79"/>
      <c r="AN77" s="80"/>
      <c r="AO77" s="80"/>
      <c r="AP77" s="80"/>
      <c r="AQ77" s="80"/>
    </row>
    <row r="78" spans="1:43" ht="21" customHeight="1" thickBot="1" x14ac:dyDescent="0.3">
      <c r="A78" s="379">
        <v>8</v>
      </c>
      <c r="B78" s="380">
        <v>44836</v>
      </c>
      <c r="C78" s="357">
        <v>44836.375</v>
      </c>
      <c r="D78" s="638">
        <v>44836.583333333336</v>
      </c>
      <c r="E78" s="638">
        <v>44836.625</v>
      </c>
      <c r="F78" s="638">
        <v>44836.666666666664</v>
      </c>
      <c r="G78" s="448">
        <v>44836.666666666664</v>
      </c>
      <c r="H78" s="381" t="s">
        <v>503</v>
      </c>
      <c r="I78" s="382" t="s">
        <v>346</v>
      </c>
      <c r="J78" s="383" t="s">
        <v>204</v>
      </c>
      <c r="K78" s="643"/>
      <c r="L78" s="643"/>
      <c r="M78" s="384" t="s">
        <v>226</v>
      </c>
      <c r="N78" s="385">
        <v>44822.901145833333</v>
      </c>
      <c r="O78" s="386" t="s">
        <v>91</v>
      </c>
      <c r="P78" s="387" t="s">
        <v>1339</v>
      </c>
      <c r="Q78" s="639"/>
      <c r="R78" s="388">
        <f t="shared" si="5"/>
        <v>2</v>
      </c>
      <c r="S78" s="388">
        <f t="shared" si="6"/>
        <v>1</v>
      </c>
      <c r="T78" s="389">
        <v>1.9393000602722168</v>
      </c>
      <c r="U78" s="390">
        <v>1.2630000114440918</v>
      </c>
      <c r="V78" s="391">
        <v>0.52779999845660819</v>
      </c>
      <c r="W78" s="640">
        <v>0.22068148193394246</v>
      </c>
      <c r="X78" s="392">
        <v>0.24733269214630127</v>
      </c>
      <c r="Y78" s="393"/>
      <c r="Z78" s="394"/>
      <c r="AA78" s="395"/>
      <c r="AB78" s="396"/>
      <c r="AC78" s="397">
        <f t="shared" si="7"/>
        <v>44836.333333333336</v>
      </c>
      <c r="AD78" s="641">
        <f t="shared" si="8"/>
        <v>44836.291666666664</v>
      </c>
      <c r="AE78" s="398">
        <f t="shared" si="9"/>
        <v>44836.25</v>
      </c>
      <c r="AF78" s="79"/>
      <c r="AM78" s="79"/>
      <c r="AN78" s="80"/>
      <c r="AO78" s="80"/>
      <c r="AP78" s="80"/>
      <c r="AQ78" s="80"/>
    </row>
    <row r="79" spans="1:43" ht="21" customHeight="1" thickBot="1" x14ac:dyDescent="0.3">
      <c r="A79" s="379">
        <v>8</v>
      </c>
      <c r="B79" s="380">
        <v>44836</v>
      </c>
      <c r="C79" s="357">
        <v>44836.5</v>
      </c>
      <c r="D79" s="638">
        <v>44836.708333333336</v>
      </c>
      <c r="E79" s="638">
        <v>44836.75</v>
      </c>
      <c r="F79" s="638">
        <v>44836.791666666664</v>
      </c>
      <c r="G79" s="448">
        <v>44836.791666666664</v>
      </c>
      <c r="H79" s="381" t="s">
        <v>349</v>
      </c>
      <c r="I79" s="382" t="s">
        <v>337</v>
      </c>
      <c r="J79" s="383" t="s">
        <v>191</v>
      </c>
      <c r="K79" s="643"/>
      <c r="L79" s="643"/>
      <c r="M79" s="384" t="s">
        <v>194</v>
      </c>
      <c r="N79" s="385">
        <v>44822.901145833333</v>
      </c>
      <c r="O79" s="386" t="s">
        <v>91</v>
      </c>
      <c r="P79" s="387" t="s">
        <v>1339</v>
      </c>
      <c r="Q79" s="639"/>
      <c r="R79" s="388">
        <f t="shared" si="5"/>
        <v>2</v>
      </c>
      <c r="S79" s="388">
        <f t="shared" si="6"/>
        <v>1</v>
      </c>
      <c r="T79" s="389">
        <v>1.5872999429702759</v>
      </c>
      <c r="U79" s="390">
        <v>1.1829999685287476</v>
      </c>
      <c r="V79" s="391">
        <v>0.46598882518080348</v>
      </c>
      <c r="W79" s="640">
        <v>0.24847412271499414</v>
      </c>
      <c r="X79" s="392">
        <v>0.28402978181838989</v>
      </c>
      <c r="Y79" s="393"/>
      <c r="Z79" s="394"/>
      <c r="AA79" s="395"/>
      <c r="AB79" s="396"/>
      <c r="AC79" s="397">
        <f t="shared" si="7"/>
        <v>44836.458333333336</v>
      </c>
      <c r="AD79" s="641">
        <f t="shared" si="8"/>
        <v>44836.416666666664</v>
      </c>
      <c r="AE79" s="398">
        <f t="shared" si="9"/>
        <v>44836.375</v>
      </c>
      <c r="AF79" s="79"/>
      <c r="AM79" s="79"/>
      <c r="AN79" s="80"/>
      <c r="AO79" s="80"/>
      <c r="AP79" s="80"/>
      <c r="AQ79" s="80"/>
    </row>
    <row r="80" spans="1:43" ht="21" customHeight="1" thickBot="1" x14ac:dyDescent="0.3">
      <c r="A80" s="379">
        <v>8</v>
      </c>
      <c r="B80" s="380">
        <v>44836</v>
      </c>
      <c r="C80" s="357">
        <v>44836.614583333336</v>
      </c>
      <c r="D80" s="638">
        <v>44836.822916666664</v>
      </c>
      <c r="E80" s="638">
        <v>44836.864583333336</v>
      </c>
      <c r="F80" s="638">
        <v>44836.90625</v>
      </c>
      <c r="G80" s="448">
        <v>44836.90625</v>
      </c>
      <c r="H80" s="381" t="s">
        <v>563</v>
      </c>
      <c r="I80" s="382" t="s">
        <v>235</v>
      </c>
      <c r="J80" s="383" t="s">
        <v>198</v>
      </c>
      <c r="K80" s="643"/>
      <c r="L80" s="643"/>
      <c r="M80" s="384" t="s">
        <v>192</v>
      </c>
      <c r="N80" s="385">
        <v>44822.901145833333</v>
      </c>
      <c r="O80" s="386" t="s">
        <v>91</v>
      </c>
      <c r="P80" s="387" t="s">
        <v>1339</v>
      </c>
      <c r="Q80" s="639"/>
      <c r="R80" s="388">
        <f t="shared" si="5"/>
        <v>2</v>
      </c>
      <c r="S80" s="388">
        <f t="shared" si="6"/>
        <v>1</v>
      </c>
      <c r="T80" s="389">
        <v>1.7853002548217773</v>
      </c>
      <c r="U80" s="390">
        <v>1.062999963760376</v>
      </c>
      <c r="V80" s="391">
        <v>0.54049141460999917</v>
      </c>
      <c r="W80" s="640">
        <v>0.2324858409577292</v>
      </c>
      <c r="X80" s="392">
        <v>0.22444550693035126</v>
      </c>
      <c r="Y80" s="393"/>
      <c r="Z80" s="394"/>
      <c r="AA80" s="395"/>
      <c r="AB80" s="396"/>
      <c r="AC80" s="397">
        <f t="shared" si="7"/>
        <v>44836.572916666672</v>
      </c>
      <c r="AD80" s="641">
        <f t="shared" si="8"/>
        <v>44836.53125</v>
      </c>
      <c r="AE80" s="398">
        <f t="shared" si="9"/>
        <v>44836.489583333336</v>
      </c>
      <c r="AF80" s="79"/>
      <c r="AM80" s="79"/>
      <c r="AN80" s="80"/>
      <c r="AO80" s="80"/>
      <c r="AP80" s="80"/>
      <c r="AQ80" s="80"/>
    </row>
    <row r="81" spans="1:43" ht="21" customHeight="1" thickBot="1" x14ac:dyDescent="0.3">
      <c r="A81" s="379">
        <v>8</v>
      </c>
      <c r="B81" s="380">
        <v>44837</v>
      </c>
      <c r="C81" s="357">
        <v>44837.614583333336</v>
      </c>
      <c r="D81" s="638">
        <v>44837.822916666664</v>
      </c>
      <c r="E81" s="638">
        <v>44837.864583333336</v>
      </c>
      <c r="F81" s="638">
        <v>44837.90625</v>
      </c>
      <c r="G81" s="448">
        <v>44837.90625</v>
      </c>
      <c r="H81" s="381" t="s">
        <v>507</v>
      </c>
      <c r="I81" s="382" t="s">
        <v>328</v>
      </c>
      <c r="J81" s="383" t="s">
        <v>196</v>
      </c>
      <c r="K81" s="643"/>
      <c r="L81" s="643"/>
      <c r="M81" s="384" t="s">
        <v>207</v>
      </c>
      <c r="N81" s="385">
        <v>44822.901145833333</v>
      </c>
      <c r="O81" s="386" t="s">
        <v>91</v>
      </c>
      <c r="P81" s="387" t="s">
        <v>1339</v>
      </c>
      <c r="Q81" s="639"/>
      <c r="R81" s="388">
        <f t="shared" si="5"/>
        <v>2</v>
      </c>
      <c r="S81" s="388">
        <f t="shared" si="6"/>
        <v>2</v>
      </c>
      <c r="T81" s="389">
        <v>1.4222999811172485</v>
      </c>
      <c r="U81" s="390">
        <v>1.5529999732971191</v>
      </c>
      <c r="V81" s="391">
        <v>0.34869727091034186</v>
      </c>
      <c r="W81" s="640">
        <v>0.24358257765928956</v>
      </c>
      <c r="X81" s="392">
        <v>0.40591046214103699</v>
      </c>
      <c r="Y81" s="393"/>
      <c r="Z81" s="394"/>
      <c r="AA81" s="395"/>
      <c r="AB81" s="396"/>
      <c r="AC81" s="397">
        <f t="shared" si="7"/>
        <v>44837.572916666672</v>
      </c>
      <c r="AD81" s="641">
        <f t="shared" si="8"/>
        <v>44837.53125</v>
      </c>
      <c r="AE81" s="398">
        <f t="shared" si="9"/>
        <v>44837.489583333336</v>
      </c>
      <c r="AF81" s="79"/>
      <c r="AM81" s="79"/>
      <c r="AN81" s="80"/>
      <c r="AO81" s="80"/>
      <c r="AP81" s="80"/>
      <c r="AQ81" s="80"/>
    </row>
    <row r="82" spans="1:43" ht="21" customHeight="1" thickBot="1" x14ac:dyDescent="0.3">
      <c r="A82" s="355">
        <v>9</v>
      </c>
      <c r="B82" s="356">
        <v>44842</v>
      </c>
      <c r="C82" s="452">
        <v>44842.375</v>
      </c>
      <c r="D82" s="453">
        <v>44842.583333333336</v>
      </c>
      <c r="E82" s="453">
        <v>44842.625</v>
      </c>
      <c r="F82" s="453">
        <v>44842.666666666664</v>
      </c>
      <c r="G82" s="454">
        <v>44842.666666666664</v>
      </c>
      <c r="H82" s="358" t="s">
        <v>352</v>
      </c>
      <c r="I82" s="359" t="s">
        <v>346</v>
      </c>
      <c r="J82" s="360" t="s">
        <v>204</v>
      </c>
      <c r="K82" s="643"/>
      <c r="L82" s="643"/>
      <c r="M82" s="361" t="s">
        <v>197</v>
      </c>
      <c r="N82" s="362">
        <v>44822.901145833333</v>
      </c>
      <c r="O82" s="363" t="s">
        <v>91</v>
      </c>
      <c r="P82" s="364" t="s">
        <v>1339</v>
      </c>
      <c r="Q82" s="365"/>
      <c r="R82" s="366">
        <f t="shared" si="5"/>
        <v>1</v>
      </c>
      <c r="S82" s="366">
        <f t="shared" si="6"/>
        <v>2</v>
      </c>
      <c r="T82" s="367">
        <v>1.0871142319270541</v>
      </c>
      <c r="U82" s="368">
        <v>2.1430001258850098</v>
      </c>
      <c r="V82" s="369">
        <v>0.18355871861091999</v>
      </c>
      <c r="W82" s="370">
        <v>0.20148239370331258</v>
      </c>
      <c r="X82" s="371">
        <v>0.6083064079284668</v>
      </c>
      <c r="Y82" s="372"/>
      <c r="Z82" s="373"/>
      <c r="AA82" s="374"/>
      <c r="AB82" s="375"/>
      <c r="AC82" s="376">
        <f t="shared" si="7"/>
        <v>44842.333333333336</v>
      </c>
      <c r="AD82" s="377">
        <f t="shared" si="8"/>
        <v>44842.291666666664</v>
      </c>
      <c r="AE82" s="378">
        <f t="shared" si="9"/>
        <v>44842.25</v>
      </c>
      <c r="AF82" s="79"/>
      <c r="AM82" s="79"/>
      <c r="AN82" s="80"/>
      <c r="AO82" s="80"/>
      <c r="AP82" s="80"/>
      <c r="AQ82" s="80"/>
    </row>
    <row r="83" spans="1:43" ht="21" customHeight="1" thickBot="1" x14ac:dyDescent="0.3">
      <c r="A83" s="379">
        <v>9</v>
      </c>
      <c r="B83" s="380">
        <v>44842</v>
      </c>
      <c r="C83" s="357">
        <v>44842.5</v>
      </c>
      <c r="D83" s="638">
        <v>44842.708333333336</v>
      </c>
      <c r="E83" s="638">
        <v>44842.75</v>
      </c>
      <c r="F83" s="638">
        <v>44842.791666666664</v>
      </c>
      <c r="G83" s="448">
        <v>44842.791666666664</v>
      </c>
      <c r="H83" s="381" t="s">
        <v>491</v>
      </c>
      <c r="I83" s="382" t="s">
        <v>329</v>
      </c>
      <c r="J83" s="383" t="s">
        <v>200</v>
      </c>
      <c r="K83" s="643"/>
      <c r="L83" s="643"/>
      <c r="M83" s="384" t="s">
        <v>198</v>
      </c>
      <c r="N83" s="385">
        <v>44822.901145833333</v>
      </c>
      <c r="O83" s="386" t="s">
        <v>91</v>
      </c>
      <c r="P83" s="387" t="s">
        <v>1339</v>
      </c>
      <c r="Q83" s="639"/>
      <c r="R83" s="388">
        <f t="shared" si="5"/>
        <v>2</v>
      </c>
      <c r="S83" s="388">
        <f t="shared" si="6"/>
        <v>1</v>
      </c>
      <c r="T83" s="389">
        <v>1.9173001050949097</v>
      </c>
      <c r="U83" s="390">
        <v>0.91971427202224731</v>
      </c>
      <c r="V83" s="391">
        <v>0.60375460039998197</v>
      </c>
      <c r="W83" s="640">
        <v>0.21747020527540489</v>
      </c>
      <c r="X83" s="392">
        <v>0.17510733008384705</v>
      </c>
      <c r="Y83" s="393"/>
      <c r="Z83" s="394"/>
      <c r="AA83" s="395"/>
      <c r="AB83" s="396"/>
      <c r="AC83" s="397">
        <f t="shared" si="7"/>
        <v>44842.458333333336</v>
      </c>
      <c r="AD83" s="641">
        <f t="shared" si="8"/>
        <v>44842.416666666664</v>
      </c>
      <c r="AE83" s="398">
        <f t="shared" si="9"/>
        <v>44842.375</v>
      </c>
      <c r="AF83" s="79"/>
      <c r="AM83" s="79"/>
      <c r="AN83" s="80"/>
      <c r="AO83" s="80"/>
      <c r="AP83" s="80"/>
      <c r="AQ83" s="80"/>
    </row>
    <row r="84" spans="1:43" ht="21" customHeight="1" thickBot="1" x14ac:dyDescent="0.3">
      <c r="A84" s="379">
        <v>9</v>
      </c>
      <c r="B84" s="380">
        <v>44842</v>
      </c>
      <c r="C84" s="357">
        <v>44842.614583333336</v>
      </c>
      <c r="D84" s="638">
        <v>44842.822916666664</v>
      </c>
      <c r="E84" s="638">
        <v>44842.864583333336</v>
      </c>
      <c r="F84" s="638">
        <v>44842.90625</v>
      </c>
      <c r="G84" s="448">
        <v>44842.90625</v>
      </c>
      <c r="H84" s="381" t="s">
        <v>323</v>
      </c>
      <c r="I84" s="382" t="s">
        <v>324</v>
      </c>
      <c r="J84" s="383" t="s">
        <v>192</v>
      </c>
      <c r="K84" s="643"/>
      <c r="L84" s="643"/>
      <c r="M84" s="384" t="s">
        <v>203</v>
      </c>
      <c r="N84" s="385">
        <v>44822.901145833333</v>
      </c>
      <c r="O84" s="386" t="s">
        <v>91</v>
      </c>
      <c r="P84" s="387" t="s">
        <v>1339</v>
      </c>
      <c r="Q84" s="639"/>
      <c r="R84" s="388">
        <f t="shared" si="5"/>
        <v>1</v>
      </c>
      <c r="S84" s="388">
        <f t="shared" si="6"/>
        <v>1</v>
      </c>
      <c r="T84" s="389">
        <v>1.2945427894592285</v>
      </c>
      <c r="U84" s="390">
        <v>1.108285665512085</v>
      </c>
      <c r="V84" s="391">
        <v>0.40722683633185625</v>
      </c>
      <c r="W84" s="640">
        <v>0.27492779203000578</v>
      </c>
      <c r="X84" s="392">
        <v>0.31729599833488464</v>
      </c>
      <c r="Y84" s="393"/>
      <c r="Z84" s="394"/>
      <c r="AA84" s="395"/>
      <c r="AB84" s="396"/>
      <c r="AC84" s="397">
        <f t="shared" si="7"/>
        <v>44842.572916666672</v>
      </c>
      <c r="AD84" s="641">
        <f t="shared" si="8"/>
        <v>44842.53125</v>
      </c>
      <c r="AE84" s="398">
        <f t="shared" si="9"/>
        <v>44842.489583333336</v>
      </c>
      <c r="AF84" s="79"/>
      <c r="AM84" s="79"/>
      <c r="AN84" s="80"/>
      <c r="AO84" s="80"/>
      <c r="AP84" s="80"/>
      <c r="AQ84" s="80"/>
    </row>
    <row r="85" spans="1:43" ht="21" customHeight="1" thickBot="1" x14ac:dyDescent="0.3">
      <c r="A85" s="379">
        <v>9</v>
      </c>
      <c r="B85" s="380">
        <v>44843</v>
      </c>
      <c r="C85" s="357">
        <v>44843.270833333336</v>
      </c>
      <c r="D85" s="638">
        <v>44843.479166666664</v>
      </c>
      <c r="E85" s="638">
        <v>44843.520833333336</v>
      </c>
      <c r="F85" s="638">
        <v>44843.5625</v>
      </c>
      <c r="G85" s="448">
        <v>44843.5625</v>
      </c>
      <c r="H85" s="381" t="s">
        <v>441</v>
      </c>
      <c r="I85" s="382" t="s">
        <v>334</v>
      </c>
      <c r="J85" s="383" t="s">
        <v>206</v>
      </c>
      <c r="K85" s="643"/>
      <c r="L85" s="643"/>
      <c r="M85" s="384" t="s">
        <v>225</v>
      </c>
      <c r="N85" s="385">
        <v>44822.901145833333</v>
      </c>
      <c r="O85" s="386" t="s">
        <v>91</v>
      </c>
      <c r="P85" s="387" t="s">
        <v>1339</v>
      </c>
      <c r="Q85" s="639"/>
      <c r="R85" s="388">
        <f t="shared" si="5"/>
        <v>2</v>
      </c>
      <c r="S85" s="388">
        <f t="shared" si="6"/>
        <v>1</v>
      </c>
      <c r="T85" s="389">
        <v>1.6203000545501709</v>
      </c>
      <c r="U85" s="390">
        <v>0.95300000905990601</v>
      </c>
      <c r="V85" s="391">
        <v>0.52857471296162695</v>
      </c>
      <c r="W85" s="640">
        <v>0.24815155480280524</v>
      </c>
      <c r="X85" s="392">
        <v>0.22177794575691223</v>
      </c>
      <c r="Y85" s="393"/>
      <c r="Z85" s="394"/>
      <c r="AA85" s="395"/>
      <c r="AB85" s="396"/>
      <c r="AC85" s="397">
        <f t="shared" si="7"/>
        <v>44843.229166666672</v>
      </c>
      <c r="AD85" s="641">
        <f t="shared" si="8"/>
        <v>44843.1875</v>
      </c>
      <c r="AE85" s="398">
        <f t="shared" si="9"/>
        <v>44843.145833333336</v>
      </c>
      <c r="AF85" s="79"/>
      <c r="AM85" s="79"/>
      <c r="AN85" s="80"/>
      <c r="AO85" s="80"/>
      <c r="AP85" s="80"/>
      <c r="AQ85" s="80"/>
    </row>
    <row r="86" spans="1:43" ht="21" customHeight="1" thickBot="1" x14ac:dyDescent="0.3">
      <c r="A86" s="379">
        <v>9</v>
      </c>
      <c r="B86" s="380">
        <v>44843</v>
      </c>
      <c r="C86" s="357">
        <v>44843.375</v>
      </c>
      <c r="D86" s="638">
        <v>44843.583333333336</v>
      </c>
      <c r="E86" s="638">
        <v>44843.625</v>
      </c>
      <c r="F86" s="638">
        <v>44843.666666666664</v>
      </c>
      <c r="G86" s="448">
        <v>44843.666666666664</v>
      </c>
      <c r="H86" s="381" t="s">
        <v>1238</v>
      </c>
      <c r="I86" s="382" t="s">
        <v>1341</v>
      </c>
      <c r="J86" s="383" t="s">
        <v>861</v>
      </c>
      <c r="K86" s="643"/>
      <c r="L86" s="643"/>
      <c r="M86" s="384" t="s">
        <v>205</v>
      </c>
      <c r="N86" s="385">
        <v>44822.901145833333</v>
      </c>
      <c r="O86" s="386" t="s">
        <v>91</v>
      </c>
      <c r="P86" s="387" t="s">
        <v>1339</v>
      </c>
      <c r="Q86" s="639"/>
      <c r="R86" s="388">
        <f t="shared" si="5"/>
        <v>2</v>
      </c>
      <c r="S86" s="388">
        <f t="shared" si="6"/>
        <v>1</v>
      </c>
      <c r="T86" s="389">
        <v>1.4882999658584595</v>
      </c>
      <c r="U86" s="390">
        <v>1.2829999923706055</v>
      </c>
      <c r="V86" s="391">
        <v>0.41941010332694001</v>
      </c>
      <c r="W86" s="640">
        <v>0.25278552764045975</v>
      </c>
      <c r="X86" s="392">
        <v>0.32654574513435364</v>
      </c>
      <c r="Y86" s="393"/>
      <c r="Z86" s="394"/>
      <c r="AA86" s="395"/>
      <c r="AB86" s="396"/>
      <c r="AC86" s="397">
        <f t="shared" si="7"/>
        <v>44843.333333333336</v>
      </c>
      <c r="AD86" s="641">
        <f t="shared" si="8"/>
        <v>44843.291666666664</v>
      </c>
      <c r="AE86" s="398">
        <f t="shared" si="9"/>
        <v>44843.25</v>
      </c>
      <c r="AF86" s="79"/>
      <c r="AM86" s="79"/>
      <c r="AN86" s="80"/>
      <c r="AO86" s="80"/>
      <c r="AP86" s="80"/>
      <c r="AQ86" s="80"/>
    </row>
    <row r="87" spans="1:43" ht="21" customHeight="1" thickBot="1" x14ac:dyDescent="0.3">
      <c r="A87" s="379">
        <v>9</v>
      </c>
      <c r="B87" s="380">
        <v>44843</v>
      </c>
      <c r="C87" s="357">
        <v>44843.375</v>
      </c>
      <c r="D87" s="638">
        <v>44843.583333333336</v>
      </c>
      <c r="E87" s="638">
        <v>44843.625</v>
      </c>
      <c r="F87" s="638">
        <v>44843.666666666664</v>
      </c>
      <c r="G87" s="448">
        <v>44843.666666666664</v>
      </c>
      <c r="H87" s="381" t="s">
        <v>490</v>
      </c>
      <c r="I87" s="382" t="s">
        <v>344</v>
      </c>
      <c r="J87" s="383" t="s">
        <v>226</v>
      </c>
      <c r="K87" s="643"/>
      <c r="L87" s="643"/>
      <c r="M87" s="384" t="s">
        <v>196</v>
      </c>
      <c r="N87" s="385">
        <v>44822.901145833333</v>
      </c>
      <c r="O87" s="386" t="s">
        <v>91</v>
      </c>
      <c r="P87" s="387" t="s">
        <v>1339</v>
      </c>
      <c r="Q87" s="639"/>
      <c r="R87" s="388">
        <f t="shared" si="5"/>
        <v>1</v>
      </c>
      <c r="S87" s="388">
        <f t="shared" si="6"/>
        <v>1</v>
      </c>
      <c r="T87" s="389">
        <v>1.3563001155853271</v>
      </c>
      <c r="U87" s="390">
        <v>1.4082856178283691</v>
      </c>
      <c r="V87" s="391">
        <v>0.36034298792483788</v>
      </c>
      <c r="W87" s="640">
        <v>0.25457139690591368</v>
      </c>
      <c r="X87" s="392">
        <v>0.3839244544506073</v>
      </c>
      <c r="Y87" s="393"/>
      <c r="Z87" s="394"/>
      <c r="AA87" s="395"/>
      <c r="AB87" s="396"/>
      <c r="AC87" s="397">
        <f t="shared" si="7"/>
        <v>44843.333333333336</v>
      </c>
      <c r="AD87" s="641">
        <f t="shared" si="8"/>
        <v>44843.291666666664</v>
      </c>
      <c r="AE87" s="398">
        <f t="shared" si="9"/>
        <v>44843.25</v>
      </c>
      <c r="AF87" s="79"/>
      <c r="AM87" s="79"/>
      <c r="AN87" s="80"/>
      <c r="AO87" s="80"/>
      <c r="AP87" s="80"/>
      <c r="AQ87" s="80"/>
    </row>
    <row r="88" spans="1:43" ht="21" customHeight="1" thickBot="1" x14ac:dyDescent="0.3">
      <c r="A88" s="379">
        <v>9</v>
      </c>
      <c r="B88" s="380">
        <v>44843</v>
      </c>
      <c r="C88" s="357">
        <v>44843.375</v>
      </c>
      <c r="D88" s="638">
        <v>44843.583333333336</v>
      </c>
      <c r="E88" s="638">
        <v>44843.625</v>
      </c>
      <c r="F88" s="638">
        <v>44843.666666666664</v>
      </c>
      <c r="G88" s="448">
        <v>44843.666666666664</v>
      </c>
      <c r="H88" s="381" t="s">
        <v>483</v>
      </c>
      <c r="I88" s="382" t="s">
        <v>236</v>
      </c>
      <c r="J88" s="383" t="s">
        <v>207</v>
      </c>
      <c r="K88" s="643"/>
      <c r="L88" s="643"/>
      <c r="M88" s="384" t="s">
        <v>191</v>
      </c>
      <c r="N88" s="385">
        <v>44822.901145833333</v>
      </c>
      <c r="O88" s="386" t="s">
        <v>91</v>
      </c>
      <c r="P88" s="387" t="s">
        <v>1339</v>
      </c>
      <c r="Q88" s="639"/>
      <c r="R88" s="388">
        <f t="shared" si="5"/>
        <v>1</v>
      </c>
      <c r="S88" s="388">
        <f t="shared" si="6"/>
        <v>2</v>
      </c>
      <c r="T88" s="389">
        <v>1.2002571650913783</v>
      </c>
      <c r="U88" s="390">
        <v>1.622999906539917</v>
      </c>
      <c r="V88" s="391">
        <v>0.28226193268020489</v>
      </c>
      <c r="W88" s="640">
        <v>0.24531888209747291</v>
      </c>
      <c r="X88" s="392">
        <v>0.47072064876556396</v>
      </c>
      <c r="Y88" s="393"/>
      <c r="Z88" s="394"/>
      <c r="AA88" s="395"/>
      <c r="AB88" s="396"/>
      <c r="AC88" s="397">
        <f t="shared" si="7"/>
        <v>44843.333333333336</v>
      </c>
      <c r="AD88" s="641">
        <f t="shared" si="8"/>
        <v>44843.291666666664</v>
      </c>
      <c r="AE88" s="398">
        <f t="shared" si="9"/>
        <v>44843.25</v>
      </c>
      <c r="AF88" s="79"/>
      <c r="AM88" s="79"/>
      <c r="AN88" s="80"/>
      <c r="AO88" s="80"/>
      <c r="AP88" s="80"/>
      <c r="AQ88" s="80"/>
    </row>
    <row r="89" spans="1:43" ht="21" customHeight="1" thickBot="1" x14ac:dyDescent="0.3">
      <c r="A89" s="379">
        <v>9</v>
      </c>
      <c r="B89" s="380">
        <v>44843</v>
      </c>
      <c r="C89" s="357">
        <v>44843.5</v>
      </c>
      <c r="D89" s="638">
        <v>44843.708333333336</v>
      </c>
      <c r="E89" s="638">
        <v>44843.75</v>
      </c>
      <c r="F89" s="638">
        <v>44843.791666666664</v>
      </c>
      <c r="G89" s="448">
        <v>44843.791666666664</v>
      </c>
      <c r="H89" s="381" t="s">
        <v>1233</v>
      </c>
      <c r="I89" s="382" t="s">
        <v>1342</v>
      </c>
      <c r="J89" s="383" t="s">
        <v>977</v>
      </c>
      <c r="K89" s="643"/>
      <c r="L89" s="643"/>
      <c r="M89" s="384" t="s">
        <v>201</v>
      </c>
      <c r="N89" s="385">
        <v>44822.901145833333</v>
      </c>
      <c r="O89" s="386" t="s">
        <v>91</v>
      </c>
      <c r="P89" s="387" t="s">
        <v>1339</v>
      </c>
      <c r="Q89" s="639"/>
      <c r="R89" s="388">
        <f t="shared" si="5"/>
        <v>1</v>
      </c>
      <c r="S89" s="388">
        <f t="shared" si="6"/>
        <v>2</v>
      </c>
      <c r="T89" s="389">
        <v>0.82830005884170532</v>
      </c>
      <c r="U89" s="390">
        <v>2.2729997634887695</v>
      </c>
      <c r="V89" s="391">
        <v>0.1211245516854965</v>
      </c>
      <c r="W89" s="640">
        <v>0.17896441318411074</v>
      </c>
      <c r="X89" s="392">
        <v>0.69106817245483398</v>
      </c>
      <c r="Y89" s="393"/>
      <c r="Z89" s="394"/>
      <c r="AA89" s="395"/>
      <c r="AB89" s="396"/>
      <c r="AC89" s="397">
        <f t="shared" si="7"/>
        <v>44843.458333333336</v>
      </c>
      <c r="AD89" s="641">
        <f t="shared" si="8"/>
        <v>44843.416666666664</v>
      </c>
      <c r="AE89" s="398">
        <f t="shared" si="9"/>
        <v>44843.375</v>
      </c>
      <c r="AF89" s="79"/>
      <c r="AM89" s="79"/>
      <c r="AN89" s="80"/>
      <c r="AO89" s="80"/>
      <c r="AP89" s="80"/>
      <c r="AQ89" s="80"/>
    </row>
    <row r="90" spans="1:43" ht="21" customHeight="1" thickBot="1" x14ac:dyDescent="0.3">
      <c r="A90" s="379">
        <v>9</v>
      </c>
      <c r="B90" s="380">
        <v>44843</v>
      </c>
      <c r="C90" s="357">
        <v>44843.614583333336</v>
      </c>
      <c r="D90" s="638">
        <v>44843.822916666664</v>
      </c>
      <c r="E90" s="638">
        <v>44843.864583333336</v>
      </c>
      <c r="F90" s="638">
        <v>44843.90625</v>
      </c>
      <c r="G90" s="448">
        <v>44843.90625</v>
      </c>
      <c r="H90" s="381" t="s">
        <v>1289</v>
      </c>
      <c r="I90" s="382" t="s">
        <v>322</v>
      </c>
      <c r="J90" s="383" t="s">
        <v>202</v>
      </c>
      <c r="K90" s="643"/>
      <c r="L90" s="643"/>
      <c r="M90" s="384" t="s">
        <v>896</v>
      </c>
      <c r="N90" s="385">
        <v>44822.901145833333</v>
      </c>
      <c r="O90" s="386" t="s">
        <v>91</v>
      </c>
      <c r="P90" s="387" t="s">
        <v>1339</v>
      </c>
      <c r="Q90" s="639"/>
      <c r="R90" s="388">
        <f t="shared" si="5"/>
        <v>2</v>
      </c>
      <c r="S90" s="388">
        <f t="shared" si="6"/>
        <v>0</v>
      </c>
      <c r="T90" s="389">
        <v>1.8623001575469971</v>
      </c>
      <c r="U90" s="390">
        <v>0.74299997091293335</v>
      </c>
      <c r="V90" s="391">
        <v>0.63671673828670672</v>
      </c>
      <c r="W90" s="640">
        <v>0.21740629067082207</v>
      </c>
      <c r="X90" s="392">
        <v>0.14277161657810211</v>
      </c>
      <c r="Y90" s="393"/>
      <c r="Z90" s="394"/>
      <c r="AA90" s="395"/>
      <c r="AB90" s="396"/>
      <c r="AC90" s="397">
        <f t="shared" si="7"/>
        <v>44843.572916666672</v>
      </c>
      <c r="AD90" s="641">
        <f t="shared" si="8"/>
        <v>44843.53125</v>
      </c>
      <c r="AE90" s="398">
        <f t="shared" si="9"/>
        <v>44843.489583333336</v>
      </c>
      <c r="AF90" s="79"/>
      <c r="AM90" s="79"/>
      <c r="AN90" s="80"/>
      <c r="AO90" s="80"/>
      <c r="AP90" s="80"/>
      <c r="AQ90" s="80"/>
    </row>
    <row r="91" spans="1:43" ht="21" customHeight="1" thickBot="1" x14ac:dyDescent="0.3">
      <c r="A91" s="379">
        <v>9</v>
      </c>
      <c r="B91" s="380">
        <v>44844</v>
      </c>
      <c r="C91" s="357">
        <v>44844.614583333336</v>
      </c>
      <c r="D91" s="638">
        <v>44844.822916666664</v>
      </c>
      <c r="E91" s="638">
        <v>44844.864583333336</v>
      </c>
      <c r="F91" s="638">
        <v>44844.90625</v>
      </c>
      <c r="G91" s="448">
        <v>44844.90625</v>
      </c>
      <c r="H91" s="381" t="s">
        <v>499</v>
      </c>
      <c r="I91" s="382" t="s">
        <v>339</v>
      </c>
      <c r="J91" s="383" t="s">
        <v>194</v>
      </c>
      <c r="K91" s="643"/>
      <c r="L91" s="643"/>
      <c r="M91" s="384" t="s">
        <v>199</v>
      </c>
      <c r="N91" s="385">
        <v>44822.901145833333</v>
      </c>
      <c r="O91" s="386" t="s">
        <v>91</v>
      </c>
      <c r="P91" s="387" t="s">
        <v>1339</v>
      </c>
      <c r="Q91" s="639"/>
      <c r="R91" s="388">
        <f t="shared" si="5"/>
        <v>2</v>
      </c>
      <c r="S91" s="388">
        <f t="shared" si="6"/>
        <v>2</v>
      </c>
      <c r="T91" s="389">
        <v>1.4882999658584595</v>
      </c>
      <c r="U91" s="390">
        <v>1.5129998922348022</v>
      </c>
      <c r="V91" s="391">
        <v>0.37222447591747587</v>
      </c>
      <c r="W91" s="640">
        <v>0.24291976039045907</v>
      </c>
      <c r="X91" s="392">
        <v>0.38299843668937683</v>
      </c>
      <c r="Y91" s="393"/>
      <c r="Z91" s="394"/>
      <c r="AA91" s="395"/>
      <c r="AB91" s="396"/>
      <c r="AC91" s="397">
        <f t="shared" si="7"/>
        <v>44844.572916666672</v>
      </c>
      <c r="AD91" s="641">
        <f t="shared" si="8"/>
        <v>44844.53125</v>
      </c>
      <c r="AE91" s="398">
        <f t="shared" si="9"/>
        <v>44844.489583333336</v>
      </c>
      <c r="AF91" s="79"/>
      <c r="AM91" s="79"/>
      <c r="AN91" s="80"/>
      <c r="AO91" s="80"/>
      <c r="AP91" s="80"/>
      <c r="AQ91" s="80"/>
    </row>
    <row r="92" spans="1:43" ht="21" customHeight="1" thickBot="1" x14ac:dyDescent="0.3">
      <c r="A92" s="355">
        <v>10</v>
      </c>
      <c r="B92" s="356">
        <v>44849</v>
      </c>
      <c r="C92" s="452">
        <v>44849.375</v>
      </c>
      <c r="D92" s="453">
        <v>44849.583333333336</v>
      </c>
      <c r="E92" s="453">
        <v>44849.625</v>
      </c>
      <c r="F92" s="453">
        <v>44849.666666666664</v>
      </c>
      <c r="G92" s="454">
        <v>44849.666666666664</v>
      </c>
      <c r="H92" s="358" t="s">
        <v>1235</v>
      </c>
      <c r="I92" s="359" t="s">
        <v>326</v>
      </c>
      <c r="J92" s="360" t="s">
        <v>225</v>
      </c>
      <c r="K92" s="643"/>
      <c r="L92" s="643"/>
      <c r="M92" s="361" t="s">
        <v>861</v>
      </c>
      <c r="N92" s="362">
        <v>44822.901145833333</v>
      </c>
      <c r="O92" s="363" t="s">
        <v>91</v>
      </c>
      <c r="P92" s="364" t="s">
        <v>1339</v>
      </c>
      <c r="Q92" s="365"/>
      <c r="R92" s="366">
        <f t="shared" si="5"/>
        <v>1</v>
      </c>
      <c r="S92" s="366">
        <f t="shared" si="6"/>
        <v>1</v>
      </c>
      <c r="T92" s="367">
        <v>1.285114186150687</v>
      </c>
      <c r="U92" s="368">
        <v>1.1339999437332153</v>
      </c>
      <c r="V92" s="369">
        <v>0.39894029056833841</v>
      </c>
      <c r="W92" s="370">
        <v>0.27434762864726386</v>
      </c>
      <c r="X92" s="371">
        <v>0.3261561393737793</v>
      </c>
      <c r="Y92" s="372"/>
      <c r="Z92" s="373"/>
      <c r="AA92" s="374"/>
      <c r="AB92" s="375"/>
      <c r="AC92" s="376">
        <f t="shared" si="7"/>
        <v>44849.333333333336</v>
      </c>
      <c r="AD92" s="377">
        <f t="shared" si="8"/>
        <v>44849.291666666664</v>
      </c>
      <c r="AE92" s="378">
        <f t="shared" si="9"/>
        <v>44849.25</v>
      </c>
      <c r="AF92" s="79"/>
      <c r="AM92" s="79"/>
      <c r="AN92" s="80"/>
      <c r="AO92" s="80"/>
      <c r="AP92" s="80"/>
      <c r="AQ92" s="80"/>
    </row>
    <row r="93" spans="1:43" ht="21" customHeight="1" thickBot="1" x14ac:dyDescent="0.3">
      <c r="A93" s="379">
        <v>10</v>
      </c>
      <c r="B93" s="380">
        <v>44849</v>
      </c>
      <c r="C93" s="357">
        <v>44849.5</v>
      </c>
      <c r="D93" s="638">
        <v>44849.708333333336</v>
      </c>
      <c r="E93" s="638">
        <v>44849.75</v>
      </c>
      <c r="F93" s="638">
        <v>44849.791666666664</v>
      </c>
      <c r="G93" s="448">
        <v>44849.791666666664</v>
      </c>
      <c r="H93" s="381" t="s">
        <v>384</v>
      </c>
      <c r="I93" s="382" t="s">
        <v>334</v>
      </c>
      <c r="J93" s="383" t="s">
        <v>206</v>
      </c>
      <c r="K93" s="643"/>
      <c r="L93" s="643"/>
      <c r="M93" s="384" t="s">
        <v>198</v>
      </c>
      <c r="N93" s="385">
        <v>44822.901145833333</v>
      </c>
      <c r="O93" s="386" t="s">
        <v>91</v>
      </c>
      <c r="P93" s="387" t="s">
        <v>1339</v>
      </c>
      <c r="Q93" s="639"/>
      <c r="R93" s="388">
        <f t="shared" si="5"/>
        <v>1</v>
      </c>
      <c r="S93" s="388">
        <f t="shared" si="6"/>
        <v>1</v>
      </c>
      <c r="T93" s="389">
        <v>1.0305429186139787</v>
      </c>
      <c r="U93" s="390">
        <v>1.2829999923706055</v>
      </c>
      <c r="V93" s="391">
        <v>0.29796667597116228</v>
      </c>
      <c r="W93" s="640">
        <v>0.27982027716144492</v>
      </c>
      <c r="X93" s="392">
        <v>0.42173954844474792</v>
      </c>
      <c r="Y93" s="393"/>
      <c r="Z93" s="394"/>
      <c r="AA93" s="395"/>
      <c r="AB93" s="396"/>
      <c r="AC93" s="397">
        <f t="shared" si="7"/>
        <v>44849.458333333336</v>
      </c>
      <c r="AD93" s="641">
        <f t="shared" si="8"/>
        <v>44849.416666666664</v>
      </c>
      <c r="AE93" s="398">
        <f t="shared" si="9"/>
        <v>44849.375</v>
      </c>
      <c r="AF93" s="79"/>
      <c r="AM93" s="79"/>
      <c r="AN93" s="80"/>
      <c r="AO93" s="80"/>
      <c r="AP93" s="80"/>
      <c r="AQ93" s="80"/>
    </row>
    <row r="94" spans="1:43" ht="21" customHeight="1" thickBot="1" x14ac:dyDescent="0.3">
      <c r="A94" s="379">
        <v>10</v>
      </c>
      <c r="B94" s="380">
        <v>44849</v>
      </c>
      <c r="C94" s="357">
        <v>44849.614583333336</v>
      </c>
      <c r="D94" s="638">
        <v>44849.822916666664</v>
      </c>
      <c r="E94" s="638">
        <v>44849.864583333336</v>
      </c>
      <c r="F94" s="638">
        <v>44849.90625</v>
      </c>
      <c r="G94" s="448">
        <v>44849.90625</v>
      </c>
      <c r="H94" s="381" t="s">
        <v>521</v>
      </c>
      <c r="I94" s="382" t="s">
        <v>337</v>
      </c>
      <c r="J94" s="383" t="s">
        <v>191</v>
      </c>
      <c r="K94" s="643"/>
      <c r="L94" s="643"/>
      <c r="M94" s="384" t="s">
        <v>204</v>
      </c>
      <c r="N94" s="385">
        <v>44822.901145833333</v>
      </c>
      <c r="O94" s="386" t="s">
        <v>91</v>
      </c>
      <c r="P94" s="387" t="s">
        <v>1339</v>
      </c>
      <c r="Q94" s="639"/>
      <c r="R94" s="388">
        <f t="shared" si="5"/>
        <v>2</v>
      </c>
      <c r="S94" s="388">
        <f t="shared" si="6"/>
        <v>1</v>
      </c>
      <c r="T94" s="389">
        <v>1.6339714867728097</v>
      </c>
      <c r="U94" s="390">
        <v>1.2129999399185181</v>
      </c>
      <c r="V94" s="391">
        <v>0.47047215538346876</v>
      </c>
      <c r="W94" s="640">
        <v>0.24422881189776036</v>
      </c>
      <c r="X94" s="392">
        <v>0.28352841734886169</v>
      </c>
      <c r="Y94" s="393"/>
      <c r="Z94" s="394"/>
      <c r="AA94" s="395"/>
      <c r="AB94" s="396"/>
      <c r="AC94" s="397">
        <f t="shared" si="7"/>
        <v>44849.572916666672</v>
      </c>
      <c r="AD94" s="641">
        <f t="shared" si="8"/>
        <v>44849.53125</v>
      </c>
      <c r="AE94" s="398">
        <f t="shared" si="9"/>
        <v>44849.489583333336</v>
      </c>
      <c r="AF94" s="79"/>
      <c r="AM94" s="79"/>
      <c r="AN94" s="80"/>
      <c r="AO94" s="80"/>
      <c r="AP94" s="80"/>
      <c r="AQ94" s="80"/>
    </row>
    <row r="95" spans="1:43" ht="21" customHeight="1" thickBot="1" x14ac:dyDescent="0.3">
      <c r="A95" s="379">
        <v>10</v>
      </c>
      <c r="B95" s="380">
        <v>44850</v>
      </c>
      <c r="C95" s="357">
        <v>44850.270833333336</v>
      </c>
      <c r="D95" s="638">
        <v>44850.479166666664</v>
      </c>
      <c r="E95" s="638">
        <v>44850.520833333336</v>
      </c>
      <c r="F95" s="638">
        <v>44850.5625</v>
      </c>
      <c r="G95" s="448">
        <v>44850.5625</v>
      </c>
      <c r="H95" s="381" t="s">
        <v>515</v>
      </c>
      <c r="I95" s="382" t="s">
        <v>329</v>
      </c>
      <c r="J95" s="383" t="s">
        <v>197</v>
      </c>
      <c r="K95" s="643"/>
      <c r="L95" s="643"/>
      <c r="M95" s="384" t="s">
        <v>226</v>
      </c>
      <c r="N95" s="385">
        <v>44822.901145833333</v>
      </c>
      <c r="O95" s="386" t="s">
        <v>91</v>
      </c>
      <c r="P95" s="387" t="s">
        <v>1339</v>
      </c>
      <c r="Q95" s="639"/>
      <c r="R95" s="388">
        <f t="shared" si="5"/>
        <v>3</v>
      </c>
      <c r="S95" s="388">
        <f t="shared" si="6"/>
        <v>1</v>
      </c>
      <c r="T95" s="389">
        <v>2.621300220489502</v>
      </c>
      <c r="U95" s="390">
        <v>0.89299994707107544</v>
      </c>
      <c r="V95" s="391">
        <v>0.72515628732429083</v>
      </c>
      <c r="W95" s="640">
        <v>0.15254320268164689</v>
      </c>
      <c r="X95" s="392">
        <v>0.10440152883529663</v>
      </c>
      <c r="Y95" s="393"/>
      <c r="Z95" s="394"/>
      <c r="AA95" s="395"/>
      <c r="AB95" s="396"/>
      <c r="AC95" s="397">
        <f t="shared" si="7"/>
        <v>44850.229166666672</v>
      </c>
      <c r="AD95" s="641">
        <f t="shared" si="8"/>
        <v>44850.1875</v>
      </c>
      <c r="AE95" s="398">
        <f t="shared" si="9"/>
        <v>44850.145833333336</v>
      </c>
      <c r="AF95" s="79"/>
      <c r="AM95" s="79"/>
      <c r="AN95" s="80"/>
      <c r="AO95" s="80"/>
      <c r="AP95" s="80"/>
      <c r="AQ95" s="80"/>
    </row>
    <row r="96" spans="1:43" ht="21" customHeight="1" thickBot="1" x14ac:dyDescent="0.3">
      <c r="A96" s="379">
        <v>10</v>
      </c>
      <c r="B96" s="380">
        <v>44850</v>
      </c>
      <c r="C96" s="357">
        <v>44850.375</v>
      </c>
      <c r="D96" s="638">
        <v>44850.583333333336</v>
      </c>
      <c r="E96" s="638">
        <v>44850.625</v>
      </c>
      <c r="F96" s="638">
        <v>44850.666666666664</v>
      </c>
      <c r="G96" s="448">
        <v>44850.666666666664</v>
      </c>
      <c r="H96" s="381" t="s">
        <v>438</v>
      </c>
      <c r="I96" s="382" t="s">
        <v>322</v>
      </c>
      <c r="J96" s="383" t="s">
        <v>199</v>
      </c>
      <c r="K96" s="643"/>
      <c r="L96" s="643"/>
      <c r="M96" s="384" t="s">
        <v>207</v>
      </c>
      <c r="N96" s="385">
        <v>44822.901145833333</v>
      </c>
      <c r="O96" s="386" t="s">
        <v>91</v>
      </c>
      <c r="P96" s="387" t="s">
        <v>1339</v>
      </c>
      <c r="Q96" s="639"/>
      <c r="R96" s="388">
        <f t="shared" si="5"/>
        <v>2</v>
      </c>
      <c r="S96" s="388">
        <f t="shared" si="6"/>
        <v>2</v>
      </c>
      <c r="T96" s="389">
        <v>1.5962571757180348</v>
      </c>
      <c r="U96" s="390">
        <v>1.4430000782012939</v>
      </c>
      <c r="V96" s="391">
        <v>0.4119341251689877</v>
      </c>
      <c r="W96" s="640">
        <v>0.24045061502189879</v>
      </c>
      <c r="X96" s="392">
        <v>0.34555667638778687</v>
      </c>
      <c r="Y96" s="393"/>
      <c r="Z96" s="394"/>
      <c r="AA96" s="395"/>
      <c r="AB96" s="396"/>
      <c r="AC96" s="397">
        <f t="shared" si="7"/>
        <v>44850.333333333336</v>
      </c>
      <c r="AD96" s="641">
        <f t="shared" si="8"/>
        <v>44850.291666666664</v>
      </c>
      <c r="AE96" s="398">
        <f t="shared" si="9"/>
        <v>44850.25</v>
      </c>
      <c r="AF96" s="79"/>
      <c r="AM96" s="79"/>
      <c r="AN96" s="80"/>
      <c r="AO96" s="80"/>
      <c r="AP96" s="80"/>
      <c r="AQ96" s="80"/>
    </row>
    <row r="97" spans="1:43" ht="21" customHeight="1" thickBot="1" x14ac:dyDescent="0.3">
      <c r="A97" s="379">
        <v>10</v>
      </c>
      <c r="B97" s="380">
        <v>44850</v>
      </c>
      <c r="C97" s="357">
        <v>44850.375</v>
      </c>
      <c r="D97" s="638">
        <v>44850.583333333336</v>
      </c>
      <c r="E97" s="638">
        <v>44850.625</v>
      </c>
      <c r="F97" s="638">
        <v>44850.666666666664</v>
      </c>
      <c r="G97" s="448">
        <v>44850.666666666664</v>
      </c>
      <c r="H97" s="381" t="s">
        <v>1254</v>
      </c>
      <c r="I97" s="382" t="s">
        <v>354</v>
      </c>
      <c r="J97" s="383" t="s">
        <v>205</v>
      </c>
      <c r="K97" s="643"/>
      <c r="L97" s="643"/>
      <c r="M97" s="384" t="s">
        <v>977</v>
      </c>
      <c r="N97" s="385">
        <v>44822.901145833333</v>
      </c>
      <c r="O97" s="386" t="s">
        <v>91</v>
      </c>
      <c r="P97" s="387" t="s">
        <v>1339</v>
      </c>
      <c r="Q97" s="639"/>
      <c r="R97" s="388">
        <f t="shared" si="5"/>
        <v>2</v>
      </c>
      <c r="S97" s="388">
        <f t="shared" si="6"/>
        <v>2</v>
      </c>
      <c r="T97" s="389">
        <v>1.4663000106811523</v>
      </c>
      <c r="U97" s="390">
        <v>1.3630001544952393</v>
      </c>
      <c r="V97" s="391">
        <v>0.39703685834136504</v>
      </c>
      <c r="W97" s="640">
        <v>0.25091614940908008</v>
      </c>
      <c r="X97" s="392">
        <v>0.35070201754570007</v>
      </c>
      <c r="Y97" s="393"/>
      <c r="Z97" s="394"/>
      <c r="AA97" s="395"/>
      <c r="AB97" s="396"/>
      <c r="AC97" s="397">
        <f t="shared" si="7"/>
        <v>44850.333333333336</v>
      </c>
      <c r="AD97" s="641">
        <f t="shared" si="8"/>
        <v>44850.291666666664</v>
      </c>
      <c r="AE97" s="398">
        <f t="shared" si="9"/>
        <v>44850.25</v>
      </c>
      <c r="AF97" s="79"/>
      <c r="AM97" s="79"/>
      <c r="AN97" s="80"/>
      <c r="AO97" s="80"/>
      <c r="AP97" s="80"/>
      <c r="AQ97" s="80"/>
    </row>
    <row r="98" spans="1:43" ht="21" customHeight="1" thickBot="1" x14ac:dyDescent="0.3">
      <c r="A98" s="379">
        <v>10</v>
      </c>
      <c r="B98" s="380">
        <v>44850</v>
      </c>
      <c r="C98" s="357">
        <v>44850.5</v>
      </c>
      <c r="D98" s="638">
        <v>44850.708333333336</v>
      </c>
      <c r="E98" s="638">
        <v>44850.75</v>
      </c>
      <c r="F98" s="638">
        <v>44850.791666666664</v>
      </c>
      <c r="G98" s="448">
        <v>44850.791666666664</v>
      </c>
      <c r="H98" s="381" t="s">
        <v>403</v>
      </c>
      <c r="I98" s="382" t="s">
        <v>330</v>
      </c>
      <c r="J98" s="383" t="s">
        <v>201</v>
      </c>
      <c r="K98" s="643"/>
      <c r="L98" s="643"/>
      <c r="M98" s="384" t="s">
        <v>192</v>
      </c>
      <c r="N98" s="385">
        <v>44822.901145833333</v>
      </c>
      <c r="O98" s="386" t="s">
        <v>91</v>
      </c>
      <c r="P98" s="387" t="s">
        <v>1339</v>
      </c>
      <c r="Q98" s="639"/>
      <c r="R98" s="388">
        <f t="shared" si="5"/>
        <v>2</v>
      </c>
      <c r="S98" s="388">
        <f t="shared" si="6"/>
        <v>1</v>
      </c>
      <c r="T98" s="389">
        <v>2.3682999610900879</v>
      </c>
      <c r="U98" s="390">
        <v>0.86299991607666016</v>
      </c>
      <c r="V98" s="391">
        <v>0.6977522808421005</v>
      </c>
      <c r="W98" s="640">
        <v>0.1721770042260361</v>
      </c>
      <c r="X98" s="392">
        <v>0.11918888986110687</v>
      </c>
      <c r="Y98" s="393"/>
      <c r="Z98" s="394"/>
      <c r="AA98" s="395"/>
      <c r="AB98" s="396"/>
      <c r="AC98" s="397">
        <f t="shared" si="7"/>
        <v>44850.458333333336</v>
      </c>
      <c r="AD98" s="641">
        <f t="shared" si="8"/>
        <v>44850.416666666664</v>
      </c>
      <c r="AE98" s="398">
        <f t="shared" si="9"/>
        <v>44850.375</v>
      </c>
      <c r="AF98" s="79"/>
      <c r="AM98" s="79"/>
      <c r="AN98" s="80"/>
      <c r="AO98" s="80"/>
      <c r="AP98" s="80"/>
      <c r="AQ98" s="80"/>
    </row>
    <row r="99" spans="1:43" ht="21" customHeight="1" thickBot="1" x14ac:dyDescent="0.3">
      <c r="A99" s="379">
        <v>10</v>
      </c>
      <c r="B99" s="380">
        <v>44850</v>
      </c>
      <c r="C99" s="357">
        <v>44850.614583333336</v>
      </c>
      <c r="D99" s="638">
        <v>44850.822916666664</v>
      </c>
      <c r="E99" s="638">
        <v>44850.864583333336</v>
      </c>
      <c r="F99" s="638">
        <v>44850.90625</v>
      </c>
      <c r="G99" s="448">
        <v>44850.90625</v>
      </c>
      <c r="H99" s="381" t="s">
        <v>585</v>
      </c>
      <c r="I99" s="382" t="s">
        <v>328</v>
      </c>
      <c r="J99" s="383" t="s">
        <v>196</v>
      </c>
      <c r="K99" s="643"/>
      <c r="L99" s="643"/>
      <c r="M99" s="384" t="s">
        <v>200</v>
      </c>
      <c r="N99" s="385">
        <v>44822.901145833333</v>
      </c>
      <c r="O99" s="386" t="s">
        <v>91</v>
      </c>
      <c r="P99" s="387" t="s">
        <v>1339</v>
      </c>
      <c r="Q99" s="639"/>
      <c r="R99" s="388">
        <f t="shared" si="5"/>
        <v>1</v>
      </c>
      <c r="S99" s="388">
        <f t="shared" si="6"/>
        <v>2</v>
      </c>
      <c r="T99" s="389">
        <v>1.0042999982833862</v>
      </c>
      <c r="U99" s="390">
        <v>1.9330000877380371</v>
      </c>
      <c r="V99" s="391">
        <v>0.19159136704531129</v>
      </c>
      <c r="W99" s="640">
        <v>0.21804522136181359</v>
      </c>
      <c r="X99" s="392">
        <v>0.586497962474823</v>
      </c>
      <c r="Y99" s="393"/>
      <c r="Z99" s="394"/>
      <c r="AA99" s="395"/>
      <c r="AB99" s="396"/>
      <c r="AC99" s="397">
        <f t="shared" si="7"/>
        <v>44850.572916666672</v>
      </c>
      <c r="AD99" s="641">
        <f t="shared" si="8"/>
        <v>44850.53125</v>
      </c>
      <c r="AE99" s="398">
        <f t="shared" si="9"/>
        <v>44850.489583333336</v>
      </c>
      <c r="AF99" s="79"/>
      <c r="AM99" s="79"/>
      <c r="AN99" s="80"/>
      <c r="AO99" s="80"/>
      <c r="AP99" s="80"/>
      <c r="AQ99" s="80"/>
    </row>
    <row r="100" spans="1:43" ht="21" customHeight="1" thickBot="1" x14ac:dyDescent="0.3">
      <c r="A100" s="379">
        <v>10</v>
      </c>
      <c r="B100" s="380">
        <v>44851</v>
      </c>
      <c r="C100" s="357">
        <v>44851.520833333336</v>
      </c>
      <c r="D100" s="638">
        <v>44851.729166666664</v>
      </c>
      <c r="E100" s="638">
        <v>44851.770833333336</v>
      </c>
      <c r="F100" s="638">
        <v>44851.8125</v>
      </c>
      <c r="G100" s="448">
        <v>44851.8125</v>
      </c>
      <c r="H100" s="381" t="s">
        <v>343</v>
      </c>
      <c r="I100" s="382" t="s">
        <v>332</v>
      </c>
      <c r="J100" s="383" t="s">
        <v>203</v>
      </c>
      <c r="K100" s="643"/>
      <c r="L100" s="643"/>
      <c r="M100" s="384" t="s">
        <v>202</v>
      </c>
      <c r="N100" s="385">
        <v>44822.901145833333</v>
      </c>
      <c r="O100" s="386" t="s">
        <v>91</v>
      </c>
      <c r="P100" s="387" t="s">
        <v>1339</v>
      </c>
      <c r="Q100" s="639"/>
      <c r="R100" s="388">
        <f t="shared" si="5"/>
        <v>1</v>
      </c>
      <c r="S100" s="388">
        <f t="shared" si="6"/>
        <v>2</v>
      </c>
      <c r="T100" s="389">
        <v>0.96029996871948242</v>
      </c>
      <c r="U100" s="390">
        <v>1.843000054359436</v>
      </c>
      <c r="V100" s="391">
        <v>0.19318794185134625</v>
      </c>
      <c r="W100" s="640">
        <v>0.22578328757442165</v>
      </c>
      <c r="X100" s="392">
        <v>0.57804161310195923</v>
      </c>
      <c r="Y100" s="393"/>
      <c r="Z100" s="394"/>
      <c r="AA100" s="395"/>
      <c r="AB100" s="396"/>
      <c r="AC100" s="397">
        <f t="shared" si="7"/>
        <v>44851.479166666672</v>
      </c>
      <c r="AD100" s="641">
        <f t="shared" si="8"/>
        <v>44851.4375</v>
      </c>
      <c r="AE100" s="398">
        <f t="shared" si="9"/>
        <v>44851.395833333336</v>
      </c>
      <c r="AF100" s="79"/>
      <c r="AM100" s="79"/>
      <c r="AN100" s="80"/>
      <c r="AO100" s="80"/>
      <c r="AP100" s="80"/>
      <c r="AQ100" s="80"/>
    </row>
    <row r="101" spans="1:43" ht="21" customHeight="1" thickBot="1" x14ac:dyDescent="0.3">
      <c r="A101" s="379">
        <v>10</v>
      </c>
      <c r="B101" s="380">
        <v>44851</v>
      </c>
      <c r="C101" s="357">
        <v>44851.614583333336</v>
      </c>
      <c r="D101" s="638">
        <v>44851.822916666664</v>
      </c>
      <c r="E101" s="638">
        <v>44851.864583333336</v>
      </c>
      <c r="F101" s="638">
        <v>44851.90625</v>
      </c>
      <c r="G101" s="448">
        <v>44851.90625</v>
      </c>
      <c r="H101" s="381" t="s">
        <v>1293</v>
      </c>
      <c r="I101" s="382" t="s">
        <v>1340</v>
      </c>
      <c r="J101" s="383" t="s">
        <v>896</v>
      </c>
      <c r="K101" s="643"/>
      <c r="L101" s="643"/>
      <c r="M101" s="384" t="s">
        <v>194</v>
      </c>
      <c r="N101" s="385">
        <v>44822.901145833333</v>
      </c>
      <c r="O101" s="386" t="s">
        <v>91</v>
      </c>
      <c r="P101" s="387" t="s">
        <v>1339</v>
      </c>
      <c r="Q101" s="639"/>
      <c r="R101" s="388">
        <f t="shared" si="5"/>
        <v>1</v>
      </c>
      <c r="S101" s="388">
        <f t="shared" si="6"/>
        <v>1</v>
      </c>
      <c r="T101" s="389">
        <v>0.89429998397827148</v>
      </c>
      <c r="U101" s="390">
        <v>1.4330000877380371</v>
      </c>
      <c r="V101" s="391">
        <v>0.23487856168455729</v>
      </c>
      <c r="W101" s="640">
        <v>0.26882402675228023</v>
      </c>
      <c r="X101" s="392">
        <v>0.49554359912872314</v>
      </c>
      <c r="Y101" s="393"/>
      <c r="Z101" s="394"/>
      <c r="AA101" s="395"/>
      <c r="AB101" s="396"/>
      <c r="AC101" s="397">
        <f t="shared" si="7"/>
        <v>44851.572916666672</v>
      </c>
      <c r="AD101" s="641">
        <f t="shared" si="8"/>
        <v>44851.53125</v>
      </c>
      <c r="AE101" s="398">
        <f t="shared" si="9"/>
        <v>44851.489583333336</v>
      </c>
      <c r="AF101" s="79"/>
      <c r="AM101" s="79"/>
      <c r="AN101" s="80"/>
      <c r="AO101" s="80"/>
      <c r="AP101" s="80"/>
      <c r="AQ101" s="80"/>
    </row>
    <row r="102" spans="1:43" ht="21" customHeight="1" thickBot="1" x14ac:dyDescent="0.3">
      <c r="A102" s="355">
        <v>11</v>
      </c>
      <c r="B102" s="356">
        <v>44855</v>
      </c>
      <c r="C102" s="452">
        <v>44855.614583333336</v>
      </c>
      <c r="D102" s="453">
        <v>44855.822916666664</v>
      </c>
      <c r="E102" s="453">
        <v>44855.864583333336</v>
      </c>
      <c r="F102" s="453">
        <v>44855.90625</v>
      </c>
      <c r="G102" s="454">
        <v>44855.90625</v>
      </c>
      <c r="H102" s="358" t="s">
        <v>341</v>
      </c>
      <c r="I102" s="359" t="s">
        <v>235</v>
      </c>
      <c r="J102" s="360" t="s">
        <v>198</v>
      </c>
      <c r="K102" s="643"/>
      <c r="L102" s="643"/>
      <c r="M102" s="361" t="s">
        <v>225</v>
      </c>
      <c r="N102" s="362">
        <v>44822.901145833333</v>
      </c>
      <c r="O102" s="363" t="s">
        <v>91</v>
      </c>
      <c r="P102" s="364" t="s">
        <v>1339</v>
      </c>
      <c r="Q102" s="365"/>
      <c r="R102" s="366">
        <f t="shared" si="5"/>
        <v>2</v>
      </c>
      <c r="S102" s="366">
        <f t="shared" si="6"/>
        <v>1</v>
      </c>
      <c r="T102" s="367">
        <v>1.6245429856436593</v>
      </c>
      <c r="U102" s="368">
        <v>0.86828571557998657</v>
      </c>
      <c r="V102" s="369">
        <v>0.55083199811915351</v>
      </c>
      <c r="W102" s="370">
        <v>0.24746759776254659</v>
      </c>
      <c r="X102" s="371">
        <v>0.20021055638790131</v>
      </c>
      <c r="Y102" s="372"/>
      <c r="Z102" s="373"/>
      <c r="AA102" s="374"/>
      <c r="AB102" s="375"/>
      <c r="AC102" s="376">
        <f t="shared" si="7"/>
        <v>44855.572916666672</v>
      </c>
      <c r="AD102" s="377">
        <f t="shared" si="8"/>
        <v>44855.53125</v>
      </c>
      <c r="AE102" s="378">
        <f t="shared" si="9"/>
        <v>44855.489583333336</v>
      </c>
      <c r="AF102" s="79"/>
      <c r="AM102" s="79"/>
      <c r="AN102" s="80"/>
      <c r="AO102" s="80"/>
      <c r="AP102" s="80"/>
      <c r="AQ102" s="80"/>
    </row>
    <row r="103" spans="1:43" ht="21" customHeight="1" thickBot="1" x14ac:dyDescent="0.3">
      <c r="A103" s="379">
        <v>11</v>
      </c>
      <c r="B103" s="380">
        <v>44856</v>
      </c>
      <c r="C103" s="357">
        <v>44856.375</v>
      </c>
      <c r="D103" s="638">
        <v>44856.583333333336</v>
      </c>
      <c r="E103" s="638">
        <v>44856.625</v>
      </c>
      <c r="F103" s="638">
        <v>44856.666666666664</v>
      </c>
      <c r="G103" s="448">
        <v>44856.666666666664</v>
      </c>
      <c r="H103" s="381" t="s">
        <v>547</v>
      </c>
      <c r="I103" s="382" t="s">
        <v>344</v>
      </c>
      <c r="J103" s="383" t="s">
        <v>226</v>
      </c>
      <c r="K103" s="643"/>
      <c r="L103" s="643"/>
      <c r="M103" s="384" t="s">
        <v>205</v>
      </c>
      <c r="N103" s="385">
        <v>44822.901145833333</v>
      </c>
      <c r="O103" s="386" t="s">
        <v>91</v>
      </c>
      <c r="P103" s="387" t="s">
        <v>1339</v>
      </c>
      <c r="Q103" s="639"/>
      <c r="R103" s="388">
        <f t="shared" si="5"/>
        <v>1</v>
      </c>
      <c r="S103" s="388">
        <f t="shared" si="6"/>
        <v>1</v>
      </c>
      <c r="T103" s="389">
        <v>1.3699715137481689</v>
      </c>
      <c r="U103" s="390">
        <v>1.1939998865127563</v>
      </c>
      <c r="V103" s="391">
        <v>0.40845672797180838</v>
      </c>
      <c r="W103" s="640">
        <v>0.26483706122601952</v>
      </c>
      <c r="X103" s="392">
        <v>0.32591405510902405</v>
      </c>
      <c r="Y103" s="393"/>
      <c r="Z103" s="394"/>
      <c r="AA103" s="395"/>
      <c r="AB103" s="396"/>
      <c r="AC103" s="397">
        <f t="shared" si="7"/>
        <v>44856.333333333336</v>
      </c>
      <c r="AD103" s="641">
        <f t="shared" si="8"/>
        <v>44856.291666666664</v>
      </c>
      <c r="AE103" s="398">
        <f t="shared" si="9"/>
        <v>44856.25</v>
      </c>
      <c r="AF103" s="79"/>
      <c r="AM103" s="79"/>
      <c r="AN103" s="80"/>
      <c r="AO103" s="80"/>
      <c r="AP103" s="80"/>
      <c r="AQ103" s="80"/>
    </row>
    <row r="104" spans="1:43" ht="21" customHeight="1" thickBot="1" x14ac:dyDescent="0.3">
      <c r="A104" s="379">
        <v>11</v>
      </c>
      <c r="B104" s="380">
        <v>44856</v>
      </c>
      <c r="C104" s="357">
        <v>44856.5</v>
      </c>
      <c r="D104" s="638">
        <v>44856.708333333336</v>
      </c>
      <c r="E104" s="638">
        <v>44856.75</v>
      </c>
      <c r="F104" s="638">
        <v>44856.791666666664</v>
      </c>
      <c r="G104" s="448">
        <v>44856.791666666664</v>
      </c>
      <c r="H104" s="381" t="s">
        <v>1242</v>
      </c>
      <c r="I104" s="382" t="s">
        <v>329</v>
      </c>
      <c r="J104" s="383" t="s">
        <v>200</v>
      </c>
      <c r="K104" s="643"/>
      <c r="L104" s="643"/>
      <c r="M104" s="384" t="s">
        <v>861</v>
      </c>
      <c r="N104" s="385">
        <v>44822.901145833333</v>
      </c>
      <c r="O104" s="386" t="s">
        <v>91</v>
      </c>
      <c r="P104" s="387" t="s">
        <v>1339</v>
      </c>
      <c r="Q104" s="639"/>
      <c r="R104" s="388">
        <f t="shared" si="5"/>
        <v>2</v>
      </c>
      <c r="S104" s="388">
        <f t="shared" si="6"/>
        <v>0</v>
      </c>
      <c r="T104" s="389">
        <v>1.9733999797276087</v>
      </c>
      <c r="U104" s="390">
        <v>0.67299991846084595</v>
      </c>
      <c r="V104" s="391">
        <v>0.67683821447112802</v>
      </c>
      <c r="W104" s="640">
        <v>0.20136098035284924</v>
      </c>
      <c r="X104" s="392">
        <v>0.11757168173789978</v>
      </c>
      <c r="Y104" s="393"/>
      <c r="Z104" s="394"/>
      <c r="AA104" s="395"/>
      <c r="AB104" s="396"/>
      <c r="AC104" s="397">
        <f t="shared" si="7"/>
        <v>44856.458333333336</v>
      </c>
      <c r="AD104" s="641">
        <f t="shared" si="8"/>
        <v>44856.416666666664</v>
      </c>
      <c r="AE104" s="398">
        <f t="shared" si="9"/>
        <v>44856.375</v>
      </c>
      <c r="AF104" s="79"/>
      <c r="AM104" s="79"/>
      <c r="AN104" s="80"/>
      <c r="AO104" s="80"/>
      <c r="AP104" s="80"/>
      <c r="AQ104" s="80"/>
    </row>
    <row r="105" spans="1:43" ht="21" customHeight="1" thickBot="1" x14ac:dyDescent="0.3">
      <c r="A105" s="379">
        <v>11</v>
      </c>
      <c r="B105" s="380">
        <v>44856</v>
      </c>
      <c r="C105" s="357">
        <v>44856.614583333336</v>
      </c>
      <c r="D105" s="638">
        <v>44856.822916666664</v>
      </c>
      <c r="E105" s="638">
        <v>44856.864583333336</v>
      </c>
      <c r="F105" s="638">
        <v>44856.90625</v>
      </c>
      <c r="G105" s="448">
        <v>44856.90625</v>
      </c>
      <c r="H105" s="381" t="s">
        <v>365</v>
      </c>
      <c r="I105" s="382" t="s">
        <v>339</v>
      </c>
      <c r="J105" s="383" t="s">
        <v>194</v>
      </c>
      <c r="K105" s="643"/>
      <c r="L105" s="643"/>
      <c r="M105" s="384" t="s">
        <v>197</v>
      </c>
      <c r="N105" s="385">
        <v>44822.901145833333</v>
      </c>
      <c r="O105" s="386" t="s">
        <v>91</v>
      </c>
      <c r="P105" s="387" t="s">
        <v>1339</v>
      </c>
      <c r="Q105" s="639"/>
      <c r="R105" s="388">
        <f t="shared" si="5"/>
        <v>1</v>
      </c>
      <c r="S105" s="388">
        <f t="shared" si="6"/>
        <v>2</v>
      </c>
      <c r="T105" s="389">
        <v>0.88235710348401752</v>
      </c>
      <c r="U105" s="390">
        <v>1.5882858037948608</v>
      </c>
      <c r="V105" s="391">
        <v>0.20872872798887043</v>
      </c>
      <c r="W105" s="640">
        <v>0.2515614217522027</v>
      </c>
      <c r="X105" s="392">
        <v>0.53839015960693359</v>
      </c>
      <c r="Y105" s="393"/>
      <c r="Z105" s="394"/>
      <c r="AA105" s="395"/>
      <c r="AB105" s="396"/>
      <c r="AC105" s="397">
        <f t="shared" si="7"/>
        <v>44856.572916666672</v>
      </c>
      <c r="AD105" s="641">
        <f t="shared" si="8"/>
        <v>44856.53125</v>
      </c>
      <c r="AE105" s="398">
        <f t="shared" si="9"/>
        <v>44856.489583333336</v>
      </c>
      <c r="AF105" s="79"/>
      <c r="AM105" s="79"/>
      <c r="AN105" s="80"/>
      <c r="AO105" s="80"/>
      <c r="AP105" s="80"/>
      <c r="AQ105" s="80"/>
    </row>
    <row r="106" spans="1:43" ht="21" customHeight="1" thickBot="1" x14ac:dyDescent="0.3">
      <c r="A106" s="379">
        <v>11</v>
      </c>
      <c r="B106" s="380">
        <v>44857</v>
      </c>
      <c r="C106" s="357">
        <v>44857.270833333336</v>
      </c>
      <c r="D106" s="638">
        <v>44857.479166666664</v>
      </c>
      <c r="E106" s="638">
        <v>44857.520833333336</v>
      </c>
      <c r="F106" s="638">
        <v>44857.5625</v>
      </c>
      <c r="G106" s="448">
        <v>44857.5625</v>
      </c>
      <c r="H106" s="381" t="s">
        <v>504</v>
      </c>
      <c r="I106" s="382" t="s">
        <v>236</v>
      </c>
      <c r="J106" s="383" t="s">
        <v>207</v>
      </c>
      <c r="K106" s="643"/>
      <c r="L106" s="643"/>
      <c r="M106" s="384" t="s">
        <v>206</v>
      </c>
      <c r="N106" s="385">
        <v>44822.901145833333</v>
      </c>
      <c r="O106" s="386" t="s">
        <v>91</v>
      </c>
      <c r="P106" s="387" t="s">
        <v>1339</v>
      </c>
      <c r="Q106" s="639"/>
      <c r="R106" s="388">
        <f t="shared" si="5"/>
        <v>1</v>
      </c>
      <c r="S106" s="388">
        <f t="shared" si="6"/>
        <v>1</v>
      </c>
      <c r="T106" s="389">
        <v>1.4333000183105469</v>
      </c>
      <c r="U106" s="390">
        <v>1.2030000686645508</v>
      </c>
      <c r="V106" s="391">
        <v>0.42292515790602492</v>
      </c>
      <c r="W106" s="640">
        <v>0.25974244762605619</v>
      </c>
      <c r="X106" s="392">
        <v>0.31636467576026917</v>
      </c>
      <c r="Y106" s="393"/>
      <c r="Z106" s="394"/>
      <c r="AA106" s="395"/>
      <c r="AB106" s="396"/>
      <c r="AC106" s="397">
        <f t="shared" si="7"/>
        <v>44857.229166666672</v>
      </c>
      <c r="AD106" s="641">
        <f t="shared" si="8"/>
        <v>44857.1875</v>
      </c>
      <c r="AE106" s="398">
        <f t="shared" si="9"/>
        <v>44857.145833333336</v>
      </c>
      <c r="AF106" s="79"/>
      <c r="AM106" s="79"/>
      <c r="AN106" s="80"/>
      <c r="AO106" s="80"/>
      <c r="AP106" s="80"/>
      <c r="AQ106" s="80"/>
    </row>
    <row r="107" spans="1:43" ht="21" customHeight="1" thickBot="1" x14ac:dyDescent="0.3">
      <c r="A107" s="379">
        <v>11</v>
      </c>
      <c r="B107" s="380">
        <v>44857</v>
      </c>
      <c r="C107" s="357">
        <v>44857.375</v>
      </c>
      <c r="D107" s="638">
        <v>44857.583333333336</v>
      </c>
      <c r="E107" s="638">
        <v>44857.625</v>
      </c>
      <c r="F107" s="638">
        <v>44857.666666666664</v>
      </c>
      <c r="G107" s="448">
        <v>44857.666666666664</v>
      </c>
      <c r="H107" s="381" t="s">
        <v>1258</v>
      </c>
      <c r="I107" s="382" t="s">
        <v>324</v>
      </c>
      <c r="J107" s="383" t="s">
        <v>192</v>
      </c>
      <c r="K107" s="643"/>
      <c r="L107" s="643"/>
      <c r="M107" s="384" t="s">
        <v>896</v>
      </c>
      <c r="N107" s="385">
        <v>44822.901145833333</v>
      </c>
      <c r="O107" s="386" t="s">
        <v>91</v>
      </c>
      <c r="P107" s="387" t="s">
        <v>1339</v>
      </c>
      <c r="Q107" s="639"/>
      <c r="R107" s="388">
        <f t="shared" si="5"/>
        <v>1</v>
      </c>
      <c r="S107" s="388">
        <f t="shared" si="6"/>
        <v>1</v>
      </c>
      <c r="T107" s="389">
        <v>1.3453000783920288</v>
      </c>
      <c r="U107" s="390">
        <v>0.99685722589492798</v>
      </c>
      <c r="V107" s="391">
        <v>0.44681810954762791</v>
      </c>
      <c r="W107" s="640">
        <v>0.27525086693543832</v>
      </c>
      <c r="X107" s="392">
        <v>0.27735602855682373</v>
      </c>
      <c r="Y107" s="393"/>
      <c r="Z107" s="394"/>
      <c r="AA107" s="395"/>
      <c r="AB107" s="396"/>
      <c r="AC107" s="397">
        <f t="shared" si="7"/>
        <v>44857.333333333336</v>
      </c>
      <c r="AD107" s="641">
        <f t="shared" si="8"/>
        <v>44857.291666666664</v>
      </c>
      <c r="AE107" s="398">
        <f t="shared" si="9"/>
        <v>44857.25</v>
      </c>
      <c r="AF107" s="79"/>
      <c r="AM107" s="79"/>
      <c r="AN107" s="80"/>
      <c r="AO107" s="80"/>
      <c r="AP107" s="80"/>
      <c r="AQ107" s="80"/>
    </row>
    <row r="108" spans="1:43" ht="21" customHeight="1" thickBot="1" x14ac:dyDescent="0.3">
      <c r="A108" s="379">
        <v>11</v>
      </c>
      <c r="B108" s="380">
        <v>44857</v>
      </c>
      <c r="C108" s="357">
        <v>44857.5</v>
      </c>
      <c r="D108" s="638">
        <v>44857.708333333336</v>
      </c>
      <c r="E108" s="638">
        <v>44857.75</v>
      </c>
      <c r="F108" s="638">
        <v>44857.791666666664</v>
      </c>
      <c r="G108" s="448">
        <v>44857.791666666664</v>
      </c>
      <c r="H108" s="381" t="s">
        <v>407</v>
      </c>
      <c r="I108" s="382" t="s">
        <v>337</v>
      </c>
      <c r="J108" s="383" t="s">
        <v>191</v>
      </c>
      <c r="K108" s="643"/>
      <c r="L108" s="643"/>
      <c r="M108" s="384" t="s">
        <v>199</v>
      </c>
      <c r="N108" s="385">
        <v>44822.901145833333</v>
      </c>
      <c r="O108" s="386" t="s">
        <v>91</v>
      </c>
      <c r="P108" s="387" t="s">
        <v>1339</v>
      </c>
      <c r="Q108" s="639"/>
      <c r="R108" s="388">
        <f t="shared" si="5"/>
        <v>2</v>
      </c>
      <c r="S108" s="388">
        <f t="shared" si="6"/>
        <v>1</v>
      </c>
      <c r="T108" s="389">
        <v>1.7523000240325928</v>
      </c>
      <c r="U108" s="390">
        <v>1.4929999113082886</v>
      </c>
      <c r="V108" s="391">
        <v>0.43747091332733762</v>
      </c>
      <c r="W108" s="640">
        <v>0.23043552586825286</v>
      </c>
      <c r="X108" s="392">
        <v>0.32897689938545227</v>
      </c>
      <c r="Y108" s="393"/>
      <c r="Z108" s="394"/>
      <c r="AA108" s="395"/>
      <c r="AB108" s="396"/>
      <c r="AC108" s="397">
        <f t="shared" si="7"/>
        <v>44857.458333333336</v>
      </c>
      <c r="AD108" s="641">
        <f t="shared" si="8"/>
        <v>44857.416666666664</v>
      </c>
      <c r="AE108" s="398">
        <f t="shared" si="9"/>
        <v>44857.375</v>
      </c>
      <c r="AF108" s="79"/>
      <c r="AM108" s="79"/>
      <c r="AN108" s="80"/>
      <c r="AO108" s="80"/>
      <c r="AP108" s="80"/>
      <c r="AQ108" s="80"/>
    </row>
    <row r="109" spans="1:43" ht="21" customHeight="1" thickBot="1" x14ac:dyDescent="0.3">
      <c r="A109" s="379">
        <v>11</v>
      </c>
      <c r="B109" s="380">
        <v>44857</v>
      </c>
      <c r="C109" s="357">
        <v>44857.614583333336</v>
      </c>
      <c r="D109" s="638">
        <v>44857.822916666664</v>
      </c>
      <c r="E109" s="638">
        <v>44857.864583333336</v>
      </c>
      <c r="F109" s="638">
        <v>44857.90625</v>
      </c>
      <c r="G109" s="448">
        <v>44857.90625</v>
      </c>
      <c r="H109" s="381" t="s">
        <v>392</v>
      </c>
      <c r="I109" s="382" t="s">
        <v>322</v>
      </c>
      <c r="J109" s="383" t="s">
        <v>202</v>
      </c>
      <c r="K109" s="643"/>
      <c r="L109" s="643"/>
      <c r="M109" s="384" t="s">
        <v>201</v>
      </c>
      <c r="N109" s="385">
        <v>44822.901145833333</v>
      </c>
      <c r="O109" s="386" t="s">
        <v>91</v>
      </c>
      <c r="P109" s="387" t="s">
        <v>1339</v>
      </c>
      <c r="Q109" s="639"/>
      <c r="R109" s="388">
        <f t="shared" si="5"/>
        <v>1</v>
      </c>
      <c r="S109" s="388">
        <f t="shared" si="6"/>
        <v>2</v>
      </c>
      <c r="T109" s="389">
        <v>1.2568285805838448</v>
      </c>
      <c r="U109" s="390">
        <v>1.7329999208450317</v>
      </c>
      <c r="V109" s="391">
        <v>0.27767755035800146</v>
      </c>
      <c r="W109" s="640">
        <v>0.2360799154323053</v>
      </c>
      <c r="X109" s="392">
        <v>0.48382678627967834</v>
      </c>
      <c r="Y109" s="393"/>
      <c r="Z109" s="394"/>
      <c r="AA109" s="395"/>
      <c r="AB109" s="396"/>
      <c r="AC109" s="397">
        <f t="shared" si="7"/>
        <v>44857.572916666672</v>
      </c>
      <c r="AD109" s="641">
        <f t="shared" si="8"/>
        <v>44857.53125</v>
      </c>
      <c r="AE109" s="398">
        <f t="shared" si="9"/>
        <v>44857.489583333336</v>
      </c>
      <c r="AF109" s="79"/>
      <c r="AM109" s="79"/>
      <c r="AN109" s="80"/>
      <c r="AO109" s="80"/>
      <c r="AP109" s="80"/>
      <c r="AQ109" s="80"/>
    </row>
    <row r="110" spans="1:43" ht="21" customHeight="1" thickBot="1" x14ac:dyDescent="0.3">
      <c r="A110" s="379">
        <v>11</v>
      </c>
      <c r="B110" s="380">
        <v>44858</v>
      </c>
      <c r="C110" s="357">
        <v>44858.520833333336</v>
      </c>
      <c r="D110" s="638">
        <v>44858.729166666664</v>
      </c>
      <c r="E110" s="638">
        <v>44858.770833333336</v>
      </c>
      <c r="F110" s="638">
        <v>44858.8125</v>
      </c>
      <c r="G110" s="448">
        <v>44858.8125</v>
      </c>
      <c r="H110" s="381" t="s">
        <v>1274</v>
      </c>
      <c r="I110" s="382" t="s">
        <v>1342</v>
      </c>
      <c r="J110" s="383" t="s">
        <v>977</v>
      </c>
      <c r="K110" s="643"/>
      <c r="L110" s="643"/>
      <c r="M110" s="384" t="s">
        <v>203</v>
      </c>
      <c r="N110" s="385">
        <v>44822.901145833333</v>
      </c>
      <c r="O110" s="386" t="s">
        <v>91</v>
      </c>
      <c r="P110" s="387" t="s">
        <v>1339</v>
      </c>
      <c r="Q110" s="639"/>
      <c r="R110" s="388">
        <f t="shared" si="5"/>
        <v>1</v>
      </c>
      <c r="S110" s="388">
        <f t="shared" si="6"/>
        <v>1</v>
      </c>
      <c r="T110" s="389">
        <v>1.3892999887466431</v>
      </c>
      <c r="U110" s="390">
        <v>1.4129998683929443</v>
      </c>
      <c r="V110" s="391">
        <v>0.36769987216310318</v>
      </c>
      <c r="W110" s="640">
        <v>0.25266548090562746</v>
      </c>
      <c r="X110" s="392">
        <v>0.37838327884674072</v>
      </c>
      <c r="Y110" s="393"/>
      <c r="Z110" s="394"/>
      <c r="AA110" s="395"/>
      <c r="AB110" s="396"/>
      <c r="AC110" s="397">
        <f t="shared" si="7"/>
        <v>44858.479166666672</v>
      </c>
      <c r="AD110" s="641">
        <f t="shared" si="8"/>
        <v>44858.4375</v>
      </c>
      <c r="AE110" s="398">
        <f t="shared" si="9"/>
        <v>44858.395833333336</v>
      </c>
      <c r="AF110" s="79"/>
      <c r="AM110" s="79"/>
      <c r="AN110" s="80"/>
      <c r="AO110" s="80"/>
      <c r="AP110" s="80"/>
      <c r="AQ110" s="80"/>
    </row>
    <row r="111" spans="1:43" ht="21" customHeight="1" thickBot="1" x14ac:dyDescent="0.3">
      <c r="A111" s="379">
        <v>11</v>
      </c>
      <c r="B111" s="380">
        <v>44858</v>
      </c>
      <c r="C111" s="357">
        <v>44858.614583333336</v>
      </c>
      <c r="D111" s="638">
        <v>44858.822916666664</v>
      </c>
      <c r="E111" s="638">
        <v>44858.864583333336</v>
      </c>
      <c r="F111" s="638">
        <v>44858.90625</v>
      </c>
      <c r="G111" s="448">
        <v>44858.90625</v>
      </c>
      <c r="H111" s="381" t="s">
        <v>433</v>
      </c>
      <c r="I111" s="382" t="s">
        <v>346</v>
      </c>
      <c r="J111" s="383" t="s">
        <v>204</v>
      </c>
      <c r="K111" s="643"/>
      <c r="L111" s="643"/>
      <c r="M111" s="384" t="s">
        <v>196</v>
      </c>
      <c r="N111" s="385">
        <v>44822.901145833333</v>
      </c>
      <c r="O111" s="386" t="s">
        <v>91</v>
      </c>
      <c r="P111" s="387" t="s">
        <v>1339</v>
      </c>
      <c r="Q111" s="639"/>
      <c r="R111" s="388">
        <f t="shared" si="5"/>
        <v>2</v>
      </c>
      <c r="S111" s="388">
        <f t="shared" si="6"/>
        <v>1</v>
      </c>
      <c r="T111" s="389">
        <v>1.642300009727478</v>
      </c>
      <c r="U111" s="390">
        <v>1.4029998779296875</v>
      </c>
      <c r="V111" s="391">
        <v>0.43106274575128462</v>
      </c>
      <c r="W111" s="640">
        <v>0.23909770181151999</v>
      </c>
      <c r="X111" s="392">
        <v>0.32766377925872803</v>
      </c>
      <c r="Y111" s="393"/>
      <c r="Z111" s="394"/>
      <c r="AA111" s="395"/>
      <c r="AB111" s="396"/>
      <c r="AC111" s="397">
        <f t="shared" si="7"/>
        <v>44858.572916666672</v>
      </c>
      <c r="AD111" s="641">
        <f t="shared" si="8"/>
        <v>44858.53125</v>
      </c>
      <c r="AE111" s="398">
        <f t="shared" si="9"/>
        <v>44858.489583333336</v>
      </c>
      <c r="AF111" s="79"/>
      <c r="AM111" s="79"/>
      <c r="AN111" s="80"/>
      <c r="AO111" s="80"/>
      <c r="AP111" s="80"/>
      <c r="AQ111" s="80"/>
    </row>
    <row r="112" spans="1:43" ht="21" customHeight="1" thickBot="1" x14ac:dyDescent="0.3">
      <c r="A112" s="355">
        <v>12</v>
      </c>
      <c r="B112" s="356">
        <v>44863</v>
      </c>
      <c r="C112" s="452">
        <v>44863.375</v>
      </c>
      <c r="D112" s="453">
        <v>44863.583333333336</v>
      </c>
      <c r="E112" s="453">
        <v>44863.625</v>
      </c>
      <c r="F112" s="453">
        <v>44863.666666666664</v>
      </c>
      <c r="G112" s="454">
        <v>44863.666666666664</v>
      </c>
      <c r="H112" s="358" t="s">
        <v>481</v>
      </c>
      <c r="I112" s="359" t="s">
        <v>330</v>
      </c>
      <c r="J112" s="360" t="s">
        <v>201</v>
      </c>
      <c r="K112" s="643"/>
      <c r="L112" s="643"/>
      <c r="M112" s="361" t="s">
        <v>204</v>
      </c>
      <c r="N112" s="362">
        <v>44822.901145833333</v>
      </c>
      <c r="O112" s="363" t="s">
        <v>91</v>
      </c>
      <c r="P112" s="364" t="s">
        <v>1339</v>
      </c>
      <c r="Q112" s="365"/>
      <c r="R112" s="366">
        <f t="shared" si="5"/>
        <v>2</v>
      </c>
      <c r="S112" s="366">
        <f t="shared" si="6"/>
        <v>0</v>
      </c>
      <c r="T112" s="367">
        <v>1.9733999797276087</v>
      </c>
      <c r="U112" s="368">
        <v>0.78785711526870728</v>
      </c>
      <c r="V112" s="369">
        <v>0.64776266500652546</v>
      </c>
      <c r="W112" s="370">
        <v>0.20697421724483353</v>
      </c>
      <c r="X112" s="371">
        <v>0.14102213084697723</v>
      </c>
      <c r="Y112" s="372"/>
      <c r="Z112" s="373"/>
      <c r="AA112" s="374"/>
      <c r="AB112" s="375"/>
      <c r="AC112" s="376">
        <f t="shared" si="7"/>
        <v>44863.333333333336</v>
      </c>
      <c r="AD112" s="377">
        <f t="shared" si="8"/>
        <v>44863.291666666664</v>
      </c>
      <c r="AE112" s="378">
        <f t="shared" si="9"/>
        <v>44863.25</v>
      </c>
      <c r="AF112" s="79"/>
      <c r="AM112" s="79"/>
      <c r="AN112" s="80"/>
      <c r="AO112" s="80"/>
      <c r="AP112" s="80"/>
      <c r="AQ112" s="80"/>
    </row>
    <row r="113" spans="1:43" ht="21" customHeight="1" thickBot="1" x14ac:dyDescent="0.3">
      <c r="A113" s="379">
        <v>12</v>
      </c>
      <c r="B113" s="380">
        <v>44863</v>
      </c>
      <c r="C113" s="357">
        <v>44863.5</v>
      </c>
      <c r="D113" s="638">
        <v>44863.708333333336</v>
      </c>
      <c r="E113" s="638">
        <v>44863.75</v>
      </c>
      <c r="F113" s="638">
        <v>44863.791666666664</v>
      </c>
      <c r="G113" s="448">
        <v>44863.791666666664</v>
      </c>
      <c r="H113" s="381" t="s">
        <v>1317</v>
      </c>
      <c r="I113" s="382" t="s">
        <v>1340</v>
      </c>
      <c r="J113" s="383" t="s">
        <v>896</v>
      </c>
      <c r="K113" s="643"/>
      <c r="L113" s="643"/>
      <c r="M113" s="384" t="s">
        <v>198</v>
      </c>
      <c r="N113" s="385">
        <v>44822.901145833333</v>
      </c>
      <c r="O113" s="386" t="s">
        <v>91</v>
      </c>
      <c r="P113" s="387" t="s">
        <v>1339</v>
      </c>
      <c r="Q113" s="639"/>
      <c r="R113" s="388">
        <f t="shared" si="5"/>
        <v>1</v>
      </c>
      <c r="S113" s="388">
        <f t="shared" si="6"/>
        <v>2</v>
      </c>
      <c r="T113" s="389">
        <v>0.83254291330065044</v>
      </c>
      <c r="U113" s="390">
        <v>1.503000020980835</v>
      </c>
      <c r="V113" s="391">
        <v>0.20804580704242437</v>
      </c>
      <c r="W113" s="640">
        <v>0.26140692351862449</v>
      </c>
      <c r="X113" s="392">
        <v>0.52958410978317261</v>
      </c>
      <c r="Y113" s="393"/>
      <c r="Z113" s="394"/>
      <c r="AA113" s="395"/>
      <c r="AB113" s="396"/>
      <c r="AC113" s="397">
        <f t="shared" si="7"/>
        <v>44863.458333333336</v>
      </c>
      <c r="AD113" s="641">
        <f t="shared" si="8"/>
        <v>44863.416666666664</v>
      </c>
      <c r="AE113" s="398">
        <f t="shared" si="9"/>
        <v>44863.375</v>
      </c>
      <c r="AF113" s="79"/>
      <c r="AM113" s="79"/>
      <c r="AN113" s="80"/>
      <c r="AO113" s="80"/>
      <c r="AP113" s="80"/>
      <c r="AQ113" s="80"/>
    </row>
    <row r="114" spans="1:43" ht="21" customHeight="1" thickBot="1" x14ac:dyDescent="0.3">
      <c r="A114" s="379">
        <v>12</v>
      </c>
      <c r="B114" s="380">
        <v>44863</v>
      </c>
      <c r="C114" s="357">
        <v>44863.614583333336</v>
      </c>
      <c r="D114" s="638">
        <v>44863.822916666664</v>
      </c>
      <c r="E114" s="638">
        <v>44863.864583333336</v>
      </c>
      <c r="F114" s="638">
        <v>44863.90625</v>
      </c>
      <c r="G114" s="448">
        <v>44863.90625</v>
      </c>
      <c r="H114" s="381" t="s">
        <v>530</v>
      </c>
      <c r="I114" s="382" t="s">
        <v>329</v>
      </c>
      <c r="J114" s="383" t="s">
        <v>197</v>
      </c>
      <c r="K114" s="643"/>
      <c r="L114" s="643"/>
      <c r="M114" s="384" t="s">
        <v>203</v>
      </c>
      <c r="N114" s="385">
        <v>44822.901145833333</v>
      </c>
      <c r="O114" s="386" t="s">
        <v>91</v>
      </c>
      <c r="P114" s="387" t="s">
        <v>1339</v>
      </c>
      <c r="Q114" s="639"/>
      <c r="R114" s="388">
        <f t="shared" si="5"/>
        <v>3</v>
      </c>
      <c r="S114" s="388">
        <f t="shared" si="6"/>
        <v>0</v>
      </c>
      <c r="T114" s="389">
        <v>2.4563000202178955</v>
      </c>
      <c r="U114" s="390">
        <v>0.61642855405807495</v>
      </c>
      <c r="V114" s="391">
        <v>0.76562480812332045</v>
      </c>
      <c r="W114" s="640">
        <v>0.14783782035747919</v>
      </c>
      <c r="X114" s="392">
        <v>7.3525689542293549E-2</v>
      </c>
      <c r="Y114" s="393"/>
      <c r="Z114" s="394"/>
      <c r="AA114" s="395"/>
      <c r="AB114" s="396"/>
      <c r="AC114" s="397">
        <f t="shared" si="7"/>
        <v>44863.572916666672</v>
      </c>
      <c r="AD114" s="641">
        <f t="shared" si="8"/>
        <v>44863.53125</v>
      </c>
      <c r="AE114" s="398">
        <f t="shared" si="9"/>
        <v>44863.489583333336</v>
      </c>
      <c r="AF114" s="79"/>
      <c r="AM114" s="79"/>
      <c r="AN114" s="80"/>
      <c r="AO114" s="80"/>
      <c r="AP114" s="80"/>
      <c r="AQ114" s="80"/>
    </row>
    <row r="115" spans="1:43" ht="21" customHeight="1" thickBot="1" x14ac:dyDescent="0.3">
      <c r="A115" s="379">
        <v>12</v>
      </c>
      <c r="B115" s="380">
        <v>44864</v>
      </c>
      <c r="C115" s="357">
        <v>44864.3125</v>
      </c>
      <c r="D115" s="638">
        <v>44864.479166666664</v>
      </c>
      <c r="E115" s="638">
        <v>44864.520833333336</v>
      </c>
      <c r="F115" s="638">
        <v>44864.5625</v>
      </c>
      <c r="G115" s="448">
        <v>44864.604166666664</v>
      </c>
      <c r="H115" s="381" t="s">
        <v>386</v>
      </c>
      <c r="I115" s="382" t="s">
        <v>326</v>
      </c>
      <c r="J115" s="383" t="s">
        <v>225</v>
      </c>
      <c r="K115" s="643"/>
      <c r="L115" s="643"/>
      <c r="M115" s="384" t="s">
        <v>191</v>
      </c>
      <c r="N115" s="385">
        <v>44822.901145833333</v>
      </c>
      <c r="O115" s="386" t="s">
        <v>91</v>
      </c>
      <c r="P115" s="387" t="s">
        <v>1339</v>
      </c>
      <c r="Q115" s="639"/>
      <c r="R115" s="388">
        <f t="shared" si="5"/>
        <v>1</v>
      </c>
      <c r="S115" s="388">
        <f t="shared" si="6"/>
        <v>2</v>
      </c>
      <c r="T115" s="389">
        <v>1.0153000354766846</v>
      </c>
      <c r="U115" s="390">
        <v>1.8929998874664307</v>
      </c>
      <c r="V115" s="391">
        <v>0.19907206971104321</v>
      </c>
      <c r="W115" s="640">
        <v>0.22199895225500194</v>
      </c>
      <c r="X115" s="392">
        <v>0.57545965909957886</v>
      </c>
      <c r="Y115" s="393"/>
      <c r="Z115" s="394"/>
      <c r="AA115" s="395"/>
      <c r="AB115" s="396"/>
      <c r="AC115" s="397">
        <f t="shared" si="7"/>
        <v>44864.270833333336</v>
      </c>
      <c r="AD115" s="641">
        <f t="shared" si="8"/>
        <v>44864.229166666664</v>
      </c>
      <c r="AE115" s="398">
        <f t="shared" si="9"/>
        <v>44864.1875</v>
      </c>
      <c r="AF115" s="79"/>
      <c r="AM115" s="79"/>
      <c r="AN115" s="80"/>
      <c r="AO115" s="80"/>
      <c r="AP115" s="80"/>
      <c r="AQ115" s="80"/>
    </row>
    <row r="116" spans="1:43" ht="21" customHeight="1" thickBot="1" x14ac:dyDescent="0.3">
      <c r="A116" s="379">
        <v>12</v>
      </c>
      <c r="B116" s="380">
        <v>44864</v>
      </c>
      <c r="C116" s="357">
        <v>44864.416666666664</v>
      </c>
      <c r="D116" s="638">
        <v>44864.583333333336</v>
      </c>
      <c r="E116" s="638">
        <v>44864.625</v>
      </c>
      <c r="F116" s="638">
        <v>44864.666666666664</v>
      </c>
      <c r="G116" s="448">
        <v>44864.708333333336</v>
      </c>
      <c r="H116" s="381" t="s">
        <v>1291</v>
      </c>
      <c r="I116" s="382" t="s">
        <v>1342</v>
      </c>
      <c r="J116" s="383" t="s">
        <v>977</v>
      </c>
      <c r="K116" s="643"/>
      <c r="L116" s="643"/>
      <c r="M116" s="384" t="s">
        <v>207</v>
      </c>
      <c r="N116" s="385">
        <v>44822.901145833333</v>
      </c>
      <c r="O116" s="386" t="s">
        <v>91</v>
      </c>
      <c r="P116" s="387" t="s">
        <v>1339</v>
      </c>
      <c r="Q116" s="639"/>
      <c r="R116" s="388">
        <f t="shared" si="5"/>
        <v>1</v>
      </c>
      <c r="S116" s="388">
        <f t="shared" si="6"/>
        <v>2</v>
      </c>
      <c r="T116" s="389">
        <v>1.0022571086883545</v>
      </c>
      <c r="U116" s="390">
        <v>1.7630000114440918</v>
      </c>
      <c r="V116" s="391">
        <v>0.21342822148623095</v>
      </c>
      <c r="W116" s="640">
        <v>0.23414532747773426</v>
      </c>
      <c r="X116" s="392">
        <v>0.55004948377609253</v>
      </c>
      <c r="Y116" s="393"/>
      <c r="Z116" s="394"/>
      <c r="AA116" s="395"/>
      <c r="AB116" s="396"/>
      <c r="AC116" s="397">
        <f t="shared" si="7"/>
        <v>44864.375</v>
      </c>
      <c r="AD116" s="641">
        <f t="shared" si="8"/>
        <v>44864.333333333328</v>
      </c>
      <c r="AE116" s="398">
        <f t="shared" si="9"/>
        <v>44864.291666666664</v>
      </c>
      <c r="AF116" s="79"/>
      <c r="AM116" s="79"/>
      <c r="AN116" s="80"/>
      <c r="AO116" s="80"/>
      <c r="AP116" s="80"/>
      <c r="AQ116" s="80"/>
    </row>
    <row r="117" spans="1:43" ht="21" customHeight="1" thickBot="1" x14ac:dyDescent="0.3">
      <c r="A117" s="379">
        <v>12</v>
      </c>
      <c r="B117" s="380">
        <v>44864</v>
      </c>
      <c r="C117" s="357">
        <v>44864.416666666664</v>
      </c>
      <c r="D117" s="638">
        <v>44864.583333333336</v>
      </c>
      <c r="E117" s="638">
        <v>44864.625</v>
      </c>
      <c r="F117" s="638">
        <v>44864.666666666664</v>
      </c>
      <c r="G117" s="448">
        <v>44864.708333333336</v>
      </c>
      <c r="H117" s="381" t="s">
        <v>511</v>
      </c>
      <c r="I117" s="382" t="s">
        <v>354</v>
      </c>
      <c r="J117" s="383" t="s">
        <v>205</v>
      </c>
      <c r="K117" s="643"/>
      <c r="L117" s="643"/>
      <c r="M117" s="384" t="s">
        <v>194</v>
      </c>
      <c r="N117" s="385">
        <v>44822.901145833333</v>
      </c>
      <c r="O117" s="386" t="s">
        <v>91</v>
      </c>
      <c r="P117" s="387" t="s">
        <v>1339</v>
      </c>
      <c r="Q117" s="639"/>
      <c r="R117" s="388">
        <f t="shared" si="5"/>
        <v>1</v>
      </c>
      <c r="S117" s="388">
        <f t="shared" si="6"/>
        <v>2</v>
      </c>
      <c r="T117" s="389">
        <v>0.94929993152618408</v>
      </c>
      <c r="U117" s="390">
        <v>1.6830000877380371</v>
      </c>
      <c r="V117" s="391">
        <v>0.21194887270010979</v>
      </c>
      <c r="W117" s="640">
        <v>0.2417106095073121</v>
      </c>
      <c r="X117" s="392">
        <v>0.54450708627700806</v>
      </c>
      <c r="Y117" s="393"/>
      <c r="Z117" s="394"/>
      <c r="AA117" s="395"/>
      <c r="AB117" s="396"/>
      <c r="AC117" s="397">
        <f t="shared" si="7"/>
        <v>44864.375</v>
      </c>
      <c r="AD117" s="641">
        <f t="shared" si="8"/>
        <v>44864.333333333328</v>
      </c>
      <c r="AE117" s="398">
        <f t="shared" si="9"/>
        <v>44864.291666666664</v>
      </c>
      <c r="AF117" s="79"/>
      <c r="AM117" s="79"/>
      <c r="AN117" s="80"/>
      <c r="AO117" s="80"/>
      <c r="AP117" s="80"/>
      <c r="AQ117" s="80"/>
    </row>
    <row r="118" spans="1:43" ht="21" customHeight="1" thickBot="1" x14ac:dyDescent="0.3">
      <c r="A118" s="379">
        <v>12</v>
      </c>
      <c r="B118" s="380">
        <v>44864</v>
      </c>
      <c r="C118" s="357">
        <v>44864.541666666664</v>
      </c>
      <c r="D118" s="638">
        <v>44864.708333333336</v>
      </c>
      <c r="E118" s="638">
        <v>44864.75</v>
      </c>
      <c r="F118" s="638">
        <v>44864.791666666664</v>
      </c>
      <c r="G118" s="448">
        <v>44864.833333333336</v>
      </c>
      <c r="H118" s="381" t="s">
        <v>552</v>
      </c>
      <c r="I118" s="382" t="s">
        <v>322</v>
      </c>
      <c r="J118" s="383" t="s">
        <v>199</v>
      </c>
      <c r="K118" s="643"/>
      <c r="L118" s="643"/>
      <c r="M118" s="384" t="s">
        <v>226</v>
      </c>
      <c r="N118" s="385">
        <v>44822.901145833333</v>
      </c>
      <c r="O118" s="386" t="s">
        <v>91</v>
      </c>
      <c r="P118" s="387" t="s">
        <v>1339</v>
      </c>
      <c r="Q118" s="639"/>
      <c r="R118" s="388">
        <f t="shared" si="5"/>
        <v>2</v>
      </c>
      <c r="S118" s="388">
        <f t="shared" si="6"/>
        <v>1</v>
      </c>
      <c r="T118" s="389">
        <v>2.2473001480102539</v>
      </c>
      <c r="U118" s="390">
        <v>1.122999906539917</v>
      </c>
      <c r="V118" s="391">
        <v>0.61893853665628717</v>
      </c>
      <c r="W118" s="640">
        <v>0.19391790951513566</v>
      </c>
      <c r="X118" s="392">
        <v>0.17865541577339172</v>
      </c>
      <c r="Y118" s="393"/>
      <c r="Z118" s="394"/>
      <c r="AA118" s="395"/>
      <c r="AB118" s="396"/>
      <c r="AC118" s="397">
        <f t="shared" si="7"/>
        <v>44864.5</v>
      </c>
      <c r="AD118" s="641">
        <f t="shared" si="8"/>
        <v>44864.458333333328</v>
      </c>
      <c r="AE118" s="398">
        <f t="shared" si="9"/>
        <v>44864.416666666664</v>
      </c>
      <c r="AF118" s="79"/>
      <c r="AM118" s="79"/>
      <c r="AN118" s="80"/>
      <c r="AO118" s="80"/>
      <c r="AP118" s="80"/>
      <c r="AQ118" s="80"/>
    </row>
    <row r="119" spans="1:43" ht="21" customHeight="1" thickBot="1" x14ac:dyDescent="0.3">
      <c r="A119" s="379">
        <v>12</v>
      </c>
      <c r="B119" s="380">
        <v>44864</v>
      </c>
      <c r="C119" s="357">
        <v>44864.65625</v>
      </c>
      <c r="D119" s="638">
        <v>44864.822916666664</v>
      </c>
      <c r="E119" s="638">
        <v>44864.864583333336</v>
      </c>
      <c r="F119" s="638">
        <v>44864.90625</v>
      </c>
      <c r="G119" s="448">
        <v>44864.947916666664</v>
      </c>
      <c r="H119" s="381" t="s">
        <v>561</v>
      </c>
      <c r="I119" s="382" t="s">
        <v>334</v>
      </c>
      <c r="J119" s="383" t="s">
        <v>206</v>
      </c>
      <c r="K119" s="643"/>
      <c r="L119" s="643"/>
      <c r="M119" s="384" t="s">
        <v>200</v>
      </c>
      <c r="N119" s="385">
        <v>44822.901145833333</v>
      </c>
      <c r="O119" s="386" t="s">
        <v>91</v>
      </c>
      <c r="P119" s="387" t="s">
        <v>1339</v>
      </c>
      <c r="Q119" s="639"/>
      <c r="R119" s="388">
        <f t="shared" si="5"/>
        <v>1</v>
      </c>
      <c r="S119" s="388">
        <f t="shared" si="6"/>
        <v>2</v>
      </c>
      <c r="T119" s="389">
        <v>0.90530002117156982</v>
      </c>
      <c r="U119" s="390">
        <v>1.6830000877380371</v>
      </c>
      <c r="V119" s="391">
        <v>0.20133549930996841</v>
      </c>
      <c r="W119" s="640">
        <v>0.24138737244106551</v>
      </c>
      <c r="X119" s="392">
        <v>0.55545908212661743</v>
      </c>
      <c r="Y119" s="393"/>
      <c r="Z119" s="394"/>
      <c r="AA119" s="395"/>
      <c r="AB119" s="396"/>
      <c r="AC119" s="397">
        <f t="shared" si="7"/>
        <v>44864.614583333336</v>
      </c>
      <c r="AD119" s="641">
        <f t="shared" si="8"/>
        <v>44864.572916666664</v>
      </c>
      <c r="AE119" s="398">
        <f t="shared" si="9"/>
        <v>44864.53125</v>
      </c>
      <c r="AF119" s="79"/>
      <c r="AM119" s="79"/>
      <c r="AN119" s="80"/>
      <c r="AO119" s="80"/>
      <c r="AP119" s="80"/>
      <c r="AQ119" s="80"/>
    </row>
    <row r="120" spans="1:43" ht="21" customHeight="1" thickBot="1" x14ac:dyDescent="0.3">
      <c r="A120" s="379">
        <v>12</v>
      </c>
      <c r="B120" s="380">
        <v>44865</v>
      </c>
      <c r="C120" s="357">
        <v>44865.5625</v>
      </c>
      <c r="D120" s="638">
        <v>44865.729166666664</v>
      </c>
      <c r="E120" s="638">
        <v>44865.770833333336</v>
      </c>
      <c r="F120" s="638">
        <v>44865.8125</v>
      </c>
      <c r="G120" s="448">
        <v>44865.854166666664</v>
      </c>
      <c r="H120" s="381" t="s">
        <v>357</v>
      </c>
      <c r="I120" s="382" t="s">
        <v>328</v>
      </c>
      <c r="J120" s="383" t="s">
        <v>196</v>
      </c>
      <c r="K120" s="643"/>
      <c r="L120" s="643"/>
      <c r="M120" s="384" t="s">
        <v>202</v>
      </c>
      <c r="N120" s="385">
        <v>44822.901145833333</v>
      </c>
      <c r="O120" s="386" t="s">
        <v>91</v>
      </c>
      <c r="P120" s="387" t="s">
        <v>1339</v>
      </c>
      <c r="Q120" s="639"/>
      <c r="R120" s="388">
        <f t="shared" si="5"/>
        <v>1</v>
      </c>
      <c r="S120" s="388">
        <f t="shared" si="6"/>
        <v>2</v>
      </c>
      <c r="T120" s="389">
        <v>1.1473000049591064</v>
      </c>
      <c r="U120" s="390">
        <v>1.7230000495910645</v>
      </c>
      <c r="V120" s="391">
        <v>0.25343663526618332</v>
      </c>
      <c r="W120" s="640">
        <v>0.23789573297004094</v>
      </c>
      <c r="X120" s="392">
        <v>0.50645601749420166</v>
      </c>
      <c r="Y120" s="393"/>
      <c r="Z120" s="394"/>
      <c r="AA120" s="395"/>
      <c r="AB120" s="396"/>
      <c r="AC120" s="397">
        <f t="shared" si="7"/>
        <v>44865.520833333336</v>
      </c>
      <c r="AD120" s="641">
        <f t="shared" si="8"/>
        <v>44865.479166666664</v>
      </c>
      <c r="AE120" s="398">
        <f t="shared" si="9"/>
        <v>44865.4375</v>
      </c>
      <c r="AF120" s="79"/>
      <c r="AM120" s="79"/>
      <c r="AN120" s="80"/>
      <c r="AO120" s="80"/>
      <c r="AP120" s="80"/>
      <c r="AQ120" s="80"/>
    </row>
    <row r="121" spans="1:43" ht="21" customHeight="1" thickBot="1" x14ac:dyDescent="0.3">
      <c r="A121" s="379">
        <v>12</v>
      </c>
      <c r="B121" s="380">
        <v>44865</v>
      </c>
      <c r="C121" s="357">
        <v>44865.65625</v>
      </c>
      <c r="D121" s="638">
        <v>44865.822916666664</v>
      </c>
      <c r="E121" s="638">
        <v>44865.864583333336</v>
      </c>
      <c r="F121" s="638">
        <v>44865.90625</v>
      </c>
      <c r="G121" s="448">
        <v>44865.947916666664</v>
      </c>
      <c r="H121" s="381" t="s">
        <v>1330</v>
      </c>
      <c r="I121" s="382" t="s">
        <v>1341</v>
      </c>
      <c r="J121" s="383" t="s">
        <v>861</v>
      </c>
      <c r="K121" s="643"/>
      <c r="L121" s="643"/>
      <c r="M121" s="384" t="s">
        <v>192</v>
      </c>
      <c r="N121" s="385">
        <v>44822.901145833333</v>
      </c>
      <c r="O121" s="386" t="s">
        <v>91</v>
      </c>
      <c r="P121" s="387" t="s">
        <v>1339</v>
      </c>
      <c r="Q121" s="639"/>
      <c r="R121" s="388">
        <f t="shared" si="5"/>
        <v>1</v>
      </c>
      <c r="S121" s="388">
        <f t="shared" si="6"/>
        <v>1</v>
      </c>
      <c r="T121" s="389">
        <v>1.3453000783920288</v>
      </c>
      <c r="U121" s="390">
        <v>1.4129998683929443</v>
      </c>
      <c r="V121" s="391">
        <v>0.3566362651690187</v>
      </c>
      <c r="W121" s="640">
        <v>0.25483773292515621</v>
      </c>
      <c r="X121" s="392">
        <v>0.38737639784812927</v>
      </c>
      <c r="Y121" s="393"/>
      <c r="Z121" s="394"/>
      <c r="AA121" s="395"/>
      <c r="AB121" s="396"/>
      <c r="AC121" s="397">
        <f t="shared" si="7"/>
        <v>44865.614583333336</v>
      </c>
      <c r="AD121" s="641">
        <f t="shared" si="8"/>
        <v>44865.572916666664</v>
      </c>
      <c r="AE121" s="398">
        <f t="shared" si="9"/>
        <v>44865.53125</v>
      </c>
      <c r="AF121" s="79"/>
      <c r="AM121" s="79"/>
      <c r="AN121" s="80"/>
      <c r="AO121" s="80"/>
      <c r="AP121" s="80"/>
      <c r="AQ121" s="80"/>
    </row>
    <row r="122" spans="1:43" ht="21" customHeight="1" thickBot="1" x14ac:dyDescent="0.3">
      <c r="A122" s="355">
        <v>13</v>
      </c>
      <c r="B122" s="356">
        <v>44869</v>
      </c>
      <c r="C122" s="452">
        <v>44869.65625</v>
      </c>
      <c r="D122" s="453">
        <v>44869.822916666664</v>
      </c>
      <c r="E122" s="453">
        <v>44869.864583333336</v>
      </c>
      <c r="F122" s="453">
        <v>44869.90625</v>
      </c>
      <c r="G122" s="454">
        <v>44869.947916666664</v>
      </c>
      <c r="H122" s="358" t="s">
        <v>1315</v>
      </c>
      <c r="I122" s="359" t="s">
        <v>236</v>
      </c>
      <c r="J122" s="360" t="s">
        <v>207</v>
      </c>
      <c r="K122" s="643"/>
      <c r="L122" s="643"/>
      <c r="M122" s="361" t="s">
        <v>896</v>
      </c>
      <c r="N122" s="362">
        <v>44822.901145833333</v>
      </c>
      <c r="O122" s="363" t="s">
        <v>91</v>
      </c>
      <c r="P122" s="364" t="s">
        <v>1339</v>
      </c>
      <c r="Q122" s="365"/>
      <c r="R122" s="366">
        <f t="shared" si="5"/>
        <v>1</v>
      </c>
      <c r="S122" s="366">
        <f t="shared" si="6"/>
        <v>1</v>
      </c>
      <c r="T122" s="367">
        <v>1.1966428586414883</v>
      </c>
      <c r="U122" s="368">
        <v>0.85114282369613647</v>
      </c>
      <c r="V122" s="369">
        <v>0.43987821177833486</v>
      </c>
      <c r="W122" s="370">
        <v>0.29792751081759827</v>
      </c>
      <c r="X122" s="371">
        <v>0.26191672682762146</v>
      </c>
      <c r="Y122" s="372"/>
      <c r="Z122" s="373"/>
      <c r="AA122" s="374"/>
      <c r="AB122" s="375"/>
      <c r="AC122" s="376">
        <f t="shared" si="7"/>
        <v>44869.614583333336</v>
      </c>
      <c r="AD122" s="377">
        <f t="shared" si="8"/>
        <v>44869.572916666664</v>
      </c>
      <c r="AE122" s="378">
        <f t="shared" si="9"/>
        <v>44869.53125</v>
      </c>
      <c r="AF122" s="79"/>
      <c r="AM122" s="79"/>
      <c r="AN122" s="80"/>
      <c r="AO122" s="80"/>
      <c r="AP122" s="80"/>
      <c r="AQ122" s="80"/>
    </row>
    <row r="123" spans="1:43" ht="21" customHeight="1" thickBot="1" x14ac:dyDescent="0.3">
      <c r="A123" s="379">
        <v>13</v>
      </c>
      <c r="B123" s="380">
        <v>44870</v>
      </c>
      <c r="C123" s="357">
        <v>44870.416666666664</v>
      </c>
      <c r="D123" s="638">
        <v>44870.583333333336</v>
      </c>
      <c r="E123" s="638">
        <v>44870.625</v>
      </c>
      <c r="F123" s="638">
        <v>44870.666666666664</v>
      </c>
      <c r="G123" s="448">
        <v>44870.708333333336</v>
      </c>
      <c r="H123" s="381" t="s">
        <v>356</v>
      </c>
      <c r="I123" s="382" t="s">
        <v>326</v>
      </c>
      <c r="J123" s="383" t="s">
        <v>225</v>
      </c>
      <c r="K123" s="643"/>
      <c r="L123" s="643"/>
      <c r="M123" s="384" t="s">
        <v>204</v>
      </c>
      <c r="N123" s="385">
        <v>44822.901145833333</v>
      </c>
      <c r="O123" s="386" t="s">
        <v>91</v>
      </c>
      <c r="P123" s="387" t="s">
        <v>1339</v>
      </c>
      <c r="Q123" s="639"/>
      <c r="R123" s="388">
        <f t="shared" si="5"/>
        <v>1</v>
      </c>
      <c r="S123" s="388">
        <f t="shared" si="6"/>
        <v>2</v>
      </c>
      <c r="T123" s="389">
        <v>1.1625429562159946</v>
      </c>
      <c r="U123" s="390">
        <v>1.682999849319458</v>
      </c>
      <c r="V123" s="391">
        <v>0.26333930937196071</v>
      </c>
      <c r="W123" s="640">
        <v>0.24107902699690933</v>
      </c>
      <c r="X123" s="392">
        <v>0.49360114336013794</v>
      </c>
      <c r="Y123" s="393"/>
      <c r="Z123" s="394"/>
      <c r="AA123" s="395"/>
      <c r="AB123" s="396"/>
      <c r="AC123" s="397">
        <f t="shared" si="7"/>
        <v>44870.375</v>
      </c>
      <c r="AD123" s="641">
        <f t="shared" si="8"/>
        <v>44870.333333333328</v>
      </c>
      <c r="AE123" s="398">
        <f t="shared" si="9"/>
        <v>44870.291666666664</v>
      </c>
      <c r="AF123" s="79"/>
      <c r="AM123" s="79"/>
      <c r="AN123" s="80"/>
      <c r="AO123" s="80"/>
      <c r="AP123" s="80"/>
      <c r="AQ123" s="80"/>
    </row>
    <row r="124" spans="1:43" ht="21" customHeight="1" thickBot="1" x14ac:dyDescent="0.3">
      <c r="A124" s="379">
        <v>13</v>
      </c>
      <c r="B124" s="380">
        <v>44870</v>
      </c>
      <c r="C124" s="357">
        <v>44870.416666666664</v>
      </c>
      <c r="D124" s="638">
        <v>44870.583333333336</v>
      </c>
      <c r="E124" s="638">
        <v>44870.625</v>
      </c>
      <c r="F124" s="638">
        <v>44870.666666666664</v>
      </c>
      <c r="G124" s="448">
        <v>44870.708333333336</v>
      </c>
      <c r="H124" s="381" t="s">
        <v>1247</v>
      </c>
      <c r="I124" s="382" t="s">
        <v>344</v>
      </c>
      <c r="J124" s="383" t="s">
        <v>226</v>
      </c>
      <c r="K124" s="643"/>
      <c r="L124" s="643"/>
      <c r="M124" s="384" t="s">
        <v>977</v>
      </c>
      <c r="N124" s="385">
        <v>44822.901145833333</v>
      </c>
      <c r="O124" s="386" t="s">
        <v>91</v>
      </c>
      <c r="P124" s="387" t="s">
        <v>1339</v>
      </c>
      <c r="Q124" s="639"/>
      <c r="R124" s="388">
        <f t="shared" si="5"/>
        <v>1</v>
      </c>
      <c r="S124" s="388">
        <f t="shared" si="6"/>
        <v>1</v>
      </c>
      <c r="T124" s="389">
        <v>1.3605427060808453</v>
      </c>
      <c r="U124" s="390">
        <v>1.211142897605896</v>
      </c>
      <c r="V124" s="391">
        <v>0.4022497447295465</v>
      </c>
      <c r="W124" s="640">
        <v>0.26471847028728612</v>
      </c>
      <c r="X124" s="392">
        <v>0.33223962783813477</v>
      </c>
      <c r="Y124" s="393"/>
      <c r="Z124" s="394"/>
      <c r="AA124" s="395"/>
      <c r="AB124" s="396"/>
      <c r="AC124" s="397">
        <f t="shared" si="7"/>
        <v>44870.375</v>
      </c>
      <c r="AD124" s="641">
        <f t="shared" si="8"/>
        <v>44870.333333333328</v>
      </c>
      <c r="AE124" s="398">
        <f t="shared" si="9"/>
        <v>44870.291666666664</v>
      </c>
      <c r="AF124" s="79"/>
      <c r="AM124" s="79"/>
      <c r="AN124" s="80"/>
      <c r="AO124" s="80"/>
      <c r="AP124" s="80"/>
      <c r="AQ124" s="80"/>
    </row>
    <row r="125" spans="1:43" ht="21" customHeight="1" thickBot="1" x14ac:dyDescent="0.3">
      <c r="A125" s="379">
        <v>13</v>
      </c>
      <c r="B125" s="380">
        <v>44870</v>
      </c>
      <c r="C125" s="357">
        <v>44870.541666666664</v>
      </c>
      <c r="D125" s="638">
        <v>44870.708333333336</v>
      </c>
      <c r="E125" s="638">
        <v>44870.75</v>
      </c>
      <c r="F125" s="638">
        <v>44870.791666666664</v>
      </c>
      <c r="G125" s="448">
        <v>44870.833333333336</v>
      </c>
      <c r="H125" s="381" t="s">
        <v>549</v>
      </c>
      <c r="I125" s="382" t="s">
        <v>337</v>
      </c>
      <c r="J125" s="383" t="s">
        <v>191</v>
      </c>
      <c r="K125" s="643"/>
      <c r="L125" s="643"/>
      <c r="M125" s="384" t="s">
        <v>201</v>
      </c>
      <c r="N125" s="385">
        <v>44822.901145833333</v>
      </c>
      <c r="O125" s="386" t="s">
        <v>91</v>
      </c>
      <c r="P125" s="387" t="s">
        <v>1339</v>
      </c>
      <c r="Q125" s="639"/>
      <c r="R125" s="388">
        <f t="shared" si="5"/>
        <v>1</v>
      </c>
      <c r="S125" s="388">
        <f t="shared" si="6"/>
        <v>2</v>
      </c>
      <c r="T125" s="389">
        <v>1.2379713739667619</v>
      </c>
      <c r="U125" s="390">
        <v>1.7829998731613159</v>
      </c>
      <c r="V125" s="391">
        <v>0.26532182349916716</v>
      </c>
      <c r="W125" s="640">
        <v>0.23251469416775225</v>
      </c>
      <c r="X125" s="392">
        <v>0.49942263960838318</v>
      </c>
      <c r="Y125" s="393"/>
      <c r="Z125" s="394"/>
      <c r="AA125" s="395"/>
      <c r="AB125" s="396"/>
      <c r="AC125" s="397">
        <f t="shared" si="7"/>
        <v>44870.5</v>
      </c>
      <c r="AD125" s="641">
        <f t="shared" si="8"/>
        <v>44870.458333333328</v>
      </c>
      <c r="AE125" s="398">
        <f t="shared" si="9"/>
        <v>44870.416666666664</v>
      </c>
      <c r="AF125" s="79"/>
      <c r="AM125" s="79"/>
      <c r="AN125" s="80"/>
      <c r="AO125" s="80"/>
      <c r="AP125" s="80"/>
      <c r="AQ125" s="80"/>
    </row>
    <row r="126" spans="1:43" ht="21" customHeight="1" thickBot="1" x14ac:dyDescent="0.3">
      <c r="A126" s="379">
        <v>13</v>
      </c>
      <c r="B126" s="380">
        <v>44870</v>
      </c>
      <c r="C126" s="357">
        <v>44870.65625</v>
      </c>
      <c r="D126" s="638">
        <v>44870.822916666664</v>
      </c>
      <c r="E126" s="638">
        <v>44870.864583333336</v>
      </c>
      <c r="F126" s="638">
        <v>44870.90625</v>
      </c>
      <c r="G126" s="448">
        <v>44870.947916666664</v>
      </c>
      <c r="H126" s="381" t="s">
        <v>484</v>
      </c>
      <c r="I126" s="382" t="s">
        <v>329</v>
      </c>
      <c r="J126" s="383" t="s">
        <v>200</v>
      </c>
      <c r="K126" s="643"/>
      <c r="L126" s="643"/>
      <c r="M126" s="384" t="s">
        <v>205</v>
      </c>
      <c r="N126" s="385">
        <v>44822.901145833333</v>
      </c>
      <c r="O126" s="386" t="s">
        <v>91</v>
      </c>
      <c r="P126" s="387" t="s">
        <v>1339</v>
      </c>
      <c r="Q126" s="639"/>
      <c r="R126" s="388">
        <f t="shared" si="5"/>
        <v>2</v>
      </c>
      <c r="S126" s="388">
        <f t="shared" si="6"/>
        <v>0</v>
      </c>
      <c r="T126" s="389">
        <v>2.0299715995788574</v>
      </c>
      <c r="U126" s="390">
        <v>0.56828564405441284</v>
      </c>
      <c r="V126" s="391">
        <v>0.71403431964524156</v>
      </c>
      <c r="W126" s="640">
        <v>0.18840139108189591</v>
      </c>
      <c r="X126" s="392">
        <v>9.2656701803207397E-2</v>
      </c>
      <c r="Y126" s="393"/>
      <c r="Z126" s="394"/>
      <c r="AA126" s="395"/>
      <c r="AB126" s="396"/>
      <c r="AC126" s="397">
        <f t="shared" si="7"/>
        <v>44870.614583333336</v>
      </c>
      <c r="AD126" s="641">
        <f t="shared" si="8"/>
        <v>44870.572916666664</v>
      </c>
      <c r="AE126" s="398">
        <f t="shared" si="9"/>
        <v>44870.53125</v>
      </c>
      <c r="AF126" s="79"/>
      <c r="AM126" s="79"/>
      <c r="AN126" s="80"/>
      <c r="AO126" s="80"/>
      <c r="AP126" s="80"/>
      <c r="AQ126" s="80"/>
    </row>
    <row r="127" spans="1:43" ht="21" customHeight="1" thickBot="1" x14ac:dyDescent="0.3">
      <c r="A127" s="379">
        <v>13</v>
      </c>
      <c r="B127" s="380">
        <v>44871</v>
      </c>
      <c r="C127" s="357">
        <v>44871.270833333336</v>
      </c>
      <c r="D127" s="638">
        <v>44871.479166666664</v>
      </c>
      <c r="E127" s="638">
        <v>44871.520833333336</v>
      </c>
      <c r="F127" s="638">
        <v>44871.5625</v>
      </c>
      <c r="G127" s="448">
        <v>44871.604166666664</v>
      </c>
      <c r="H127" s="381" t="s">
        <v>528</v>
      </c>
      <c r="I127" s="382" t="s">
        <v>324</v>
      </c>
      <c r="J127" s="383" t="s">
        <v>192</v>
      </c>
      <c r="K127" s="643"/>
      <c r="L127" s="643"/>
      <c r="M127" s="384" t="s">
        <v>206</v>
      </c>
      <c r="N127" s="385">
        <v>44822.901145833333</v>
      </c>
      <c r="O127" s="386" t="s">
        <v>91</v>
      </c>
      <c r="P127" s="387" t="s">
        <v>1339</v>
      </c>
      <c r="Q127" s="639"/>
      <c r="R127" s="388">
        <f t="shared" si="5"/>
        <v>1</v>
      </c>
      <c r="S127" s="388">
        <f t="shared" si="6"/>
        <v>1</v>
      </c>
      <c r="T127" s="389">
        <v>0.94568579537527897</v>
      </c>
      <c r="U127" s="390">
        <v>1.3730001449584961</v>
      </c>
      <c r="V127" s="391">
        <v>0.25855167333083084</v>
      </c>
      <c r="W127" s="640">
        <v>0.27414149278813471</v>
      </c>
      <c r="X127" s="392">
        <v>0.46669214963912964</v>
      </c>
      <c r="Y127" s="393"/>
      <c r="Z127" s="394"/>
      <c r="AA127" s="395"/>
      <c r="AB127" s="396"/>
      <c r="AC127" s="397">
        <f t="shared" si="7"/>
        <v>44871.229166666672</v>
      </c>
      <c r="AD127" s="641">
        <f t="shared" si="8"/>
        <v>44871.1875</v>
      </c>
      <c r="AE127" s="398">
        <f t="shared" si="9"/>
        <v>44871.145833333336</v>
      </c>
      <c r="AF127" s="79"/>
      <c r="AM127" s="79"/>
      <c r="AN127" s="80"/>
      <c r="AO127" s="80"/>
      <c r="AP127" s="80"/>
      <c r="AQ127" s="80"/>
    </row>
    <row r="128" spans="1:43" ht="21" customHeight="1" thickBot="1" x14ac:dyDescent="0.3">
      <c r="A128" s="379">
        <v>13</v>
      </c>
      <c r="B128" s="380">
        <v>44871</v>
      </c>
      <c r="C128" s="357">
        <v>44871.375</v>
      </c>
      <c r="D128" s="638">
        <v>44871.583333333336</v>
      </c>
      <c r="E128" s="638">
        <v>44871.625</v>
      </c>
      <c r="F128" s="638">
        <v>44871.666666666664</v>
      </c>
      <c r="G128" s="448">
        <v>44871.708333333336</v>
      </c>
      <c r="H128" s="381" t="s">
        <v>1271</v>
      </c>
      <c r="I128" s="382" t="s">
        <v>1341</v>
      </c>
      <c r="J128" s="383" t="s">
        <v>861</v>
      </c>
      <c r="K128" s="643"/>
      <c r="L128" s="643"/>
      <c r="M128" s="384" t="s">
        <v>196</v>
      </c>
      <c r="N128" s="385">
        <v>44822.901145833333</v>
      </c>
      <c r="O128" s="386" t="s">
        <v>91</v>
      </c>
      <c r="P128" s="387" t="s">
        <v>1339</v>
      </c>
      <c r="Q128" s="639"/>
      <c r="R128" s="388">
        <f t="shared" si="5"/>
        <v>1</v>
      </c>
      <c r="S128" s="388">
        <f t="shared" si="6"/>
        <v>1</v>
      </c>
      <c r="T128" s="389">
        <v>1.0682570253099712</v>
      </c>
      <c r="U128" s="390">
        <v>1.3140000104904175</v>
      </c>
      <c r="V128" s="391">
        <v>0.30264081576705931</v>
      </c>
      <c r="W128" s="640">
        <v>0.27520069223219773</v>
      </c>
      <c r="X128" s="392">
        <v>0.42160415649414063</v>
      </c>
      <c r="Y128" s="393"/>
      <c r="Z128" s="394"/>
      <c r="AA128" s="395"/>
      <c r="AB128" s="396"/>
      <c r="AC128" s="397">
        <f t="shared" si="7"/>
        <v>44871.333333333336</v>
      </c>
      <c r="AD128" s="641">
        <f t="shared" si="8"/>
        <v>44871.291666666664</v>
      </c>
      <c r="AE128" s="398">
        <f t="shared" si="9"/>
        <v>44871.25</v>
      </c>
      <c r="AF128" s="79"/>
      <c r="AM128" s="79"/>
      <c r="AN128" s="80"/>
      <c r="AO128" s="80"/>
      <c r="AP128" s="80"/>
      <c r="AQ128" s="80"/>
    </row>
    <row r="129" spans="1:43" ht="21" customHeight="1" thickBot="1" x14ac:dyDescent="0.3">
      <c r="A129" s="379">
        <v>13</v>
      </c>
      <c r="B129" s="380">
        <v>44871</v>
      </c>
      <c r="C129" s="357">
        <v>44871.375</v>
      </c>
      <c r="D129" s="638">
        <v>44871.583333333336</v>
      </c>
      <c r="E129" s="638">
        <v>44871.625</v>
      </c>
      <c r="F129" s="638">
        <v>44871.666666666664</v>
      </c>
      <c r="G129" s="448">
        <v>44871.708333333336</v>
      </c>
      <c r="H129" s="381" t="s">
        <v>574</v>
      </c>
      <c r="I129" s="382" t="s">
        <v>332</v>
      </c>
      <c r="J129" s="383" t="s">
        <v>203</v>
      </c>
      <c r="K129" s="643"/>
      <c r="L129" s="643"/>
      <c r="M129" s="384" t="s">
        <v>194</v>
      </c>
      <c r="N129" s="385">
        <v>44822.901145833333</v>
      </c>
      <c r="O129" s="386" t="s">
        <v>91</v>
      </c>
      <c r="P129" s="387" t="s">
        <v>1339</v>
      </c>
      <c r="Q129" s="639"/>
      <c r="R129" s="388">
        <f t="shared" si="5"/>
        <v>1</v>
      </c>
      <c r="S129" s="388">
        <f t="shared" si="6"/>
        <v>2</v>
      </c>
      <c r="T129" s="389">
        <v>1.0372999906539917</v>
      </c>
      <c r="U129" s="390">
        <v>1.5829999446868896</v>
      </c>
      <c r="V129" s="391">
        <v>0.24843432140940991</v>
      </c>
      <c r="W129" s="640">
        <v>0.25128366311901096</v>
      </c>
      <c r="X129" s="392">
        <v>0.49892041087150574</v>
      </c>
      <c r="Y129" s="393"/>
      <c r="Z129" s="394"/>
      <c r="AA129" s="395"/>
      <c r="AB129" s="396"/>
      <c r="AC129" s="397">
        <f t="shared" si="7"/>
        <v>44871.333333333336</v>
      </c>
      <c r="AD129" s="641">
        <f t="shared" si="8"/>
        <v>44871.291666666664</v>
      </c>
      <c r="AE129" s="398">
        <f t="shared" si="9"/>
        <v>44871.25</v>
      </c>
      <c r="AF129" s="79"/>
      <c r="AM129" s="79"/>
      <c r="AN129" s="80"/>
      <c r="AO129" s="80"/>
      <c r="AP129" s="80"/>
      <c r="AQ129" s="80"/>
    </row>
    <row r="130" spans="1:43" ht="21" customHeight="1" thickBot="1" x14ac:dyDescent="0.3">
      <c r="A130" s="379">
        <v>13</v>
      </c>
      <c r="B130" s="380">
        <v>44871</v>
      </c>
      <c r="C130" s="357">
        <v>44871.5</v>
      </c>
      <c r="D130" s="638">
        <v>44871.708333333336</v>
      </c>
      <c r="E130" s="638">
        <v>44871.75</v>
      </c>
      <c r="F130" s="638">
        <v>44871.791666666664</v>
      </c>
      <c r="G130" s="448">
        <v>44871.833333333336</v>
      </c>
      <c r="H130" s="381" t="s">
        <v>541</v>
      </c>
      <c r="I130" s="382" t="s">
        <v>322</v>
      </c>
      <c r="J130" s="383" t="s">
        <v>202</v>
      </c>
      <c r="K130" s="643"/>
      <c r="L130" s="643"/>
      <c r="M130" s="384" t="s">
        <v>199</v>
      </c>
      <c r="N130" s="385">
        <v>44822.901145833333</v>
      </c>
      <c r="O130" s="386" t="s">
        <v>91</v>
      </c>
      <c r="P130" s="387" t="s">
        <v>1339</v>
      </c>
      <c r="Q130" s="639"/>
      <c r="R130" s="388">
        <f t="shared" ref="R130:R193" si="10">IF(T130-U130&gt;=0, INT(T130+0.55),IF((U130-T130)&gt;0.2,INT(T130+0.2),S130))</f>
        <v>2</v>
      </c>
      <c r="S130" s="388">
        <f t="shared" ref="S130:S193" si="11">IF(U130-T130&gt;0, INT(U130+0.55),IF((T130-U130)&gt;=0.2,INT(U130+0.2),R130))</f>
        <v>2</v>
      </c>
      <c r="T130" s="389">
        <v>1.5208285536084856</v>
      </c>
      <c r="U130" s="390">
        <v>1.4429998397827148</v>
      </c>
      <c r="V130" s="391">
        <v>0.39396013575758665</v>
      </c>
      <c r="W130" s="640">
        <v>0.24448591263288588</v>
      </c>
      <c r="X130" s="392">
        <v>0.35981154441833496</v>
      </c>
      <c r="Y130" s="393"/>
      <c r="Z130" s="394"/>
      <c r="AA130" s="395"/>
      <c r="AB130" s="396"/>
      <c r="AC130" s="397">
        <f t="shared" si="7"/>
        <v>44871.458333333336</v>
      </c>
      <c r="AD130" s="641">
        <f t="shared" si="8"/>
        <v>44871.416666666664</v>
      </c>
      <c r="AE130" s="398">
        <f t="shared" si="9"/>
        <v>44871.375</v>
      </c>
      <c r="AF130" s="79"/>
      <c r="AM130" s="79"/>
      <c r="AN130" s="80"/>
      <c r="AO130" s="80"/>
      <c r="AP130" s="80"/>
      <c r="AQ130" s="80"/>
    </row>
    <row r="131" spans="1:43" ht="21" customHeight="1" thickBot="1" x14ac:dyDescent="0.3">
      <c r="A131" s="379">
        <v>13</v>
      </c>
      <c r="B131" s="380">
        <v>44871</v>
      </c>
      <c r="C131" s="357">
        <v>44871.614583333336</v>
      </c>
      <c r="D131" s="638">
        <v>44871.822916666664</v>
      </c>
      <c r="E131" s="638">
        <v>44871.864583333336</v>
      </c>
      <c r="F131" s="638">
        <v>44871.90625</v>
      </c>
      <c r="G131" s="448">
        <v>44871.947916666664</v>
      </c>
      <c r="H131" s="381" t="s">
        <v>551</v>
      </c>
      <c r="I131" s="382" t="s">
        <v>235</v>
      </c>
      <c r="J131" s="383" t="s">
        <v>198</v>
      </c>
      <c r="K131" s="643"/>
      <c r="L131" s="643"/>
      <c r="M131" s="384" t="s">
        <v>197</v>
      </c>
      <c r="N131" s="385">
        <v>44822.901145833333</v>
      </c>
      <c r="O131" s="386" t="s">
        <v>91</v>
      </c>
      <c r="P131" s="387" t="s">
        <v>1339</v>
      </c>
      <c r="Q131" s="639"/>
      <c r="R131" s="388">
        <f t="shared" si="10"/>
        <v>1</v>
      </c>
      <c r="S131" s="388">
        <f t="shared" si="11"/>
        <v>2</v>
      </c>
      <c r="T131" s="389">
        <v>1.3123000860214233</v>
      </c>
      <c r="U131" s="390">
        <v>1.9230000972747803</v>
      </c>
      <c r="V131" s="391">
        <v>0.26057599353904815</v>
      </c>
      <c r="W131" s="640">
        <v>0.22192723637009268</v>
      </c>
      <c r="X131" s="392">
        <v>0.51339524984359741</v>
      </c>
      <c r="Y131" s="393"/>
      <c r="Z131" s="394"/>
      <c r="AA131" s="395"/>
      <c r="AB131" s="396"/>
      <c r="AC131" s="397">
        <f t="shared" ref="AC131:AC194" si="12">IF(C131&lt;&gt;"TBC",C131-1/24,"TBC")</f>
        <v>44871.572916666672</v>
      </c>
      <c r="AD131" s="641">
        <f t="shared" ref="AD131:AD194" si="13">IF(C131&lt;&gt;"TBC",C131-1/12,"TBC")</f>
        <v>44871.53125</v>
      </c>
      <c r="AE131" s="398">
        <f t="shared" ref="AE131:AE194" si="14">IF(C131&lt;&gt;"TBC",C131-1/8,"TBC")</f>
        <v>44871.489583333336</v>
      </c>
      <c r="AF131" s="79"/>
      <c r="AM131" s="79"/>
      <c r="AN131" s="80"/>
      <c r="AO131" s="80"/>
      <c r="AP131" s="80"/>
      <c r="AQ131" s="80"/>
    </row>
    <row r="132" spans="1:43" ht="21" customHeight="1" thickBot="1" x14ac:dyDescent="0.3">
      <c r="A132" s="355">
        <v>14</v>
      </c>
      <c r="B132" s="356">
        <v>44873</v>
      </c>
      <c r="C132" s="452">
        <v>44873.520833333336</v>
      </c>
      <c r="D132" s="453">
        <v>44873.729166666664</v>
      </c>
      <c r="E132" s="453">
        <v>44873.770833333336</v>
      </c>
      <c r="F132" s="453">
        <v>44873.8125</v>
      </c>
      <c r="G132" s="454">
        <v>44873.854166666664</v>
      </c>
      <c r="H132" s="358" t="s">
        <v>452</v>
      </c>
      <c r="I132" s="359" t="s">
        <v>330</v>
      </c>
      <c r="J132" s="360" t="s">
        <v>201</v>
      </c>
      <c r="K132" s="643"/>
      <c r="L132" s="643"/>
      <c r="M132" s="361" t="s">
        <v>225</v>
      </c>
      <c r="N132" s="362">
        <v>44822.901145833333</v>
      </c>
      <c r="O132" s="363" t="s">
        <v>91</v>
      </c>
      <c r="P132" s="364" t="s">
        <v>1339</v>
      </c>
      <c r="Q132" s="365"/>
      <c r="R132" s="366">
        <f t="shared" si="10"/>
        <v>1</v>
      </c>
      <c r="S132" s="366">
        <f t="shared" si="11"/>
        <v>0</v>
      </c>
      <c r="T132" s="367">
        <v>1.0621285097939628</v>
      </c>
      <c r="U132" s="368">
        <v>0.34842854738235474</v>
      </c>
      <c r="V132" s="369">
        <v>0.5363294689739978</v>
      </c>
      <c r="W132" s="370">
        <v>0.34301472395701277</v>
      </c>
      <c r="X132" s="371">
        <v>0.12053539603948593</v>
      </c>
      <c r="Y132" s="372"/>
      <c r="Z132" s="373"/>
      <c r="AA132" s="374"/>
      <c r="AB132" s="375"/>
      <c r="AC132" s="376">
        <f t="shared" si="12"/>
        <v>44873.479166666672</v>
      </c>
      <c r="AD132" s="377">
        <f t="shared" si="13"/>
        <v>44873.4375</v>
      </c>
      <c r="AE132" s="378">
        <f t="shared" si="14"/>
        <v>44873.395833333336</v>
      </c>
      <c r="AF132" s="79"/>
      <c r="AM132" s="79"/>
      <c r="AN132" s="80"/>
      <c r="AO132" s="80"/>
      <c r="AP132" s="80"/>
      <c r="AQ132" s="80"/>
    </row>
    <row r="133" spans="1:43" ht="21" customHeight="1" thickBot="1" x14ac:dyDescent="0.3">
      <c r="A133" s="379">
        <v>14</v>
      </c>
      <c r="B133" s="380">
        <v>44873</v>
      </c>
      <c r="C133" s="357">
        <v>44873.520833333336</v>
      </c>
      <c r="D133" s="638">
        <v>44873.729166666664</v>
      </c>
      <c r="E133" s="638">
        <v>44873.770833333336</v>
      </c>
      <c r="F133" s="638">
        <v>44873.8125</v>
      </c>
      <c r="G133" s="448">
        <v>44873.854166666664</v>
      </c>
      <c r="H133" s="381" t="s">
        <v>353</v>
      </c>
      <c r="I133" s="382" t="s">
        <v>354</v>
      </c>
      <c r="J133" s="383" t="s">
        <v>205</v>
      </c>
      <c r="K133" s="643"/>
      <c r="L133" s="643"/>
      <c r="M133" s="384" t="s">
        <v>207</v>
      </c>
      <c r="N133" s="385">
        <v>44822.901145833333</v>
      </c>
      <c r="O133" s="386" t="s">
        <v>91</v>
      </c>
      <c r="P133" s="387" t="s">
        <v>1339</v>
      </c>
      <c r="Q133" s="639"/>
      <c r="R133" s="388">
        <f t="shared" si="10"/>
        <v>0</v>
      </c>
      <c r="S133" s="388">
        <f t="shared" si="11"/>
        <v>1</v>
      </c>
      <c r="T133" s="389">
        <v>0.49170000212533133</v>
      </c>
      <c r="U133" s="390">
        <v>1.0131428241729736</v>
      </c>
      <c r="V133" s="391">
        <v>0.17595389902464376</v>
      </c>
      <c r="W133" s="640">
        <v>0.34723342970371257</v>
      </c>
      <c r="X133" s="392">
        <v>0.47672161459922791</v>
      </c>
      <c r="Y133" s="393"/>
      <c r="Z133" s="394"/>
      <c r="AA133" s="395"/>
      <c r="AB133" s="396"/>
      <c r="AC133" s="397">
        <f t="shared" si="12"/>
        <v>44873.479166666672</v>
      </c>
      <c r="AD133" s="641">
        <f t="shared" si="13"/>
        <v>44873.4375</v>
      </c>
      <c r="AE133" s="398">
        <f t="shared" si="14"/>
        <v>44873.395833333336</v>
      </c>
      <c r="AF133" s="79"/>
      <c r="AM133" s="79"/>
      <c r="AN133" s="80"/>
      <c r="AO133" s="80"/>
      <c r="AP133" s="80"/>
      <c r="AQ133" s="80"/>
    </row>
    <row r="134" spans="1:43" ht="21" customHeight="1" thickBot="1" x14ac:dyDescent="0.3">
      <c r="A134" s="379">
        <v>14</v>
      </c>
      <c r="B134" s="380">
        <v>44873</v>
      </c>
      <c r="C134" s="357">
        <v>44873.614583333336</v>
      </c>
      <c r="D134" s="638">
        <v>44873.822916666664</v>
      </c>
      <c r="E134" s="638">
        <v>44873.864583333336</v>
      </c>
      <c r="F134" s="638">
        <v>44873.90625</v>
      </c>
      <c r="G134" s="448">
        <v>44873.947916666664</v>
      </c>
      <c r="H134" s="381" t="s">
        <v>1270</v>
      </c>
      <c r="I134" s="382" t="s">
        <v>1342</v>
      </c>
      <c r="J134" s="383" t="s">
        <v>977</v>
      </c>
      <c r="K134" s="643"/>
      <c r="L134" s="643"/>
      <c r="M134" s="384" t="s">
        <v>200</v>
      </c>
      <c r="N134" s="385">
        <v>44822.901145833333</v>
      </c>
      <c r="O134" s="386" t="s">
        <v>91</v>
      </c>
      <c r="P134" s="387" t="s">
        <v>1339</v>
      </c>
      <c r="Q134" s="639"/>
      <c r="R134" s="388">
        <f t="shared" si="10"/>
        <v>0</v>
      </c>
      <c r="S134" s="388">
        <f t="shared" si="11"/>
        <v>1</v>
      </c>
      <c r="T134" s="389">
        <v>0.32198573010308401</v>
      </c>
      <c r="U134" s="390">
        <v>0.91842854022979736</v>
      </c>
      <c r="V134" s="391">
        <v>0.12601334588002283</v>
      </c>
      <c r="W134" s="640">
        <v>0.38134165748592053</v>
      </c>
      <c r="X134" s="392">
        <v>0.49259573221206665</v>
      </c>
      <c r="Y134" s="393"/>
      <c r="Z134" s="394"/>
      <c r="AA134" s="395"/>
      <c r="AB134" s="396"/>
      <c r="AC134" s="397">
        <f t="shared" si="12"/>
        <v>44873.572916666672</v>
      </c>
      <c r="AD134" s="641">
        <f t="shared" si="13"/>
        <v>44873.53125</v>
      </c>
      <c r="AE134" s="398">
        <f t="shared" si="14"/>
        <v>44873.489583333336</v>
      </c>
      <c r="AF134" s="79"/>
      <c r="AM134" s="79"/>
      <c r="AN134" s="80"/>
      <c r="AO134" s="80"/>
      <c r="AP134" s="80"/>
      <c r="AQ134" s="80"/>
    </row>
    <row r="135" spans="1:43" ht="21" customHeight="1" thickBot="1" x14ac:dyDescent="0.3">
      <c r="A135" s="379">
        <v>14</v>
      </c>
      <c r="B135" s="380">
        <v>44874</v>
      </c>
      <c r="C135" s="357">
        <v>44874.520833333336</v>
      </c>
      <c r="D135" s="638">
        <v>44874.729166666664</v>
      </c>
      <c r="E135" s="638">
        <v>44874.770833333336</v>
      </c>
      <c r="F135" s="638">
        <v>44874.8125</v>
      </c>
      <c r="G135" s="448">
        <v>44874.854166666664</v>
      </c>
      <c r="H135" s="381" t="s">
        <v>1260</v>
      </c>
      <c r="I135" s="382" t="s">
        <v>1340</v>
      </c>
      <c r="J135" s="383" t="s">
        <v>896</v>
      </c>
      <c r="K135" s="643"/>
      <c r="L135" s="643"/>
      <c r="M135" s="384" t="s">
        <v>191</v>
      </c>
      <c r="N135" s="385">
        <v>44822.901145833333</v>
      </c>
      <c r="O135" s="386" t="s">
        <v>91</v>
      </c>
      <c r="P135" s="387" t="s">
        <v>1339</v>
      </c>
      <c r="Q135" s="639"/>
      <c r="R135" s="388">
        <f t="shared" si="10"/>
        <v>0</v>
      </c>
      <c r="S135" s="388">
        <f t="shared" si="11"/>
        <v>1</v>
      </c>
      <c r="T135" s="389">
        <v>0.62307144914354595</v>
      </c>
      <c r="U135" s="390">
        <v>0.95600003004074097</v>
      </c>
      <c r="V135" s="391">
        <v>0.23056303403540118</v>
      </c>
      <c r="W135" s="640">
        <v>0.34851455552155142</v>
      </c>
      <c r="X135" s="392">
        <v>0.42085510492324829</v>
      </c>
      <c r="Y135" s="393"/>
      <c r="Z135" s="394"/>
      <c r="AA135" s="395"/>
      <c r="AB135" s="396"/>
      <c r="AC135" s="397">
        <f t="shared" si="12"/>
        <v>44874.479166666672</v>
      </c>
      <c r="AD135" s="641">
        <f t="shared" si="13"/>
        <v>44874.4375</v>
      </c>
      <c r="AE135" s="398">
        <f t="shared" si="14"/>
        <v>44874.395833333336</v>
      </c>
      <c r="AF135" s="79"/>
      <c r="AM135" s="79"/>
      <c r="AN135" s="80"/>
      <c r="AO135" s="80"/>
      <c r="AP135" s="80"/>
      <c r="AQ135" s="80"/>
    </row>
    <row r="136" spans="1:43" ht="21" customHeight="1" thickBot="1" x14ac:dyDescent="0.3">
      <c r="A136" s="379">
        <v>14</v>
      </c>
      <c r="B136" s="380">
        <v>44874</v>
      </c>
      <c r="C136" s="357">
        <v>44874.520833333336</v>
      </c>
      <c r="D136" s="638">
        <v>44874.729166666664</v>
      </c>
      <c r="E136" s="638">
        <v>44874.770833333336</v>
      </c>
      <c r="F136" s="638">
        <v>44874.8125</v>
      </c>
      <c r="G136" s="448">
        <v>44874.854166666664</v>
      </c>
      <c r="H136" s="381" t="s">
        <v>554</v>
      </c>
      <c r="I136" s="382" t="s">
        <v>346</v>
      </c>
      <c r="J136" s="383" t="s">
        <v>204</v>
      </c>
      <c r="K136" s="643"/>
      <c r="L136" s="643"/>
      <c r="M136" s="384" t="s">
        <v>202</v>
      </c>
      <c r="N136" s="385">
        <v>44822.901145833333</v>
      </c>
      <c r="O136" s="386" t="s">
        <v>91</v>
      </c>
      <c r="P136" s="387" t="s">
        <v>1339</v>
      </c>
      <c r="Q136" s="639"/>
      <c r="R136" s="388">
        <f t="shared" si="10"/>
        <v>1</v>
      </c>
      <c r="S136" s="388">
        <f t="shared" si="11"/>
        <v>1</v>
      </c>
      <c r="T136" s="389">
        <v>0.73102848870413639</v>
      </c>
      <c r="U136" s="390">
        <v>0.75128573179244995</v>
      </c>
      <c r="V136" s="391">
        <v>0.30899618046775246</v>
      </c>
      <c r="W136" s="640">
        <v>0.37005153449922584</v>
      </c>
      <c r="X136" s="392">
        <v>0.32092663645744324</v>
      </c>
      <c r="Y136" s="393"/>
      <c r="Z136" s="394"/>
      <c r="AA136" s="395"/>
      <c r="AB136" s="396"/>
      <c r="AC136" s="397">
        <f t="shared" si="12"/>
        <v>44874.479166666672</v>
      </c>
      <c r="AD136" s="641">
        <f t="shared" si="13"/>
        <v>44874.4375</v>
      </c>
      <c r="AE136" s="398">
        <f t="shared" si="14"/>
        <v>44874.395833333336</v>
      </c>
      <c r="AF136" s="79"/>
      <c r="AM136" s="79"/>
      <c r="AN136" s="80"/>
      <c r="AO136" s="80"/>
      <c r="AP136" s="80"/>
      <c r="AQ136" s="80"/>
    </row>
    <row r="137" spans="1:43" ht="21" customHeight="1" thickBot="1" x14ac:dyDescent="0.3">
      <c r="A137" s="379">
        <v>14</v>
      </c>
      <c r="B137" s="380">
        <v>44874</v>
      </c>
      <c r="C137" s="357">
        <v>44874.614583333336</v>
      </c>
      <c r="D137" s="638">
        <v>44874.822916666664</v>
      </c>
      <c r="E137" s="638">
        <v>44874.864583333336</v>
      </c>
      <c r="F137" s="638">
        <v>44874.90625</v>
      </c>
      <c r="G137" s="448">
        <v>44874.947916666664</v>
      </c>
      <c r="H137" s="381" t="s">
        <v>459</v>
      </c>
      <c r="I137" s="382" t="s">
        <v>339</v>
      </c>
      <c r="J137" s="383" t="s">
        <v>194</v>
      </c>
      <c r="K137" s="643"/>
      <c r="L137" s="643"/>
      <c r="M137" s="384" t="s">
        <v>226</v>
      </c>
      <c r="N137" s="385">
        <v>44822.901145833333</v>
      </c>
      <c r="O137" s="386" t="s">
        <v>91</v>
      </c>
      <c r="P137" s="387" t="s">
        <v>1339</v>
      </c>
      <c r="Q137" s="639"/>
      <c r="R137" s="388">
        <f t="shared" si="10"/>
        <v>1</v>
      </c>
      <c r="S137" s="388">
        <f t="shared" si="11"/>
        <v>0</v>
      </c>
      <c r="T137" s="389">
        <v>0.81698574338640484</v>
      </c>
      <c r="U137" s="390">
        <v>0.55599993467330933</v>
      </c>
      <c r="V137" s="391">
        <v>0.38763255004426617</v>
      </c>
      <c r="W137" s="640">
        <v>0.382179420430873</v>
      </c>
      <c r="X137" s="392">
        <v>0.23016232252120972</v>
      </c>
      <c r="Y137" s="393"/>
      <c r="Z137" s="394"/>
      <c r="AA137" s="395"/>
      <c r="AB137" s="396"/>
      <c r="AC137" s="397">
        <f t="shared" si="12"/>
        <v>44874.572916666672</v>
      </c>
      <c r="AD137" s="641">
        <f t="shared" si="13"/>
        <v>44874.53125</v>
      </c>
      <c r="AE137" s="398">
        <f t="shared" si="14"/>
        <v>44874.489583333336</v>
      </c>
      <c r="AF137" s="79"/>
      <c r="AM137" s="79"/>
      <c r="AN137" s="80"/>
      <c r="AO137" s="80"/>
      <c r="AP137" s="80"/>
      <c r="AQ137" s="80"/>
    </row>
    <row r="138" spans="1:43" ht="21" customHeight="1" thickBot="1" x14ac:dyDescent="0.3">
      <c r="A138" s="379">
        <v>14</v>
      </c>
      <c r="B138" s="380">
        <v>44874</v>
      </c>
      <c r="C138" s="357">
        <v>44874.614583333336</v>
      </c>
      <c r="D138" s="638">
        <v>44874.822916666664</v>
      </c>
      <c r="E138" s="638">
        <v>44874.864583333336</v>
      </c>
      <c r="F138" s="638">
        <v>44874.90625</v>
      </c>
      <c r="G138" s="448">
        <v>44874.947916666664</v>
      </c>
      <c r="H138" s="381" t="s">
        <v>358</v>
      </c>
      <c r="I138" s="382" t="s">
        <v>329</v>
      </c>
      <c r="J138" s="383" t="s">
        <v>197</v>
      </c>
      <c r="K138" s="643"/>
      <c r="L138" s="643"/>
      <c r="M138" s="384" t="s">
        <v>192</v>
      </c>
      <c r="N138" s="385">
        <v>44822.901145833333</v>
      </c>
      <c r="O138" s="386" t="s">
        <v>91</v>
      </c>
      <c r="P138" s="387" t="s">
        <v>1339</v>
      </c>
      <c r="Q138" s="639"/>
      <c r="R138" s="388">
        <f t="shared" si="10"/>
        <v>1</v>
      </c>
      <c r="S138" s="388">
        <f t="shared" si="11"/>
        <v>0</v>
      </c>
      <c r="T138" s="389">
        <v>1.0385571547916956</v>
      </c>
      <c r="U138" s="390">
        <v>0.39128568768501282</v>
      </c>
      <c r="V138" s="391">
        <v>0.51507946193944587</v>
      </c>
      <c r="W138" s="640">
        <v>0.3469494223791989</v>
      </c>
      <c r="X138" s="392">
        <v>0.13786599040031433</v>
      </c>
      <c r="Y138" s="393"/>
      <c r="Z138" s="394"/>
      <c r="AA138" s="395"/>
      <c r="AB138" s="396"/>
      <c r="AC138" s="397">
        <f t="shared" si="12"/>
        <v>44874.572916666672</v>
      </c>
      <c r="AD138" s="641">
        <f t="shared" si="13"/>
        <v>44874.53125</v>
      </c>
      <c r="AE138" s="398">
        <f t="shared" si="14"/>
        <v>44874.489583333336</v>
      </c>
      <c r="AF138" s="79"/>
      <c r="AM138" s="79"/>
      <c r="AN138" s="80"/>
      <c r="AO138" s="80"/>
      <c r="AP138" s="80"/>
      <c r="AQ138" s="80"/>
    </row>
    <row r="139" spans="1:43" ht="21" customHeight="1" thickBot="1" x14ac:dyDescent="0.3">
      <c r="A139" s="379">
        <v>14</v>
      </c>
      <c r="B139" s="380">
        <v>44874</v>
      </c>
      <c r="C139" s="357">
        <v>44874.614583333336</v>
      </c>
      <c r="D139" s="638">
        <v>44874.822916666664</v>
      </c>
      <c r="E139" s="638">
        <v>44874.864583333336</v>
      </c>
      <c r="F139" s="638">
        <v>44874.90625</v>
      </c>
      <c r="G139" s="448">
        <v>44874.947916666664</v>
      </c>
      <c r="H139" s="381" t="s">
        <v>355</v>
      </c>
      <c r="I139" s="382" t="s">
        <v>334</v>
      </c>
      <c r="J139" s="383" t="s">
        <v>206</v>
      </c>
      <c r="K139" s="643"/>
      <c r="L139" s="643"/>
      <c r="M139" s="384" t="s">
        <v>203</v>
      </c>
      <c r="N139" s="385">
        <v>44822.901145833333</v>
      </c>
      <c r="O139" s="386" t="s">
        <v>91</v>
      </c>
      <c r="P139" s="387" t="s">
        <v>1339</v>
      </c>
      <c r="Q139" s="639"/>
      <c r="R139" s="388">
        <f t="shared" si="10"/>
        <v>1</v>
      </c>
      <c r="S139" s="388">
        <f t="shared" si="11"/>
        <v>0</v>
      </c>
      <c r="T139" s="389">
        <v>0.66141435078212185</v>
      </c>
      <c r="U139" s="390">
        <v>0.40842857956886292</v>
      </c>
      <c r="V139" s="391">
        <v>0.36199189025909706</v>
      </c>
      <c r="W139" s="640">
        <v>0.44218734451121228</v>
      </c>
      <c r="X139" s="392">
        <v>0.19581428170204163</v>
      </c>
      <c r="Y139" s="393"/>
      <c r="Z139" s="394"/>
      <c r="AA139" s="395"/>
      <c r="AB139" s="396"/>
      <c r="AC139" s="397">
        <f t="shared" si="12"/>
        <v>44874.572916666672</v>
      </c>
      <c r="AD139" s="641">
        <f t="shared" si="13"/>
        <v>44874.53125</v>
      </c>
      <c r="AE139" s="398">
        <f t="shared" si="14"/>
        <v>44874.489583333336</v>
      </c>
      <c r="AF139" s="79"/>
      <c r="AM139" s="79"/>
      <c r="AN139" s="80"/>
      <c r="AO139" s="80"/>
      <c r="AP139" s="80"/>
      <c r="AQ139" s="80"/>
    </row>
    <row r="140" spans="1:43" ht="21" customHeight="1" thickBot="1" x14ac:dyDescent="0.3">
      <c r="A140" s="379">
        <v>14</v>
      </c>
      <c r="B140" s="380">
        <v>44875</v>
      </c>
      <c r="C140" s="357">
        <v>44875.520833333336</v>
      </c>
      <c r="D140" s="638">
        <v>44875.729166666664</v>
      </c>
      <c r="E140" s="638">
        <v>44875.770833333336</v>
      </c>
      <c r="F140" s="638">
        <v>44875.8125</v>
      </c>
      <c r="G140" s="448">
        <v>44875.854166666664</v>
      </c>
      <c r="H140" s="381" t="s">
        <v>409</v>
      </c>
      <c r="I140" s="382" t="s">
        <v>328</v>
      </c>
      <c r="J140" s="383" t="s">
        <v>196</v>
      </c>
      <c r="K140" s="643"/>
      <c r="L140" s="643"/>
      <c r="M140" s="384" t="s">
        <v>198</v>
      </c>
      <c r="N140" s="385">
        <v>44822.901145833333</v>
      </c>
      <c r="O140" s="386" t="s">
        <v>91</v>
      </c>
      <c r="P140" s="387" t="s">
        <v>1339</v>
      </c>
      <c r="Q140" s="639"/>
      <c r="R140" s="388">
        <f t="shared" si="10"/>
        <v>1</v>
      </c>
      <c r="S140" s="388">
        <f t="shared" si="11"/>
        <v>1</v>
      </c>
      <c r="T140" s="389">
        <v>0.7436000279017857</v>
      </c>
      <c r="U140" s="390">
        <v>0.87599998712539673</v>
      </c>
      <c r="V140" s="391">
        <v>0.28754859372696817</v>
      </c>
      <c r="W140" s="640">
        <v>0.34952409844259413</v>
      </c>
      <c r="X140" s="392">
        <v>0.36287757754325867</v>
      </c>
      <c r="Y140" s="393"/>
      <c r="Z140" s="394"/>
      <c r="AA140" s="395"/>
      <c r="AB140" s="396"/>
      <c r="AC140" s="397">
        <f t="shared" si="12"/>
        <v>44875.479166666672</v>
      </c>
      <c r="AD140" s="641">
        <f t="shared" si="13"/>
        <v>44875.4375</v>
      </c>
      <c r="AE140" s="398">
        <f t="shared" si="14"/>
        <v>44875.395833333336</v>
      </c>
      <c r="AF140" s="79"/>
      <c r="AM140" s="79"/>
      <c r="AN140" s="80"/>
      <c r="AO140" s="80"/>
      <c r="AP140" s="80"/>
      <c r="AQ140" s="80"/>
    </row>
    <row r="141" spans="1:43" ht="21" customHeight="1" thickBot="1" x14ac:dyDescent="0.3">
      <c r="A141" s="379">
        <v>14</v>
      </c>
      <c r="B141" s="380">
        <v>44875</v>
      </c>
      <c r="C141" s="357">
        <v>44875.614583333336</v>
      </c>
      <c r="D141" s="638">
        <v>44875.822916666664</v>
      </c>
      <c r="E141" s="638">
        <v>44875.864583333336</v>
      </c>
      <c r="F141" s="638">
        <v>44875.90625</v>
      </c>
      <c r="G141" s="448">
        <v>44875.947916666664</v>
      </c>
      <c r="H141" s="381" t="s">
        <v>1310</v>
      </c>
      <c r="I141" s="382" t="s">
        <v>322</v>
      </c>
      <c r="J141" s="383" t="s">
        <v>199</v>
      </c>
      <c r="K141" s="643"/>
      <c r="L141" s="643"/>
      <c r="M141" s="384" t="s">
        <v>861</v>
      </c>
      <c r="N141" s="385">
        <v>44822.901145833333</v>
      </c>
      <c r="O141" s="386" t="s">
        <v>91</v>
      </c>
      <c r="P141" s="387" t="s">
        <v>1339</v>
      </c>
      <c r="Q141" s="639"/>
      <c r="R141" s="388">
        <f t="shared" si="10"/>
        <v>1</v>
      </c>
      <c r="S141" s="388">
        <f t="shared" si="11"/>
        <v>0</v>
      </c>
      <c r="T141" s="389">
        <v>1.2150284903390067</v>
      </c>
      <c r="U141" s="390">
        <v>0.58457142114639282</v>
      </c>
      <c r="V141" s="391">
        <v>0.51585720273964375</v>
      </c>
      <c r="W141" s="640">
        <v>0.30539617064192809</v>
      </c>
      <c r="X141" s="392">
        <v>0.17847338318824768</v>
      </c>
      <c r="Y141" s="393"/>
      <c r="Z141" s="394"/>
      <c r="AA141" s="395"/>
      <c r="AB141" s="396"/>
      <c r="AC141" s="397">
        <f t="shared" si="12"/>
        <v>44875.572916666672</v>
      </c>
      <c r="AD141" s="641">
        <f t="shared" si="13"/>
        <v>44875.53125</v>
      </c>
      <c r="AE141" s="398">
        <f t="shared" si="14"/>
        <v>44875.489583333336</v>
      </c>
      <c r="AF141" s="79"/>
      <c r="AM141" s="79"/>
      <c r="AN141" s="80"/>
      <c r="AO141" s="80"/>
      <c r="AP141" s="80"/>
      <c r="AQ141" s="80"/>
    </row>
    <row r="142" spans="1:43" ht="21" customHeight="1" thickBot="1" x14ac:dyDescent="0.3">
      <c r="A142" s="355">
        <v>15</v>
      </c>
      <c r="B142" s="356">
        <v>44876</v>
      </c>
      <c r="C142" s="452">
        <v>44876.614583333336</v>
      </c>
      <c r="D142" s="453">
        <v>44876.822916666664</v>
      </c>
      <c r="E142" s="453">
        <v>44876.864583333336</v>
      </c>
      <c r="F142" s="453">
        <v>44876.90625</v>
      </c>
      <c r="G142" s="454">
        <v>44876.947916666664</v>
      </c>
      <c r="H142" s="358" t="s">
        <v>1259</v>
      </c>
      <c r="I142" s="359" t="s">
        <v>326</v>
      </c>
      <c r="J142" s="360" t="s">
        <v>225</v>
      </c>
      <c r="K142" s="643"/>
      <c r="L142" s="643"/>
      <c r="M142" s="361" t="s">
        <v>977</v>
      </c>
      <c r="N142" s="362">
        <v>44822.901145833333</v>
      </c>
      <c r="O142" s="363" t="s">
        <v>91</v>
      </c>
      <c r="P142" s="364" t="s">
        <v>1339</v>
      </c>
      <c r="Q142" s="365"/>
      <c r="R142" s="366">
        <f t="shared" si="10"/>
        <v>1</v>
      </c>
      <c r="S142" s="366">
        <f t="shared" si="11"/>
        <v>1</v>
      </c>
      <c r="T142" s="367">
        <v>0.6661284991673061</v>
      </c>
      <c r="U142" s="368">
        <v>0.5712856650352478</v>
      </c>
      <c r="V142" s="369">
        <v>0.32402654918269064</v>
      </c>
      <c r="W142" s="370">
        <v>0.41150270382695181</v>
      </c>
      <c r="X142" s="371">
        <v>0.26446184515953064</v>
      </c>
      <c r="Y142" s="372"/>
      <c r="Z142" s="373"/>
      <c r="AA142" s="374"/>
      <c r="AB142" s="375"/>
      <c r="AC142" s="376">
        <f t="shared" si="12"/>
        <v>44876.572916666672</v>
      </c>
      <c r="AD142" s="377">
        <f t="shared" si="13"/>
        <v>44876.53125</v>
      </c>
      <c r="AE142" s="378">
        <f t="shared" si="14"/>
        <v>44876.489583333336</v>
      </c>
      <c r="AF142" s="79"/>
      <c r="AM142" s="79"/>
      <c r="AN142" s="80"/>
      <c r="AO142" s="80"/>
      <c r="AP142" s="80"/>
      <c r="AQ142" s="80"/>
    </row>
    <row r="143" spans="1:43" ht="21" customHeight="1" thickBot="1" x14ac:dyDescent="0.3">
      <c r="A143" s="379">
        <v>15</v>
      </c>
      <c r="B143" s="380">
        <v>44877</v>
      </c>
      <c r="C143" s="357">
        <v>44877.375</v>
      </c>
      <c r="D143" s="638">
        <v>44877.583333333336</v>
      </c>
      <c r="E143" s="638">
        <v>44877.625</v>
      </c>
      <c r="F143" s="638">
        <v>44877.666666666664</v>
      </c>
      <c r="G143" s="448">
        <v>44877.708333333336</v>
      </c>
      <c r="H143" s="381" t="s">
        <v>546</v>
      </c>
      <c r="I143" s="382" t="s">
        <v>330</v>
      </c>
      <c r="J143" s="383" t="s">
        <v>201</v>
      </c>
      <c r="K143" s="643"/>
      <c r="L143" s="643"/>
      <c r="M143" s="384" t="s">
        <v>207</v>
      </c>
      <c r="N143" s="385">
        <v>44822.901145833333</v>
      </c>
      <c r="O143" s="386" t="s">
        <v>91</v>
      </c>
      <c r="P143" s="387" t="s">
        <v>1339</v>
      </c>
      <c r="Q143" s="639"/>
      <c r="R143" s="388">
        <f t="shared" si="10"/>
        <v>1</v>
      </c>
      <c r="S143" s="388">
        <f t="shared" si="11"/>
        <v>0</v>
      </c>
      <c r="T143" s="389">
        <v>1.2464570999145508</v>
      </c>
      <c r="U143" s="390">
        <v>0.66457140445709229</v>
      </c>
      <c r="V143" s="391">
        <v>0.50317006774644191</v>
      </c>
      <c r="W143" s="640">
        <v>0.2983028888781552</v>
      </c>
      <c r="X143" s="392">
        <v>0.19820590317249298</v>
      </c>
      <c r="Y143" s="393"/>
      <c r="Z143" s="394"/>
      <c r="AA143" s="395"/>
      <c r="AB143" s="396"/>
      <c r="AC143" s="397">
        <f t="shared" si="12"/>
        <v>44877.333333333336</v>
      </c>
      <c r="AD143" s="641">
        <f t="shared" si="13"/>
        <v>44877.291666666664</v>
      </c>
      <c r="AE143" s="398">
        <f t="shared" si="14"/>
        <v>44877.25</v>
      </c>
      <c r="AF143" s="79"/>
      <c r="AM143" s="79"/>
      <c r="AN143" s="80"/>
      <c r="AO143" s="80"/>
      <c r="AP143" s="80"/>
      <c r="AQ143" s="80"/>
    </row>
    <row r="144" spans="1:43" ht="21" customHeight="1" thickBot="1" x14ac:dyDescent="0.3">
      <c r="A144" s="379">
        <v>15</v>
      </c>
      <c r="B144" s="380">
        <v>44877</v>
      </c>
      <c r="C144" s="357">
        <v>44877.5</v>
      </c>
      <c r="D144" s="638">
        <v>44877.708333333336</v>
      </c>
      <c r="E144" s="638">
        <v>44877.75</v>
      </c>
      <c r="F144" s="638">
        <v>44877.791666666664</v>
      </c>
      <c r="G144" s="448">
        <v>44877.833333333336</v>
      </c>
      <c r="H144" s="381" t="s">
        <v>1283</v>
      </c>
      <c r="I144" s="382" t="s">
        <v>332</v>
      </c>
      <c r="J144" s="383" t="s">
        <v>203</v>
      </c>
      <c r="K144" s="643"/>
      <c r="L144" s="643"/>
      <c r="M144" s="384" t="s">
        <v>896</v>
      </c>
      <c r="N144" s="385">
        <v>44822.901145833333</v>
      </c>
      <c r="O144" s="386" t="s">
        <v>91</v>
      </c>
      <c r="P144" s="387" t="s">
        <v>1339</v>
      </c>
      <c r="Q144" s="639"/>
      <c r="R144" s="388">
        <f t="shared" si="10"/>
        <v>1</v>
      </c>
      <c r="S144" s="388">
        <f t="shared" si="11"/>
        <v>1</v>
      </c>
      <c r="T144" s="389">
        <v>0.55298577036176411</v>
      </c>
      <c r="U144" s="390">
        <v>0.51128572225570679</v>
      </c>
      <c r="V144" s="391">
        <v>0.28895512474533691</v>
      </c>
      <c r="W144" s="640">
        <v>0.44963102449740799</v>
      </c>
      <c r="X144" s="392">
        <v>0.26141071319580078</v>
      </c>
      <c r="Y144" s="393"/>
      <c r="Z144" s="394"/>
      <c r="AA144" s="395"/>
      <c r="AB144" s="396"/>
      <c r="AC144" s="397">
        <f t="shared" si="12"/>
        <v>44877.458333333336</v>
      </c>
      <c r="AD144" s="641">
        <f t="shared" si="13"/>
        <v>44877.416666666664</v>
      </c>
      <c r="AE144" s="398">
        <f t="shared" si="14"/>
        <v>44877.375</v>
      </c>
      <c r="AF144" s="79"/>
      <c r="AM144" s="79"/>
      <c r="AN144" s="80"/>
      <c r="AO144" s="80"/>
      <c r="AP144" s="80"/>
      <c r="AQ144" s="80"/>
    </row>
    <row r="145" spans="1:43" ht="21" customHeight="1" thickBot="1" x14ac:dyDescent="0.3">
      <c r="A145" s="379">
        <v>15</v>
      </c>
      <c r="B145" s="380">
        <v>44877</v>
      </c>
      <c r="C145" s="357">
        <v>44877.614583333336</v>
      </c>
      <c r="D145" s="638">
        <v>44877.822916666664</v>
      </c>
      <c r="E145" s="638">
        <v>44877.864583333336</v>
      </c>
      <c r="F145" s="638">
        <v>44877.90625</v>
      </c>
      <c r="G145" s="448">
        <v>44877.947916666664</v>
      </c>
      <c r="H145" s="381" t="s">
        <v>556</v>
      </c>
      <c r="I145" s="382" t="s">
        <v>324</v>
      </c>
      <c r="J145" s="383" t="s">
        <v>192</v>
      </c>
      <c r="K145" s="643"/>
      <c r="L145" s="643"/>
      <c r="M145" s="384" t="s">
        <v>204</v>
      </c>
      <c r="N145" s="385">
        <v>44822.901145833333</v>
      </c>
      <c r="O145" s="386" t="s">
        <v>91</v>
      </c>
      <c r="P145" s="387" t="s">
        <v>1339</v>
      </c>
      <c r="Q145" s="639"/>
      <c r="R145" s="388">
        <f t="shared" si="10"/>
        <v>1</v>
      </c>
      <c r="S145" s="388">
        <f t="shared" si="11"/>
        <v>1</v>
      </c>
      <c r="T145" s="389">
        <v>0.60484288419995991</v>
      </c>
      <c r="U145" s="390">
        <v>0.6784285306930542</v>
      </c>
      <c r="V145" s="391">
        <v>0.27564322816539466</v>
      </c>
      <c r="W145" s="640">
        <v>0.40305873735877845</v>
      </c>
      <c r="X145" s="392">
        <v>0.32128727436065674</v>
      </c>
      <c r="Y145" s="393"/>
      <c r="Z145" s="394"/>
      <c r="AA145" s="395"/>
      <c r="AB145" s="396"/>
      <c r="AC145" s="397">
        <f t="shared" si="12"/>
        <v>44877.572916666672</v>
      </c>
      <c r="AD145" s="641">
        <f t="shared" si="13"/>
        <v>44877.53125</v>
      </c>
      <c r="AE145" s="398">
        <f t="shared" si="14"/>
        <v>44877.489583333336</v>
      </c>
      <c r="AF145" s="79"/>
      <c r="AM145" s="79"/>
      <c r="AN145" s="80"/>
      <c r="AO145" s="80"/>
      <c r="AP145" s="80"/>
      <c r="AQ145" s="80"/>
    </row>
    <row r="146" spans="1:43" ht="21" customHeight="1" thickBot="1" x14ac:dyDescent="0.3">
      <c r="A146" s="379">
        <v>15</v>
      </c>
      <c r="B146" s="380">
        <v>44878</v>
      </c>
      <c r="C146" s="357">
        <v>44878.270833333336</v>
      </c>
      <c r="D146" s="638">
        <v>44878.479166666664</v>
      </c>
      <c r="E146" s="638">
        <v>44878.520833333336</v>
      </c>
      <c r="F146" s="638">
        <v>44878.5625</v>
      </c>
      <c r="G146" s="448">
        <v>44878.604166666664</v>
      </c>
      <c r="H146" s="381" t="s">
        <v>485</v>
      </c>
      <c r="I146" s="382" t="s">
        <v>337</v>
      </c>
      <c r="J146" s="383" t="s">
        <v>191</v>
      </c>
      <c r="K146" s="643"/>
      <c r="L146" s="643"/>
      <c r="M146" s="384" t="s">
        <v>197</v>
      </c>
      <c r="N146" s="385">
        <v>44822.901145833333</v>
      </c>
      <c r="O146" s="386" t="s">
        <v>91</v>
      </c>
      <c r="P146" s="387" t="s">
        <v>1339</v>
      </c>
      <c r="Q146" s="639"/>
      <c r="R146" s="388">
        <f t="shared" si="10"/>
        <v>1</v>
      </c>
      <c r="S146" s="388">
        <f t="shared" si="11"/>
        <v>1</v>
      </c>
      <c r="T146" s="389">
        <v>0.85674279076712467</v>
      </c>
      <c r="U146" s="390">
        <v>1.0474286079406738</v>
      </c>
      <c r="V146" s="391">
        <v>0.29123354320972222</v>
      </c>
      <c r="W146" s="640">
        <v>0.31575644534227354</v>
      </c>
      <c r="X146" s="392">
        <v>0.3928675651550293</v>
      </c>
      <c r="Y146" s="393"/>
      <c r="Z146" s="394"/>
      <c r="AA146" s="395"/>
      <c r="AB146" s="396"/>
      <c r="AC146" s="397">
        <f t="shared" si="12"/>
        <v>44878.229166666672</v>
      </c>
      <c r="AD146" s="641">
        <f t="shared" si="13"/>
        <v>44878.1875</v>
      </c>
      <c r="AE146" s="398">
        <f t="shared" si="14"/>
        <v>44878.145833333336</v>
      </c>
      <c r="AF146" s="79"/>
      <c r="AM146" s="79"/>
      <c r="AN146" s="80"/>
      <c r="AO146" s="80"/>
      <c r="AP146" s="80"/>
      <c r="AQ146" s="80"/>
    </row>
    <row r="147" spans="1:43" ht="21" customHeight="1" thickBot="1" x14ac:dyDescent="0.3">
      <c r="A147" s="379">
        <v>15</v>
      </c>
      <c r="B147" s="380">
        <v>44878</v>
      </c>
      <c r="C147" s="357">
        <v>44878.375</v>
      </c>
      <c r="D147" s="638">
        <v>44878.583333333336</v>
      </c>
      <c r="E147" s="638">
        <v>44878.625</v>
      </c>
      <c r="F147" s="638">
        <v>44878.666666666664</v>
      </c>
      <c r="G147" s="448">
        <v>44878.708333333336</v>
      </c>
      <c r="H147" s="381" t="s">
        <v>381</v>
      </c>
      <c r="I147" s="382" t="s">
        <v>328</v>
      </c>
      <c r="J147" s="383" t="s">
        <v>196</v>
      </c>
      <c r="K147" s="643"/>
      <c r="L147" s="643"/>
      <c r="M147" s="384" t="s">
        <v>205</v>
      </c>
      <c r="N147" s="385">
        <v>44822.901145833333</v>
      </c>
      <c r="O147" s="386" t="s">
        <v>91</v>
      </c>
      <c r="P147" s="387" t="s">
        <v>1339</v>
      </c>
      <c r="Q147" s="639"/>
      <c r="R147" s="388">
        <f t="shared" si="10"/>
        <v>1</v>
      </c>
      <c r="S147" s="388">
        <f t="shared" si="11"/>
        <v>1</v>
      </c>
      <c r="T147" s="389">
        <v>0.75098572458539681</v>
      </c>
      <c r="U147" s="390">
        <v>0.80214279890060425</v>
      </c>
      <c r="V147" s="391">
        <v>0.3053957375159656</v>
      </c>
      <c r="W147" s="640">
        <v>0.35957282077244418</v>
      </c>
      <c r="X147" s="392">
        <v>0.33499640226364136</v>
      </c>
      <c r="Y147" s="393"/>
      <c r="Z147" s="394"/>
      <c r="AA147" s="395"/>
      <c r="AB147" s="396"/>
      <c r="AC147" s="397">
        <f t="shared" si="12"/>
        <v>44878.333333333336</v>
      </c>
      <c r="AD147" s="641">
        <f t="shared" si="13"/>
        <v>44878.291666666664</v>
      </c>
      <c r="AE147" s="398">
        <f t="shared" si="14"/>
        <v>44878.25</v>
      </c>
      <c r="AF147" s="79"/>
      <c r="AM147" s="79"/>
      <c r="AN147" s="80"/>
      <c r="AO147" s="80"/>
      <c r="AP147" s="80"/>
      <c r="AQ147" s="80"/>
    </row>
    <row r="148" spans="1:43" ht="21" customHeight="1" thickBot="1" x14ac:dyDescent="0.3">
      <c r="A148" s="379">
        <v>15</v>
      </c>
      <c r="B148" s="380">
        <v>44878</v>
      </c>
      <c r="C148" s="357">
        <v>44878.375</v>
      </c>
      <c r="D148" s="638">
        <v>44878.583333333336</v>
      </c>
      <c r="E148" s="638">
        <v>44878.625</v>
      </c>
      <c r="F148" s="638">
        <v>44878.666666666664</v>
      </c>
      <c r="G148" s="448">
        <v>44878.708333333336</v>
      </c>
      <c r="H148" s="381" t="s">
        <v>1255</v>
      </c>
      <c r="I148" s="382" t="s">
        <v>1341</v>
      </c>
      <c r="J148" s="383" t="s">
        <v>861</v>
      </c>
      <c r="K148" s="643"/>
      <c r="L148" s="643"/>
      <c r="M148" s="384" t="s">
        <v>226</v>
      </c>
      <c r="N148" s="385">
        <v>44822.901145833333</v>
      </c>
      <c r="O148" s="386" t="s">
        <v>91</v>
      </c>
      <c r="P148" s="387" t="s">
        <v>1339</v>
      </c>
      <c r="Q148" s="639"/>
      <c r="R148" s="388">
        <f t="shared" si="10"/>
        <v>1</v>
      </c>
      <c r="S148" s="388">
        <f t="shared" si="11"/>
        <v>1</v>
      </c>
      <c r="T148" s="389">
        <v>0.6614142486027309</v>
      </c>
      <c r="U148" s="390">
        <v>0.79599994421005249</v>
      </c>
      <c r="V148" s="391">
        <v>0.27387787161733307</v>
      </c>
      <c r="W148" s="640">
        <v>0.37253370843820333</v>
      </c>
      <c r="X148" s="392">
        <v>0.35356214642524719</v>
      </c>
      <c r="Y148" s="393"/>
      <c r="Z148" s="394"/>
      <c r="AA148" s="395"/>
      <c r="AB148" s="396"/>
      <c r="AC148" s="397">
        <f t="shared" si="12"/>
        <v>44878.333333333336</v>
      </c>
      <c r="AD148" s="641">
        <f t="shared" si="13"/>
        <v>44878.291666666664</v>
      </c>
      <c r="AE148" s="398">
        <f t="shared" si="14"/>
        <v>44878.25</v>
      </c>
      <c r="AF148" s="79"/>
      <c r="AM148" s="79"/>
      <c r="AN148" s="80"/>
      <c r="AO148" s="80"/>
      <c r="AP148" s="80"/>
      <c r="AQ148" s="80"/>
    </row>
    <row r="149" spans="1:43" ht="21" customHeight="1" thickBot="1" x14ac:dyDescent="0.3">
      <c r="A149" s="379">
        <v>15</v>
      </c>
      <c r="B149" s="380">
        <v>44878</v>
      </c>
      <c r="C149" s="357">
        <v>44878.375</v>
      </c>
      <c r="D149" s="638">
        <v>44878.583333333336</v>
      </c>
      <c r="E149" s="638">
        <v>44878.625</v>
      </c>
      <c r="F149" s="638">
        <v>44878.666666666664</v>
      </c>
      <c r="G149" s="448">
        <v>44878.708333333336</v>
      </c>
      <c r="H149" s="381" t="s">
        <v>429</v>
      </c>
      <c r="I149" s="382" t="s">
        <v>322</v>
      </c>
      <c r="J149" s="383" t="s">
        <v>202</v>
      </c>
      <c r="K149" s="643"/>
      <c r="L149" s="643"/>
      <c r="M149" s="384" t="s">
        <v>206</v>
      </c>
      <c r="N149" s="385">
        <v>44822.901145833333</v>
      </c>
      <c r="O149" s="386" t="s">
        <v>91</v>
      </c>
      <c r="P149" s="387" t="s">
        <v>1339</v>
      </c>
      <c r="Q149" s="639"/>
      <c r="R149" s="388">
        <f t="shared" si="10"/>
        <v>1</v>
      </c>
      <c r="S149" s="388">
        <f t="shared" si="11"/>
        <v>0</v>
      </c>
      <c r="T149" s="389">
        <v>0.92588574545724045</v>
      </c>
      <c r="U149" s="390">
        <v>0.54457145929336548</v>
      </c>
      <c r="V149" s="391">
        <v>0.43110270195882161</v>
      </c>
      <c r="W149" s="640">
        <v>0.36114971004440138</v>
      </c>
      <c r="X149" s="392">
        <v>0.20769402384757996</v>
      </c>
      <c r="Y149" s="393"/>
      <c r="Z149" s="394"/>
      <c r="AA149" s="395"/>
      <c r="AB149" s="396"/>
      <c r="AC149" s="397">
        <f t="shared" si="12"/>
        <v>44878.333333333336</v>
      </c>
      <c r="AD149" s="641">
        <f t="shared" si="13"/>
        <v>44878.291666666664</v>
      </c>
      <c r="AE149" s="398">
        <f t="shared" si="14"/>
        <v>44878.25</v>
      </c>
      <c r="AF149" s="79"/>
      <c r="AM149" s="79"/>
      <c r="AN149" s="80"/>
      <c r="AO149" s="80"/>
      <c r="AP149" s="80"/>
      <c r="AQ149" s="80"/>
    </row>
    <row r="150" spans="1:43" ht="21" customHeight="1" thickBot="1" x14ac:dyDescent="0.3">
      <c r="A150" s="379">
        <v>15</v>
      </c>
      <c r="B150" s="380">
        <v>44878</v>
      </c>
      <c r="C150" s="357">
        <v>44878.5</v>
      </c>
      <c r="D150" s="638">
        <v>44878.708333333336</v>
      </c>
      <c r="E150" s="638">
        <v>44878.75</v>
      </c>
      <c r="F150" s="638">
        <v>44878.791666666664</v>
      </c>
      <c r="G150" s="448">
        <v>44878.833333333336</v>
      </c>
      <c r="H150" s="381" t="s">
        <v>577</v>
      </c>
      <c r="I150" s="382" t="s">
        <v>329</v>
      </c>
      <c r="J150" s="383" t="s">
        <v>200</v>
      </c>
      <c r="K150" s="643"/>
      <c r="L150" s="643"/>
      <c r="M150" s="384" t="s">
        <v>194</v>
      </c>
      <c r="N150" s="385">
        <v>44822.901145833333</v>
      </c>
      <c r="O150" s="386" t="s">
        <v>91</v>
      </c>
      <c r="P150" s="387" t="s">
        <v>1339</v>
      </c>
      <c r="Q150" s="639"/>
      <c r="R150" s="388">
        <f t="shared" si="10"/>
        <v>1</v>
      </c>
      <c r="S150" s="388">
        <f t="shared" si="11"/>
        <v>0</v>
      </c>
      <c r="T150" s="389">
        <v>1.3144999742507935</v>
      </c>
      <c r="U150" s="390">
        <v>0.5731428861618042</v>
      </c>
      <c r="V150" s="391">
        <v>0.54848396993880499</v>
      </c>
      <c r="W150" s="640">
        <v>0.28888784749406993</v>
      </c>
      <c r="X150" s="392">
        <v>0.16219495236873627</v>
      </c>
      <c r="Y150" s="393"/>
      <c r="Z150" s="394"/>
      <c r="AA150" s="395"/>
      <c r="AB150" s="396"/>
      <c r="AC150" s="397">
        <f t="shared" si="12"/>
        <v>44878.458333333336</v>
      </c>
      <c r="AD150" s="641">
        <f t="shared" si="13"/>
        <v>44878.416666666664</v>
      </c>
      <c r="AE150" s="398">
        <f t="shared" si="14"/>
        <v>44878.375</v>
      </c>
      <c r="AF150" s="79"/>
      <c r="AM150" s="79"/>
      <c r="AN150" s="80"/>
      <c r="AO150" s="80"/>
      <c r="AP150" s="80"/>
      <c r="AQ150" s="80"/>
    </row>
    <row r="151" spans="1:43" ht="21" customHeight="1" thickBot="1" x14ac:dyDescent="0.3">
      <c r="A151" s="379">
        <v>15</v>
      </c>
      <c r="B151" s="380">
        <v>44878</v>
      </c>
      <c r="C151" s="357">
        <v>44878.614583333336</v>
      </c>
      <c r="D151" s="638">
        <v>44878.822916666664</v>
      </c>
      <c r="E151" s="638">
        <v>44878.864583333336</v>
      </c>
      <c r="F151" s="638">
        <v>44878.90625</v>
      </c>
      <c r="G151" s="448">
        <v>44878.947916666664</v>
      </c>
      <c r="H151" s="381" t="s">
        <v>595</v>
      </c>
      <c r="I151" s="382" t="s">
        <v>235</v>
      </c>
      <c r="J151" s="383" t="s">
        <v>198</v>
      </c>
      <c r="K151" s="643"/>
      <c r="L151" s="643"/>
      <c r="M151" s="384" t="s">
        <v>199</v>
      </c>
      <c r="N151" s="385">
        <v>44822.901145833333</v>
      </c>
      <c r="O151" s="386" t="s">
        <v>91</v>
      </c>
      <c r="P151" s="387" t="s">
        <v>1339</v>
      </c>
      <c r="Q151" s="639"/>
      <c r="R151" s="388">
        <f t="shared" si="10"/>
        <v>1</v>
      </c>
      <c r="S151" s="388">
        <f t="shared" si="11"/>
        <v>1</v>
      </c>
      <c r="T151" s="389">
        <v>0.67084290300096783</v>
      </c>
      <c r="U151" s="390">
        <v>0.6784285306930542</v>
      </c>
      <c r="V151" s="391">
        <v>0.30186430469934616</v>
      </c>
      <c r="W151" s="640">
        <v>0.3916334849890753</v>
      </c>
      <c r="X151" s="392">
        <v>0.30648818612098694</v>
      </c>
      <c r="Y151" s="393"/>
      <c r="Z151" s="394"/>
      <c r="AA151" s="395"/>
      <c r="AB151" s="396"/>
      <c r="AC151" s="397">
        <f t="shared" si="12"/>
        <v>44878.572916666672</v>
      </c>
      <c r="AD151" s="641">
        <f t="shared" si="13"/>
        <v>44878.53125</v>
      </c>
      <c r="AE151" s="398">
        <f t="shared" si="14"/>
        <v>44878.489583333336</v>
      </c>
      <c r="AF151" s="79"/>
      <c r="AM151" s="79"/>
      <c r="AN151" s="80"/>
      <c r="AO151" s="80"/>
      <c r="AP151" s="80"/>
      <c r="AQ151" s="80"/>
    </row>
    <row r="152" spans="1:43" ht="21" customHeight="1" thickBot="1" x14ac:dyDescent="0.3">
      <c r="A152" s="355">
        <v>16</v>
      </c>
      <c r="B152" s="356">
        <v>44930</v>
      </c>
      <c r="C152" s="452">
        <v>44930.270833333336</v>
      </c>
      <c r="D152" s="453">
        <v>44930.479166666664</v>
      </c>
      <c r="E152" s="453">
        <v>44930.520833333336</v>
      </c>
      <c r="F152" s="453">
        <v>44930.5625</v>
      </c>
      <c r="G152" s="454">
        <v>44930.604166666664</v>
      </c>
      <c r="H152" s="358" t="s">
        <v>603</v>
      </c>
      <c r="I152" s="359" t="s">
        <v>344</v>
      </c>
      <c r="J152" s="360" t="s">
        <v>226</v>
      </c>
      <c r="K152" s="643"/>
      <c r="L152" s="643"/>
      <c r="M152" s="361" t="s">
        <v>200</v>
      </c>
      <c r="N152" s="362">
        <v>44822.901145833333</v>
      </c>
      <c r="O152" s="363" t="s">
        <v>91</v>
      </c>
      <c r="P152" s="364" t="s">
        <v>1339</v>
      </c>
      <c r="Q152" s="365"/>
      <c r="R152" s="366">
        <f t="shared" si="10"/>
        <v>1</v>
      </c>
      <c r="S152" s="366">
        <f t="shared" si="11"/>
        <v>2</v>
      </c>
      <c r="T152" s="367">
        <v>0.85029995441436768</v>
      </c>
      <c r="U152" s="368">
        <v>2.2030000686645508</v>
      </c>
      <c r="V152" s="369">
        <v>0.13132674776670047</v>
      </c>
      <c r="W152" s="370">
        <v>0.18673858958078501</v>
      </c>
      <c r="X152" s="371">
        <v>0.67439061403274536</v>
      </c>
      <c r="Y152" s="372"/>
      <c r="Z152" s="373"/>
      <c r="AA152" s="374"/>
      <c r="AB152" s="375"/>
      <c r="AC152" s="376">
        <f t="shared" si="12"/>
        <v>44930.229166666672</v>
      </c>
      <c r="AD152" s="377">
        <f t="shared" si="13"/>
        <v>44930.1875</v>
      </c>
      <c r="AE152" s="378">
        <f t="shared" si="14"/>
        <v>44930.145833333336</v>
      </c>
      <c r="AF152" s="79"/>
      <c r="AM152" s="79"/>
      <c r="AN152" s="80"/>
      <c r="AO152" s="80"/>
      <c r="AP152" s="80"/>
      <c r="AQ152" s="80"/>
    </row>
    <row r="153" spans="1:43" ht="21" customHeight="1" thickBot="1" x14ac:dyDescent="0.3">
      <c r="A153" s="379">
        <v>16</v>
      </c>
      <c r="B153" s="380">
        <v>44930</v>
      </c>
      <c r="C153" s="357">
        <v>44930.270833333336</v>
      </c>
      <c r="D153" s="638">
        <v>44930.479166666664</v>
      </c>
      <c r="E153" s="638">
        <v>44930.520833333336</v>
      </c>
      <c r="F153" s="638">
        <v>44930.5625</v>
      </c>
      <c r="G153" s="448">
        <v>44930.604166666664</v>
      </c>
      <c r="H153" s="381" t="s">
        <v>566</v>
      </c>
      <c r="I153" s="382" t="s">
        <v>346</v>
      </c>
      <c r="J153" s="383" t="s">
        <v>204</v>
      </c>
      <c r="K153" s="643"/>
      <c r="L153" s="643"/>
      <c r="M153" s="384" t="s">
        <v>203</v>
      </c>
      <c r="N153" s="385">
        <v>44822.901145833333</v>
      </c>
      <c r="O153" s="386" t="s">
        <v>91</v>
      </c>
      <c r="P153" s="387" t="s">
        <v>1339</v>
      </c>
      <c r="Q153" s="639"/>
      <c r="R153" s="388">
        <f t="shared" si="10"/>
        <v>2</v>
      </c>
      <c r="S153" s="388">
        <f t="shared" si="11"/>
        <v>1</v>
      </c>
      <c r="T153" s="389">
        <v>1.7742999792098999</v>
      </c>
      <c r="U153" s="390">
        <v>1.2330000400543213</v>
      </c>
      <c r="V153" s="391">
        <v>0.49858271273773092</v>
      </c>
      <c r="W153" s="640">
        <v>0.23321368022008837</v>
      </c>
      <c r="X153" s="392">
        <v>0.26553449034690857</v>
      </c>
      <c r="Y153" s="393"/>
      <c r="Z153" s="394"/>
      <c r="AA153" s="395"/>
      <c r="AB153" s="396"/>
      <c r="AC153" s="397">
        <f t="shared" si="12"/>
        <v>44930.229166666672</v>
      </c>
      <c r="AD153" s="641">
        <f t="shared" si="13"/>
        <v>44930.1875</v>
      </c>
      <c r="AE153" s="398">
        <f t="shared" si="14"/>
        <v>44930.145833333336</v>
      </c>
      <c r="AF153" s="79"/>
      <c r="AM153" s="79"/>
      <c r="AN153" s="80"/>
      <c r="AO153" s="80"/>
      <c r="AP153" s="80"/>
      <c r="AQ153" s="80"/>
    </row>
    <row r="154" spans="1:43" ht="21" customHeight="1" thickBot="1" x14ac:dyDescent="0.3">
      <c r="A154" s="379">
        <v>16</v>
      </c>
      <c r="B154" s="380">
        <v>44930</v>
      </c>
      <c r="C154" s="357">
        <v>44930.354166666664</v>
      </c>
      <c r="D154" s="638">
        <v>44930.5625</v>
      </c>
      <c r="E154" s="638">
        <v>44930.604166666664</v>
      </c>
      <c r="F154" s="638">
        <v>44930.645833333336</v>
      </c>
      <c r="G154" s="448">
        <v>44930.6875</v>
      </c>
      <c r="H154" s="381" t="s">
        <v>589</v>
      </c>
      <c r="I154" s="382" t="s">
        <v>354</v>
      </c>
      <c r="J154" s="383" t="s">
        <v>205</v>
      </c>
      <c r="K154" s="643"/>
      <c r="L154" s="643"/>
      <c r="M154" s="384" t="s">
        <v>191</v>
      </c>
      <c r="N154" s="385">
        <v>44822.901145833333</v>
      </c>
      <c r="O154" s="386" t="s">
        <v>91</v>
      </c>
      <c r="P154" s="387" t="s">
        <v>1339</v>
      </c>
      <c r="Q154" s="639"/>
      <c r="R154" s="388">
        <f t="shared" si="10"/>
        <v>1</v>
      </c>
      <c r="S154" s="388">
        <f t="shared" si="11"/>
        <v>2</v>
      </c>
      <c r="T154" s="389">
        <v>0.92729997634887695</v>
      </c>
      <c r="U154" s="390">
        <v>1.9230000972747803</v>
      </c>
      <c r="V154" s="391">
        <v>0.17608164647784758</v>
      </c>
      <c r="W154" s="640">
        <v>0.21711252477922918</v>
      </c>
      <c r="X154" s="392">
        <v>0.603077232837677</v>
      </c>
      <c r="Y154" s="393"/>
      <c r="Z154" s="394"/>
      <c r="AA154" s="395"/>
      <c r="AB154" s="396"/>
      <c r="AC154" s="397">
        <f t="shared" si="12"/>
        <v>44930.3125</v>
      </c>
      <c r="AD154" s="641">
        <f t="shared" si="13"/>
        <v>44930.270833333328</v>
      </c>
      <c r="AE154" s="398">
        <f t="shared" si="14"/>
        <v>44930.229166666664</v>
      </c>
      <c r="AF154" s="79"/>
      <c r="AM154" s="79"/>
      <c r="AN154" s="80"/>
      <c r="AO154" s="80"/>
      <c r="AP154" s="80"/>
      <c r="AQ154" s="80"/>
    </row>
    <row r="155" spans="1:43" ht="21" customHeight="1" thickBot="1" x14ac:dyDescent="0.3">
      <c r="A155" s="379">
        <v>16</v>
      </c>
      <c r="B155" s="380">
        <v>44930</v>
      </c>
      <c r="C155" s="357">
        <v>44930.354166666664</v>
      </c>
      <c r="D155" s="638">
        <v>44930.5625</v>
      </c>
      <c r="E155" s="638">
        <v>44930.604166666664</v>
      </c>
      <c r="F155" s="638">
        <v>44930.645833333336</v>
      </c>
      <c r="G155" s="448">
        <v>44930.6875</v>
      </c>
      <c r="H155" s="381" t="s">
        <v>462</v>
      </c>
      <c r="I155" s="382" t="s">
        <v>334</v>
      </c>
      <c r="J155" s="383" t="s">
        <v>206</v>
      </c>
      <c r="K155" s="643"/>
      <c r="L155" s="643"/>
      <c r="M155" s="384" t="s">
        <v>196</v>
      </c>
      <c r="N155" s="385">
        <v>44822.901145833333</v>
      </c>
      <c r="O155" s="386" t="s">
        <v>91</v>
      </c>
      <c r="P155" s="387" t="s">
        <v>1339</v>
      </c>
      <c r="Q155" s="639"/>
      <c r="R155" s="388">
        <f t="shared" si="10"/>
        <v>1</v>
      </c>
      <c r="S155" s="388">
        <f t="shared" si="11"/>
        <v>1</v>
      </c>
      <c r="T155" s="389">
        <v>1.4113000631332397</v>
      </c>
      <c r="U155" s="390">
        <v>1.122999906539917</v>
      </c>
      <c r="V155" s="391">
        <v>0.43513825198259215</v>
      </c>
      <c r="W155" s="640">
        <v>0.26453265542422322</v>
      </c>
      <c r="X155" s="392">
        <v>0.29950857162475586</v>
      </c>
      <c r="Y155" s="393"/>
      <c r="Z155" s="394"/>
      <c r="AA155" s="395"/>
      <c r="AB155" s="396"/>
      <c r="AC155" s="397">
        <f t="shared" si="12"/>
        <v>44930.3125</v>
      </c>
      <c r="AD155" s="641">
        <f t="shared" si="13"/>
        <v>44930.270833333328</v>
      </c>
      <c r="AE155" s="398">
        <f t="shared" si="14"/>
        <v>44930.229166666664</v>
      </c>
      <c r="AF155" s="79"/>
      <c r="AM155" s="79"/>
      <c r="AN155" s="80"/>
      <c r="AO155" s="80"/>
      <c r="AP155" s="80"/>
      <c r="AQ155" s="80"/>
    </row>
    <row r="156" spans="1:43" ht="21" customHeight="1" thickBot="1" x14ac:dyDescent="0.3">
      <c r="A156" s="379">
        <v>16</v>
      </c>
      <c r="B156" s="380">
        <v>44930</v>
      </c>
      <c r="C156" s="357">
        <v>44930.4375</v>
      </c>
      <c r="D156" s="638">
        <v>44930.645833333336</v>
      </c>
      <c r="E156" s="638">
        <v>44930.6875</v>
      </c>
      <c r="F156" s="638">
        <v>44930.729166666664</v>
      </c>
      <c r="G156" s="448">
        <v>44930.770833333336</v>
      </c>
      <c r="H156" s="381" t="s">
        <v>1305</v>
      </c>
      <c r="I156" s="382" t="s">
        <v>1340</v>
      </c>
      <c r="J156" s="383" t="s">
        <v>896</v>
      </c>
      <c r="K156" s="643"/>
      <c r="L156" s="643"/>
      <c r="M156" s="384" t="s">
        <v>199</v>
      </c>
      <c r="N156" s="385">
        <v>44822.901145833333</v>
      </c>
      <c r="O156" s="386" t="s">
        <v>91</v>
      </c>
      <c r="P156" s="387" t="s">
        <v>1339</v>
      </c>
      <c r="Q156" s="639"/>
      <c r="R156" s="388">
        <f t="shared" si="10"/>
        <v>1</v>
      </c>
      <c r="S156" s="388">
        <f t="shared" si="11"/>
        <v>2</v>
      </c>
      <c r="T156" s="389">
        <v>1.0593000650405884</v>
      </c>
      <c r="U156" s="390">
        <v>1.7430000305175781</v>
      </c>
      <c r="V156" s="391">
        <v>0.22964391211311222</v>
      </c>
      <c r="W156" s="640">
        <v>0.23632356973055049</v>
      </c>
      <c r="X156" s="392">
        <v>0.53176122903823853</v>
      </c>
      <c r="Y156" s="393"/>
      <c r="Z156" s="394"/>
      <c r="AA156" s="395"/>
      <c r="AB156" s="396"/>
      <c r="AC156" s="397">
        <f t="shared" si="12"/>
        <v>44930.395833333336</v>
      </c>
      <c r="AD156" s="641">
        <f t="shared" si="13"/>
        <v>44930.354166666664</v>
      </c>
      <c r="AE156" s="398">
        <f t="shared" si="14"/>
        <v>44930.3125</v>
      </c>
      <c r="AF156" s="79"/>
      <c r="AM156" s="79"/>
      <c r="AN156" s="80"/>
      <c r="AO156" s="80"/>
      <c r="AP156" s="80"/>
      <c r="AQ156" s="80"/>
    </row>
    <row r="157" spans="1:43" ht="21" customHeight="1" thickBot="1" x14ac:dyDescent="0.3">
      <c r="A157" s="379">
        <v>16</v>
      </c>
      <c r="B157" s="380">
        <v>44930</v>
      </c>
      <c r="C157" s="357">
        <v>44930.4375</v>
      </c>
      <c r="D157" s="638">
        <v>44930.645833333336</v>
      </c>
      <c r="E157" s="638">
        <v>44930.6875</v>
      </c>
      <c r="F157" s="638">
        <v>44930.729166666664</v>
      </c>
      <c r="G157" s="448">
        <v>44930.770833333336</v>
      </c>
      <c r="H157" s="381" t="s">
        <v>578</v>
      </c>
      <c r="I157" s="382" t="s">
        <v>322</v>
      </c>
      <c r="J157" s="383" t="s">
        <v>202</v>
      </c>
      <c r="K157" s="643"/>
      <c r="L157" s="643"/>
      <c r="M157" s="384" t="s">
        <v>192</v>
      </c>
      <c r="N157" s="385">
        <v>44822.901145833333</v>
      </c>
      <c r="O157" s="386" t="s">
        <v>91</v>
      </c>
      <c r="P157" s="387" t="s">
        <v>1339</v>
      </c>
      <c r="Q157" s="639"/>
      <c r="R157" s="388">
        <f t="shared" si="10"/>
        <v>2</v>
      </c>
      <c r="S157" s="388">
        <f t="shared" si="11"/>
        <v>1</v>
      </c>
      <c r="T157" s="389">
        <v>1.9943000078201294</v>
      </c>
      <c r="U157" s="390">
        <v>0.92299991846084595</v>
      </c>
      <c r="V157" s="391">
        <v>0.61856085924028759</v>
      </c>
      <c r="W157" s="640">
        <v>0.20996603003645334</v>
      </c>
      <c r="X157" s="392">
        <v>0.16695693135261536</v>
      </c>
      <c r="Y157" s="393"/>
      <c r="Z157" s="394"/>
      <c r="AA157" s="395"/>
      <c r="AB157" s="396"/>
      <c r="AC157" s="397">
        <f t="shared" si="12"/>
        <v>44930.395833333336</v>
      </c>
      <c r="AD157" s="641">
        <f t="shared" si="13"/>
        <v>44930.354166666664</v>
      </c>
      <c r="AE157" s="398">
        <f t="shared" si="14"/>
        <v>44930.3125</v>
      </c>
      <c r="AF157" s="79"/>
      <c r="AM157" s="79"/>
      <c r="AN157" s="80"/>
      <c r="AO157" s="80"/>
      <c r="AP157" s="80"/>
      <c r="AQ157" s="80"/>
    </row>
    <row r="158" spans="1:43" ht="21" customHeight="1" thickBot="1" x14ac:dyDescent="0.3">
      <c r="A158" s="379">
        <v>16</v>
      </c>
      <c r="B158" s="380">
        <v>44930</v>
      </c>
      <c r="C158" s="357">
        <v>44930.520833333336</v>
      </c>
      <c r="D158" s="638">
        <v>44930.729166666664</v>
      </c>
      <c r="E158" s="638">
        <v>44930.770833333336</v>
      </c>
      <c r="F158" s="638">
        <v>44930.8125</v>
      </c>
      <c r="G158" s="448">
        <v>44930.854166666664</v>
      </c>
      <c r="H158" s="381" t="s">
        <v>1329</v>
      </c>
      <c r="I158" s="382" t="s">
        <v>1342</v>
      </c>
      <c r="J158" s="383" t="s">
        <v>977</v>
      </c>
      <c r="K158" s="643"/>
      <c r="L158" s="643"/>
      <c r="M158" s="384" t="s">
        <v>198</v>
      </c>
      <c r="N158" s="385">
        <v>44822.901145833333</v>
      </c>
      <c r="O158" s="386" t="s">
        <v>91</v>
      </c>
      <c r="P158" s="387" t="s">
        <v>1339</v>
      </c>
      <c r="Q158" s="639"/>
      <c r="R158" s="388">
        <f t="shared" si="10"/>
        <v>1</v>
      </c>
      <c r="S158" s="388">
        <f t="shared" si="11"/>
        <v>2</v>
      </c>
      <c r="T158" s="389">
        <v>1.0483001470565796</v>
      </c>
      <c r="U158" s="390">
        <v>1.7430000305175781</v>
      </c>
      <c r="V158" s="391">
        <v>0.2270517990178087</v>
      </c>
      <c r="W158" s="640">
        <v>0.23629506402846978</v>
      </c>
      <c r="X158" s="392">
        <v>0.5343891978263855</v>
      </c>
      <c r="Y158" s="393"/>
      <c r="Z158" s="394"/>
      <c r="AA158" s="395"/>
      <c r="AB158" s="396"/>
      <c r="AC158" s="397">
        <f t="shared" si="12"/>
        <v>44930.479166666672</v>
      </c>
      <c r="AD158" s="641">
        <f t="shared" si="13"/>
        <v>44930.4375</v>
      </c>
      <c r="AE158" s="398">
        <f t="shared" si="14"/>
        <v>44930.395833333336</v>
      </c>
      <c r="AF158" s="79"/>
      <c r="AM158" s="79"/>
      <c r="AN158" s="80"/>
      <c r="AO158" s="80"/>
      <c r="AP158" s="80"/>
      <c r="AQ158" s="80"/>
    </row>
    <row r="159" spans="1:43" ht="21" customHeight="1" thickBot="1" x14ac:dyDescent="0.3">
      <c r="A159" s="379">
        <v>16</v>
      </c>
      <c r="B159" s="380">
        <v>44930</v>
      </c>
      <c r="C159" s="357">
        <v>44930.520833333336</v>
      </c>
      <c r="D159" s="638">
        <v>44930.729166666664</v>
      </c>
      <c r="E159" s="638">
        <v>44930.770833333336</v>
      </c>
      <c r="F159" s="638">
        <v>44930.8125</v>
      </c>
      <c r="G159" s="448">
        <v>44930.854166666664</v>
      </c>
      <c r="H159" s="381" t="s">
        <v>1322</v>
      </c>
      <c r="I159" s="382" t="s">
        <v>339</v>
      </c>
      <c r="J159" s="383" t="s">
        <v>194</v>
      </c>
      <c r="K159" s="643"/>
      <c r="L159" s="643"/>
      <c r="M159" s="384" t="s">
        <v>861</v>
      </c>
      <c r="N159" s="385">
        <v>44822.901145833333</v>
      </c>
      <c r="O159" s="386" t="s">
        <v>91</v>
      </c>
      <c r="P159" s="387" t="s">
        <v>1339</v>
      </c>
      <c r="Q159" s="639"/>
      <c r="R159" s="388">
        <f t="shared" si="10"/>
        <v>2</v>
      </c>
      <c r="S159" s="388">
        <f t="shared" si="11"/>
        <v>1</v>
      </c>
      <c r="T159" s="389">
        <v>1.7852998971939087</v>
      </c>
      <c r="U159" s="390">
        <v>0.87299990653991699</v>
      </c>
      <c r="V159" s="391">
        <v>0.58700158254438506</v>
      </c>
      <c r="W159" s="640">
        <v>0.22995547210819123</v>
      </c>
      <c r="X159" s="392">
        <v>0.18055050075054169</v>
      </c>
      <c r="Y159" s="393"/>
      <c r="Z159" s="394"/>
      <c r="AA159" s="395"/>
      <c r="AB159" s="396"/>
      <c r="AC159" s="397">
        <f t="shared" si="12"/>
        <v>44930.479166666672</v>
      </c>
      <c r="AD159" s="641">
        <f t="shared" si="13"/>
        <v>44930.4375</v>
      </c>
      <c r="AE159" s="398">
        <f t="shared" si="14"/>
        <v>44930.395833333336</v>
      </c>
      <c r="AF159" s="79"/>
      <c r="AM159" s="79"/>
      <c r="AN159" s="80"/>
      <c r="AO159" s="80"/>
      <c r="AP159" s="80"/>
      <c r="AQ159" s="80"/>
    </row>
    <row r="160" spans="1:43" ht="21" customHeight="1" thickBot="1" x14ac:dyDescent="0.3">
      <c r="A160" s="379">
        <v>16</v>
      </c>
      <c r="B160" s="380">
        <v>44930</v>
      </c>
      <c r="C160" s="357">
        <v>44930.614583333336</v>
      </c>
      <c r="D160" s="638">
        <v>44930.822916666664</v>
      </c>
      <c r="E160" s="638">
        <v>44930.864583333336</v>
      </c>
      <c r="F160" s="638">
        <v>44930.90625</v>
      </c>
      <c r="G160" s="448">
        <v>44930.947916666664</v>
      </c>
      <c r="H160" s="381" t="s">
        <v>424</v>
      </c>
      <c r="I160" s="382" t="s">
        <v>329</v>
      </c>
      <c r="J160" s="383" t="s">
        <v>197</v>
      </c>
      <c r="K160" s="643"/>
      <c r="L160" s="643"/>
      <c r="M160" s="384" t="s">
        <v>201</v>
      </c>
      <c r="N160" s="385">
        <v>44822.901145833333</v>
      </c>
      <c r="O160" s="386" t="s">
        <v>91</v>
      </c>
      <c r="P160" s="387" t="s">
        <v>1339</v>
      </c>
      <c r="Q160" s="639"/>
      <c r="R160" s="388">
        <f t="shared" si="10"/>
        <v>2</v>
      </c>
      <c r="S160" s="388">
        <f t="shared" si="11"/>
        <v>2</v>
      </c>
      <c r="T160" s="389">
        <v>1.8953001499176025</v>
      </c>
      <c r="U160" s="390">
        <v>1.7229998111724854</v>
      </c>
      <c r="V160" s="391">
        <v>0.42238886278712551</v>
      </c>
      <c r="W160" s="640">
        <v>0.21796785966938917</v>
      </c>
      <c r="X160" s="392">
        <v>0.35422965884208679</v>
      </c>
      <c r="Y160" s="393"/>
      <c r="Z160" s="394"/>
      <c r="AA160" s="395"/>
      <c r="AB160" s="396"/>
      <c r="AC160" s="397">
        <f t="shared" si="12"/>
        <v>44930.572916666672</v>
      </c>
      <c r="AD160" s="641">
        <f t="shared" si="13"/>
        <v>44930.53125</v>
      </c>
      <c r="AE160" s="398">
        <f t="shared" si="14"/>
        <v>44930.489583333336</v>
      </c>
      <c r="AF160" s="79"/>
      <c r="AM160" s="79"/>
      <c r="AN160" s="80"/>
      <c r="AO160" s="80"/>
      <c r="AP160" s="80"/>
      <c r="AQ160" s="80"/>
    </row>
    <row r="161" spans="1:43" ht="21" customHeight="1" thickBot="1" x14ac:dyDescent="0.3">
      <c r="A161" s="379">
        <v>16</v>
      </c>
      <c r="B161" s="380">
        <v>44930</v>
      </c>
      <c r="C161" s="357">
        <v>44930.614583333336</v>
      </c>
      <c r="D161" s="638">
        <v>44930.822916666664</v>
      </c>
      <c r="E161" s="638">
        <v>44930.864583333336</v>
      </c>
      <c r="F161" s="638">
        <v>44930.90625</v>
      </c>
      <c r="G161" s="448">
        <v>44930.947916666664</v>
      </c>
      <c r="H161" s="381" t="s">
        <v>568</v>
      </c>
      <c r="I161" s="382" t="s">
        <v>236</v>
      </c>
      <c r="J161" s="383" t="s">
        <v>207</v>
      </c>
      <c r="K161" s="643"/>
      <c r="L161" s="643"/>
      <c r="M161" s="384" t="s">
        <v>225</v>
      </c>
      <c r="N161" s="385">
        <v>44822.901145833333</v>
      </c>
      <c r="O161" s="386" t="s">
        <v>91</v>
      </c>
      <c r="P161" s="387" t="s">
        <v>1339</v>
      </c>
      <c r="Q161" s="639"/>
      <c r="R161" s="388">
        <f t="shared" si="10"/>
        <v>2</v>
      </c>
      <c r="S161" s="388">
        <f t="shared" si="11"/>
        <v>1</v>
      </c>
      <c r="T161" s="389">
        <v>1.9173001050949097</v>
      </c>
      <c r="U161" s="390">
        <v>1.122999906539917</v>
      </c>
      <c r="V161" s="391">
        <v>0.55514509675912505</v>
      </c>
      <c r="W161" s="640">
        <v>0.22141430488389313</v>
      </c>
      <c r="X161" s="392">
        <v>0.2196541428565979</v>
      </c>
      <c r="Y161" s="393"/>
      <c r="Z161" s="394"/>
      <c r="AA161" s="395"/>
      <c r="AB161" s="396"/>
      <c r="AC161" s="397">
        <f t="shared" si="12"/>
        <v>44930.572916666672</v>
      </c>
      <c r="AD161" s="641">
        <f t="shared" si="13"/>
        <v>44930.53125</v>
      </c>
      <c r="AE161" s="398">
        <f t="shared" si="14"/>
        <v>44930.489583333336</v>
      </c>
      <c r="AF161" s="79"/>
      <c r="AM161" s="79"/>
      <c r="AN161" s="80"/>
      <c r="AO161" s="80"/>
      <c r="AP161" s="80"/>
      <c r="AQ161" s="80"/>
    </row>
    <row r="162" spans="1:43" ht="21" customHeight="1" thickBot="1" x14ac:dyDescent="0.3">
      <c r="A162" s="355">
        <v>17</v>
      </c>
      <c r="B162" s="356">
        <v>44934</v>
      </c>
      <c r="C162" s="452">
        <v>44934.625</v>
      </c>
      <c r="D162" s="453">
        <v>44934.833333333336</v>
      </c>
      <c r="E162" s="453">
        <v>44934.875</v>
      </c>
      <c r="F162" s="453">
        <v>44934.916666666664</v>
      </c>
      <c r="G162" s="454">
        <v>44934.958333333336</v>
      </c>
      <c r="H162" s="358" t="s">
        <v>542</v>
      </c>
      <c r="I162" s="359" t="s">
        <v>324</v>
      </c>
      <c r="J162" s="360" t="s">
        <v>192</v>
      </c>
      <c r="K162" s="643"/>
      <c r="L162" s="643"/>
      <c r="M162" s="361" t="s">
        <v>191</v>
      </c>
      <c r="N162" s="362">
        <v>44822.901145833333</v>
      </c>
      <c r="O162" s="363" t="s">
        <v>91</v>
      </c>
      <c r="P162" s="364" t="s">
        <v>1339</v>
      </c>
      <c r="Q162" s="365"/>
      <c r="R162" s="366">
        <f t="shared" si="10"/>
        <v>0</v>
      </c>
      <c r="S162" s="366">
        <f t="shared" si="11"/>
        <v>1</v>
      </c>
      <c r="T162" s="367">
        <v>0.61159999029976975</v>
      </c>
      <c r="U162" s="368">
        <v>1.024571418762207</v>
      </c>
      <c r="V162" s="369">
        <v>0.2152764565277451</v>
      </c>
      <c r="W162" s="370">
        <v>0.33724327851431735</v>
      </c>
      <c r="X162" s="371">
        <v>0.44737988710403442</v>
      </c>
      <c r="Y162" s="372"/>
      <c r="Z162" s="373"/>
      <c r="AA162" s="374"/>
      <c r="AB162" s="375"/>
      <c r="AC162" s="376">
        <f t="shared" si="12"/>
        <v>44934.583333333336</v>
      </c>
      <c r="AD162" s="377">
        <f t="shared" si="13"/>
        <v>44934.541666666664</v>
      </c>
      <c r="AE162" s="378">
        <f t="shared" si="14"/>
        <v>44934.5</v>
      </c>
      <c r="AF162" s="79"/>
      <c r="AM162" s="79"/>
      <c r="AN162" s="80"/>
      <c r="AO162" s="80"/>
      <c r="AP162" s="80"/>
      <c r="AQ162" s="80"/>
    </row>
    <row r="163" spans="1:43" ht="21" customHeight="1" thickBot="1" x14ac:dyDescent="0.3">
      <c r="A163" s="379">
        <v>17</v>
      </c>
      <c r="B163" s="380">
        <v>44934</v>
      </c>
      <c r="C163" s="357">
        <v>44934.625</v>
      </c>
      <c r="D163" s="638">
        <v>44934.833333333336</v>
      </c>
      <c r="E163" s="638">
        <v>44934.875</v>
      </c>
      <c r="F163" s="638">
        <v>44934.916666666664</v>
      </c>
      <c r="G163" s="448">
        <v>44934.958333333336</v>
      </c>
      <c r="H163" s="381" t="s">
        <v>436</v>
      </c>
      <c r="I163" s="382" t="s">
        <v>339</v>
      </c>
      <c r="J163" s="383" t="s">
        <v>194</v>
      </c>
      <c r="K163" s="643"/>
      <c r="L163" s="643"/>
      <c r="M163" s="384" t="s">
        <v>204</v>
      </c>
      <c r="N163" s="385">
        <v>44822.901145833333</v>
      </c>
      <c r="O163" s="386" t="s">
        <v>91</v>
      </c>
      <c r="P163" s="387" t="s">
        <v>1339</v>
      </c>
      <c r="Q163" s="639"/>
      <c r="R163" s="388">
        <f t="shared" si="10"/>
        <v>1</v>
      </c>
      <c r="S163" s="388">
        <f t="shared" si="11"/>
        <v>0</v>
      </c>
      <c r="T163" s="389">
        <v>0.93845714841570171</v>
      </c>
      <c r="U163" s="390">
        <v>0.70457136631011963</v>
      </c>
      <c r="V163" s="391">
        <v>0.39398835515374031</v>
      </c>
      <c r="W163" s="640">
        <v>0.34402385419524345</v>
      </c>
      <c r="X163" s="392">
        <v>0.26192232966423035</v>
      </c>
      <c r="Y163" s="393"/>
      <c r="Z163" s="394"/>
      <c r="AA163" s="395"/>
      <c r="AB163" s="396"/>
      <c r="AC163" s="397">
        <f t="shared" si="12"/>
        <v>44934.583333333336</v>
      </c>
      <c r="AD163" s="641">
        <f t="shared" si="13"/>
        <v>44934.541666666664</v>
      </c>
      <c r="AE163" s="398">
        <f t="shared" si="14"/>
        <v>44934.5</v>
      </c>
      <c r="AF163" s="79"/>
      <c r="AM163" s="79"/>
      <c r="AN163" s="80"/>
      <c r="AO163" s="80"/>
      <c r="AP163" s="80"/>
      <c r="AQ163" s="80"/>
    </row>
    <row r="164" spans="1:43" ht="21" customHeight="1" thickBot="1" x14ac:dyDescent="0.3">
      <c r="A164" s="379">
        <v>17</v>
      </c>
      <c r="B164" s="380">
        <v>44934</v>
      </c>
      <c r="C164" s="357">
        <v>44934.625</v>
      </c>
      <c r="D164" s="638">
        <v>44934.833333333336</v>
      </c>
      <c r="E164" s="638">
        <v>44934.875</v>
      </c>
      <c r="F164" s="638">
        <v>44934.916666666664</v>
      </c>
      <c r="G164" s="448">
        <v>44934.958333333336</v>
      </c>
      <c r="H164" s="381" t="s">
        <v>1316</v>
      </c>
      <c r="I164" s="382" t="s">
        <v>328</v>
      </c>
      <c r="J164" s="383" t="s">
        <v>196</v>
      </c>
      <c r="K164" s="643"/>
      <c r="L164" s="643"/>
      <c r="M164" s="384" t="s">
        <v>977</v>
      </c>
      <c r="N164" s="385">
        <v>44822.901145833333</v>
      </c>
      <c r="O164" s="386" t="s">
        <v>91</v>
      </c>
      <c r="P164" s="387" t="s">
        <v>1339</v>
      </c>
      <c r="Q164" s="639"/>
      <c r="R164" s="388">
        <f t="shared" si="10"/>
        <v>1</v>
      </c>
      <c r="S164" s="388">
        <f t="shared" si="11"/>
        <v>0</v>
      </c>
      <c r="T164" s="389">
        <v>0.99502856390816818</v>
      </c>
      <c r="U164" s="390">
        <v>0.65314292907714844</v>
      </c>
      <c r="V164" s="391">
        <v>0.42639788138775725</v>
      </c>
      <c r="W164" s="640">
        <v>0.33928634154521137</v>
      </c>
      <c r="X164" s="392">
        <v>0.23422932624816895</v>
      </c>
      <c r="Y164" s="393"/>
      <c r="Z164" s="394"/>
      <c r="AA164" s="395"/>
      <c r="AB164" s="396"/>
      <c r="AC164" s="397">
        <f t="shared" si="12"/>
        <v>44934.583333333336</v>
      </c>
      <c r="AD164" s="641">
        <f t="shared" si="13"/>
        <v>44934.541666666664</v>
      </c>
      <c r="AE164" s="398">
        <f t="shared" si="14"/>
        <v>44934.5</v>
      </c>
      <c r="AF164" s="79"/>
      <c r="AM164" s="79"/>
      <c r="AN164" s="80"/>
      <c r="AO164" s="80"/>
      <c r="AP164" s="80"/>
      <c r="AQ164" s="80"/>
    </row>
    <row r="165" spans="1:43" ht="21" customHeight="1" thickBot="1" x14ac:dyDescent="0.3">
      <c r="A165" s="379">
        <v>17</v>
      </c>
      <c r="B165" s="380">
        <v>44934</v>
      </c>
      <c r="C165" s="357">
        <v>44934.625</v>
      </c>
      <c r="D165" s="638">
        <v>44934.833333333336</v>
      </c>
      <c r="E165" s="638">
        <v>44934.875</v>
      </c>
      <c r="F165" s="638">
        <v>44934.916666666664</v>
      </c>
      <c r="G165" s="448">
        <v>44934.958333333336</v>
      </c>
      <c r="H165" s="381" t="s">
        <v>487</v>
      </c>
      <c r="I165" s="382" t="s">
        <v>235</v>
      </c>
      <c r="J165" s="383" t="s">
        <v>198</v>
      </c>
      <c r="K165" s="643"/>
      <c r="L165" s="643"/>
      <c r="M165" s="384" t="s">
        <v>207</v>
      </c>
      <c r="N165" s="385">
        <v>44822.901145833333</v>
      </c>
      <c r="O165" s="386" t="s">
        <v>91</v>
      </c>
      <c r="P165" s="387" t="s">
        <v>1339</v>
      </c>
      <c r="Q165" s="639"/>
      <c r="R165" s="388">
        <f t="shared" si="10"/>
        <v>1</v>
      </c>
      <c r="S165" s="388">
        <f t="shared" si="11"/>
        <v>1</v>
      </c>
      <c r="T165" s="389">
        <v>0.9133143424987793</v>
      </c>
      <c r="U165" s="390">
        <v>0.77885717153549194</v>
      </c>
      <c r="V165" s="391">
        <v>0.36741583644557396</v>
      </c>
      <c r="W165" s="640">
        <v>0.34030745303088383</v>
      </c>
      <c r="X165" s="392">
        <v>0.29221171140670776</v>
      </c>
      <c r="Y165" s="393"/>
      <c r="Z165" s="394"/>
      <c r="AA165" s="395"/>
      <c r="AB165" s="396"/>
      <c r="AC165" s="397">
        <f t="shared" si="12"/>
        <v>44934.583333333336</v>
      </c>
      <c r="AD165" s="641">
        <f t="shared" si="13"/>
        <v>44934.541666666664</v>
      </c>
      <c r="AE165" s="398">
        <f t="shared" si="14"/>
        <v>44934.5</v>
      </c>
      <c r="AF165" s="79"/>
      <c r="AM165" s="79"/>
      <c r="AN165" s="80"/>
      <c r="AO165" s="80"/>
      <c r="AP165" s="80"/>
      <c r="AQ165" s="80"/>
    </row>
    <row r="166" spans="1:43" ht="21" customHeight="1" thickBot="1" x14ac:dyDescent="0.3">
      <c r="A166" s="379">
        <v>17</v>
      </c>
      <c r="B166" s="380">
        <v>44934</v>
      </c>
      <c r="C166" s="357">
        <v>44934.625</v>
      </c>
      <c r="D166" s="638">
        <v>44934.833333333336</v>
      </c>
      <c r="E166" s="638">
        <v>44934.875</v>
      </c>
      <c r="F166" s="638">
        <v>44934.916666666664</v>
      </c>
      <c r="G166" s="448">
        <v>44934.958333333336</v>
      </c>
      <c r="H166" s="381" t="s">
        <v>475</v>
      </c>
      <c r="I166" s="382" t="s">
        <v>322</v>
      </c>
      <c r="J166" s="383" t="s">
        <v>199</v>
      </c>
      <c r="K166" s="643"/>
      <c r="L166" s="643"/>
      <c r="M166" s="384" t="s">
        <v>225</v>
      </c>
      <c r="N166" s="385">
        <v>44822.901145833333</v>
      </c>
      <c r="O166" s="386" t="s">
        <v>91</v>
      </c>
      <c r="P166" s="387" t="s">
        <v>1339</v>
      </c>
      <c r="Q166" s="639"/>
      <c r="R166" s="388">
        <f t="shared" si="10"/>
        <v>1</v>
      </c>
      <c r="S166" s="388">
        <f t="shared" si="11"/>
        <v>0</v>
      </c>
      <c r="T166" s="389">
        <v>1.2338857650756836</v>
      </c>
      <c r="U166" s="390">
        <v>0.62457138299942017</v>
      </c>
      <c r="V166" s="391">
        <v>0.51039363814157046</v>
      </c>
      <c r="W166" s="640">
        <v>0.30129722310371582</v>
      </c>
      <c r="X166" s="392">
        <v>0.18800847232341766</v>
      </c>
      <c r="Y166" s="393"/>
      <c r="Z166" s="394"/>
      <c r="AA166" s="395"/>
      <c r="AB166" s="396"/>
      <c r="AC166" s="397">
        <f t="shared" si="12"/>
        <v>44934.583333333336</v>
      </c>
      <c r="AD166" s="641">
        <f t="shared" si="13"/>
        <v>44934.541666666664</v>
      </c>
      <c r="AE166" s="398">
        <f t="shared" si="14"/>
        <v>44934.5</v>
      </c>
      <c r="AF166" s="79"/>
      <c r="AM166" s="79"/>
      <c r="AN166" s="80"/>
      <c r="AO166" s="80"/>
      <c r="AP166" s="80"/>
      <c r="AQ166" s="80"/>
    </row>
    <row r="167" spans="1:43" ht="21" customHeight="1" thickBot="1" x14ac:dyDescent="0.3">
      <c r="A167" s="379">
        <v>17</v>
      </c>
      <c r="B167" s="380">
        <v>44934</v>
      </c>
      <c r="C167" s="357">
        <v>44934.625</v>
      </c>
      <c r="D167" s="638">
        <v>44934.833333333336</v>
      </c>
      <c r="E167" s="638">
        <v>44934.875</v>
      </c>
      <c r="F167" s="638">
        <v>44934.916666666664</v>
      </c>
      <c r="G167" s="448">
        <v>44934.958333333336</v>
      </c>
      <c r="H167" s="381" t="s">
        <v>470</v>
      </c>
      <c r="I167" s="382" t="s">
        <v>329</v>
      </c>
      <c r="J167" s="383" t="s">
        <v>200</v>
      </c>
      <c r="K167" s="643"/>
      <c r="L167" s="643"/>
      <c r="M167" s="384" t="s">
        <v>202</v>
      </c>
      <c r="N167" s="385">
        <v>44822.901145833333</v>
      </c>
      <c r="O167" s="386" t="s">
        <v>91</v>
      </c>
      <c r="P167" s="387" t="s">
        <v>1339</v>
      </c>
      <c r="Q167" s="639"/>
      <c r="R167" s="388">
        <f t="shared" si="10"/>
        <v>1</v>
      </c>
      <c r="S167" s="388">
        <f t="shared" si="11"/>
        <v>0</v>
      </c>
      <c r="T167" s="389">
        <v>1.0075999668666293</v>
      </c>
      <c r="U167" s="390">
        <v>0.7217143177986145</v>
      </c>
      <c r="V167" s="391">
        <v>0.41302705710822363</v>
      </c>
      <c r="W167" s="640">
        <v>0.33185322785823618</v>
      </c>
      <c r="X167" s="392">
        <v>0.25502166152000427</v>
      </c>
      <c r="Y167" s="393"/>
      <c r="Z167" s="394"/>
      <c r="AA167" s="395"/>
      <c r="AB167" s="396"/>
      <c r="AC167" s="397">
        <f t="shared" si="12"/>
        <v>44934.583333333336</v>
      </c>
      <c r="AD167" s="641">
        <f t="shared" si="13"/>
        <v>44934.541666666664</v>
      </c>
      <c r="AE167" s="398">
        <f t="shared" si="14"/>
        <v>44934.5</v>
      </c>
      <c r="AF167" s="79"/>
      <c r="AM167" s="79"/>
      <c r="AN167" s="80"/>
      <c r="AO167" s="80"/>
      <c r="AP167" s="80"/>
      <c r="AQ167" s="80"/>
    </row>
    <row r="168" spans="1:43" ht="21" customHeight="1" thickBot="1" x14ac:dyDescent="0.3">
      <c r="A168" s="379">
        <v>17</v>
      </c>
      <c r="B168" s="380">
        <v>44934</v>
      </c>
      <c r="C168" s="357">
        <v>44934.625</v>
      </c>
      <c r="D168" s="638">
        <v>44934.833333333336</v>
      </c>
      <c r="E168" s="638">
        <v>44934.875</v>
      </c>
      <c r="F168" s="638">
        <v>44934.916666666664</v>
      </c>
      <c r="G168" s="448">
        <v>44934.958333333336</v>
      </c>
      <c r="H168" s="381" t="s">
        <v>1266</v>
      </c>
      <c r="I168" s="382" t="s">
        <v>1341</v>
      </c>
      <c r="J168" s="383" t="s">
        <v>861</v>
      </c>
      <c r="K168" s="643"/>
      <c r="L168" s="643"/>
      <c r="M168" s="384" t="s">
        <v>197</v>
      </c>
      <c r="N168" s="385">
        <v>44822.901145833333</v>
      </c>
      <c r="O168" s="386" t="s">
        <v>91</v>
      </c>
      <c r="P168" s="387" t="s">
        <v>1339</v>
      </c>
      <c r="Q168" s="639"/>
      <c r="R168" s="388">
        <f t="shared" si="10"/>
        <v>0</v>
      </c>
      <c r="S168" s="388">
        <f t="shared" si="11"/>
        <v>1</v>
      </c>
      <c r="T168" s="389">
        <v>0.49845709119524273</v>
      </c>
      <c r="U168" s="390">
        <v>1.2988570928573608</v>
      </c>
      <c r="V168" s="391">
        <v>0.1423628840674542</v>
      </c>
      <c r="W168" s="640">
        <v>0.29171930308603428</v>
      </c>
      <c r="X168" s="392">
        <v>0.56551533937454224</v>
      </c>
      <c r="Y168" s="393"/>
      <c r="Z168" s="394"/>
      <c r="AA168" s="395"/>
      <c r="AB168" s="396"/>
      <c r="AC168" s="397">
        <f t="shared" si="12"/>
        <v>44934.583333333336</v>
      </c>
      <c r="AD168" s="641">
        <f t="shared" si="13"/>
        <v>44934.541666666664</v>
      </c>
      <c r="AE168" s="398">
        <f t="shared" si="14"/>
        <v>44934.5</v>
      </c>
      <c r="AF168" s="79"/>
      <c r="AM168" s="79"/>
      <c r="AN168" s="80"/>
      <c r="AO168" s="80"/>
      <c r="AP168" s="80"/>
      <c r="AQ168" s="80"/>
    </row>
    <row r="169" spans="1:43" ht="21" customHeight="1" thickBot="1" x14ac:dyDescent="0.3">
      <c r="A169" s="379">
        <v>17</v>
      </c>
      <c r="B169" s="380">
        <v>44934</v>
      </c>
      <c r="C169" s="357">
        <v>44934.625</v>
      </c>
      <c r="D169" s="638">
        <v>44934.833333333336</v>
      </c>
      <c r="E169" s="638">
        <v>44934.875</v>
      </c>
      <c r="F169" s="638">
        <v>44934.916666666664</v>
      </c>
      <c r="G169" s="448">
        <v>44934.958333333336</v>
      </c>
      <c r="H169" s="381" t="s">
        <v>361</v>
      </c>
      <c r="I169" s="382" t="s">
        <v>344</v>
      </c>
      <c r="J169" s="383" t="s">
        <v>226</v>
      </c>
      <c r="K169" s="643"/>
      <c r="L169" s="643"/>
      <c r="M169" s="384" t="s">
        <v>206</v>
      </c>
      <c r="N169" s="385">
        <v>44822.901145833333</v>
      </c>
      <c r="O169" s="386" t="s">
        <v>91</v>
      </c>
      <c r="P169" s="387" t="s">
        <v>1339</v>
      </c>
      <c r="Q169" s="639"/>
      <c r="R169" s="388">
        <f t="shared" si="10"/>
        <v>0</v>
      </c>
      <c r="S169" s="388">
        <f t="shared" si="11"/>
        <v>1</v>
      </c>
      <c r="T169" s="389">
        <v>0.61788572583879742</v>
      </c>
      <c r="U169" s="390">
        <v>0.88742858171463013</v>
      </c>
      <c r="V169" s="391">
        <v>0.24068788640138622</v>
      </c>
      <c r="W169" s="640">
        <v>0.36138288792226203</v>
      </c>
      <c r="X169" s="392">
        <v>0.39788547158241272</v>
      </c>
      <c r="Y169" s="393"/>
      <c r="Z169" s="394"/>
      <c r="AA169" s="395"/>
      <c r="AB169" s="396"/>
      <c r="AC169" s="397">
        <f t="shared" si="12"/>
        <v>44934.583333333336</v>
      </c>
      <c r="AD169" s="641">
        <f t="shared" si="13"/>
        <v>44934.541666666664</v>
      </c>
      <c r="AE169" s="398">
        <f t="shared" si="14"/>
        <v>44934.5</v>
      </c>
      <c r="AF169" s="79"/>
      <c r="AM169" s="79"/>
      <c r="AN169" s="80"/>
      <c r="AO169" s="80"/>
      <c r="AP169" s="80"/>
      <c r="AQ169" s="80"/>
    </row>
    <row r="170" spans="1:43" ht="21" customHeight="1" thickBot="1" x14ac:dyDescent="0.3">
      <c r="A170" s="379">
        <v>17</v>
      </c>
      <c r="B170" s="380">
        <v>44934</v>
      </c>
      <c r="C170" s="357">
        <v>44934.625</v>
      </c>
      <c r="D170" s="638">
        <v>44934.833333333336</v>
      </c>
      <c r="E170" s="638">
        <v>44934.875</v>
      </c>
      <c r="F170" s="638">
        <v>44934.916666666664</v>
      </c>
      <c r="G170" s="448">
        <v>44934.958333333336</v>
      </c>
      <c r="H170" s="381" t="s">
        <v>411</v>
      </c>
      <c r="I170" s="382" t="s">
        <v>332</v>
      </c>
      <c r="J170" s="383" t="s">
        <v>203</v>
      </c>
      <c r="K170" s="643"/>
      <c r="L170" s="643"/>
      <c r="M170" s="384" t="s">
        <v>201</v>
      </c>
      <c r="N170" s="385">
        <v>44822.901145833333</v>
      </c>
      <c r="O170" s="386" t="s">
        <v>91</v>
      </c>
      <c r="P170" s="387" t="s">
        <v>1339</v>
      </c>
      <c r="Q170" s="639"/>
      <c r="R170" s="388">
        <f t="shared" si="10"/>
        <v>0</v>
      </c>
      <c r="S170" s="388">
        <f t="shared" si="11"/>
        <v>1</v>
      </c>
      <c r="T170" s="389">
        <v>0.51102856227329796</v>
      </c>
      <c r="U170" s="390">
        <v>1.2474285364151001</v>
      </c>
      <c r="V170" s="391">
        <v>0.15204427633976672</v>
      </c>
      <c r="W170" s="640">
        <v>0.30094963584598716</v>
      </c>
      <c r="X170" s="392">
        <v>0.54668861627578735</v>
      </c>
      <c r="Y170" s="393"/>
      <c r="Z170" s="394"/>
      <c r="AA170" s="395"/>
      <c r="AB170" s="396"/>
      <c r="AC170" s="397">
        <f t="shared" si="12"/>
        <v>44934.583333333336</v>
      </c>
      <c r="AD170" s="641">
        <f t="shared" si="13"/>
        <v>44934.541666666664</v>
      </c>
      <c r="AE170" s="398">
        <f t="shared" si="14"/>
        <v>44934.5</v>
      </c>
      <c r="AF170" s="79"/>
      <c r="AM170" s="79"/>
      <c r="AN170" s="80"/>
      <c r="AO170" s="80"/>
      <c r="AP170" s="80"/>
      <c r="AQ170" s="80"/>
    </row>
    <row r="171" spans="1:43" ht="21" customHeight="1" thickBot="1" x14ac:dyDescent="0.3">
      <c r="A171" s="379">
        <v>17</v>
      </c>
      <c r="B171" s="380">
        <v>44934</v>
      </c>
      <c r="C171" s="357">
        <v>44934.625</v>
      </c>
      <c r="D171" s="638">
        <v>44934.833333333336</v>
      </c>
      <c r="E171" s="638">
        <v>44934.875</v>
      </c>
      <c r="F171" s="638">
        <v>44934.916666666664</v>
      </c>
      <c r="G171" s="448">
        <v>44934.958333333336</v>
      </c>
      <c r="H171" s="381" t="s">
        <v>1308</v>
      </c>
      <c r="I171" s="382" t="s">
        <v>354</v>
      </c>
      <c r="J171" s="383" t="s">
        <v>205</v>
      </c>
      <c r="K171" s="643"/>
      <c r="L171" s="643"/>
      <c r="M171" s="384" t="s">
        <v>896</v>
      </c>
      <c r="N171" s="385">
        <v>44822.901145833333</v>
      </c>
      <c r="O171" s="386" t="s">
        <v>91</v>
      </c>
      <c r="P171" s="387" t="s">
        <v>1339</v>
      </c>
      <c r="Q171" s="639"/>
      <c r="R171" s="388">
        <f t="shared" si="10"/>
        <v>1</v>
      </c>
      <c r="S171" s="388">
        <f t="shared" si="11"/>
        <v>1</v>
      </c>
      <c r="T171" s="389">
        <v>0.68702854428972515</v>
      </c>
      <c r="U171" s="390">
        <v>0.73885715007781982</v>
      </c>
      <c r="V171" s="391">
        <v>0.29518190220334217</v>
      </c>
      <c r="W171" s="640">
        <v>0.37865420494158492</v>
      </c>
      <c r="X171" s="392">
        <v>0.32614344358444214</v>
      </c>
      <c r="Y171" s="393"/>
      <c r="Z171" s="394"/>
      <c r="AA171" s="395"/>
      <c r="AB171" s="396"/>
      <c r="AC171" s="397">
        <f t="shared" si="12"/>
        <v>44934.583333333336</v>
      </c>
      <c r="AD171" s="641">
        <f t="shared" si="13"/>
        <v>44934.541666666664</v>
      </c>
      <c r="AE171" s="398">
        <f t="shared" si="14"/>
        <v>44934.5</v>
      </c>
      <c r="AF171" s="79"/>
      <c r="AM171" s="79"/>
      <c r="AN171" s="80"/>
      <c r="AO171" s="80"/>
      <c r="AP171" s="80"/>
      <c r="AQ171" s="80"/>
    </row>
    <row r="172" spans="1:43" ht="21" customHeight="1" thickBot="1" x14ac:dyDescent="0.3">
      <c r="A172" s="355">
        <v>18</v>
      </c>
      <c r="B172" s="356">
        <v>44941</v>
      </c>
      <c r="C172" s="452">
        <v>44941.625</v>
      </c>
      <c r="D172" s="453">
        <v>44941.833333333336</v>
      </c>
      <c r="E172" s="453">
        <v>44941.875</v>
      </c>
      <c r="F172" s="453">
        <v>44941.916666666664</v>
      </c>
      <c r="G172" s="454">
        <v>44941.958333333336</v>
      </c>
      <c r="H172" s="358" t="s">
        <v>364</v>
      </c>
      <c r="I172" s="359" t="s">
        <v>337</v>
      </c>
      <c r="J172" s="360" t="s">
        <v>191</v>
      </c>
      <c r="K172" s="643"/>
      <c r="L172" s="643"/>
      <c r="M172" s="361" t="s">
        <v>226</v>
      </c>
      <c r="N172" s="362">
        <v>44822.901145833333</v>
      </c>
      <c r="O172" s="363" t="s">
        <v>91</v>
      </c>
      <c r="P172" s="364" t="s">
        <v>1339</v>
      </c>
      <c r="Q172" s="365"/>
      <c r="R172" s="366">
        <f t="shared" si="10"/>
        <v>2</v>
      </c>
      <c r="S172" s="366">
        <f t="shared" si="11"/>
        <v>1</v>
      </c>
      <c r="T172" s="367">
        <v>2.1703000068664551</v>
      </c>
      <c r="U172" s="368">
        <v>0.95299994945526123</v>
      </c>
      <c r="V172" s="369">
        <v>0.64447318955410904</v>
      </c>
      <c r="W172" s="370">
        <v>0.19444724864763774</v>
      </c>
      <c r="X172" s="371">
        <v>0.15406180918216705</v>
      </c>
      <c r="Y172" s="372"/>
      <c r="Z172" s="373"/>
      <c r="AA172" s="374"/>
      <c r="AB172" s="375"/>
      <c r="AC172" s="376">
        <f t="shared" si="12"/>
        <v>44941.583333333336</v>
      </c>
      <c r="AD172" s="377">
        <f t="shared" si="13"/>
        <v>44941.541666666664</v>
      </c>
      <c r="AE172" s="378">
        <f t="shared" si="14"/>
        <v>44941.5</v>
      </c>
      <c r="AF172" s="79"/>
      <c r="AM172" s="79"/>
      <c r="AN172" s="80"/>
      <c r="AO172" s="80"/>
      <c r="AP172" s="80"/>
      <c r="AQ172" s="80"/>
    </row>
    <row r="173" spans="1:43" ht="21" customHeight="1" thickBot="1" x14ac:dyDescent="0.3">
      <c r="A173" s="379">
        <v>18</v>
      </c>
      <c r="B173" s="380">
        <v>44941</v>
      </c>
      <c r="C173" s="357">
        <v>44941.625</v>
      </c>
      <c r="D173" s="638">
        <v>44941.833333333336</v>
      </c>
      <c r="E173" s="638">
        <v>44941.875</v>
      </c>
      <c r="F173" s="638">
        <v>44941.916666666664</v>
      </c>
      <c r="G173" s="448">
        <v>44941.958333333336</v>
      </c>
      <c r="H173" s="381" t="s">
        <v>1257</v>
      </c>
      <c r="I173" s="382" t="s">
        <v>1342</v>
      </c>
      <c r="J173" s="383" t="s">
        <v>977</v>
      </c>
      <c r="K173" s="643"/>
      <c r="L173" s="643"/>
      <c r="M173" s="384" t="s">
        <v>861</v>
      </c>
      <c r="N173" s="385">
        <v>44822.901145833333</v>
      </c>
      <c r="O173" s="386" t="s">
        <v>91</v>
      </c>
      <c r="P173" s="387" t="s">
        <v>1339</v>
      </c>
      <c r="Q173" s="639"/>
      <c r="R173" s="388">
        <f t="shared" si="10"/>
        <v>1</v>
      </c>
      <c r="S173" s="388">
        <f t="shared" si="11"/>
        <v>1</v>
      </c>
      <c r="T173" s="389">
        <v>1.4333000183105469</v>
      </c>
      <c r="U173" s="390">
        <v>1.3429999351501465</v>
      </c>
      <c r="V173" s="391">
        <v>0.3929583491958783</v>
      </c>
      <c r="W173" s="640">
        <v>0.2537531348527477</v>
      </c>
      <c r="X173" s="392">
        <v>0.35208737850189209</v>
      </c>
      <c r="Y173" s="393"/>
      <c r="Z173" s="394"/>
      <c r="AA173" s="395"/>
      <c r="AB173" s="396"/>
      <c r="AC173" s="397">
        <f t="shared" si="12"/>
        <v>44941.583333333336</v>
      </c>
      <c r="AD173" s="641">
        <f t="shared" si="13"/>
        <v>44941.541666666664</v>
      </c>
      <c r="AE173" s="398">
        <f t="shared" si="14"/>
        <v>44941.5</v>
      </c>
      <c r="AF173" s="79"/>
      <c r="AM173" s="79"/>
      <c r="AN173" s="80"/>
      <c r="AO173" s="80"/>
      <c r="AP173" s="80"/>
      <c r="AQ173" s="80"/>
    </row>
    <row r="174" spans="1:43" ht="21" customHeight="1" thickBot="1" x14ac:dyDescent="0.3">
      <c r="A174" s="379">
        <v>18</v>
      </c>
      <c r="B174" s="380">
        <v>44941</v>
      </c>
      <c r="C174" s="357">
        <v>44941.625</v>
      </c>
      <c r="D174" s="638">
        <v>44941.833333333336</v>
      </c>
      <c r="E174" s="638">
        <v>44941.875</v>
      </c>
      <c r="F174" s="638">
        <v>44941.916666666664</v>
      </c>
      <c r="G174" s="448">
        <v>44941.958333333336</v>
      </c>
      <c r="H174" s="381" t="s">
        <v>593</v>
      </c>
      <c r="I174" s="382" t="s">
        <v>326</v>
      </c>
      <c r="J174" s="383" t="s">
        <v>225</v>
      </c>
      <c r="K174" s="643"/>
      <c r="L174" s="643"/>
      <c r="M174" s="384" t="s">
        <v>203</v>
      </c>
      <c r="N174" s="385">
        <v>44822.901145833333</v>
      </c>
      <c r="O174" s="386" t="s">
        <v>91</v>
      </c>
      <c r="P174" s="387" t="s">
        <v>1339</v>
      </c>
      <c r="Q174" s="639"/>
      <c r="R174" s="388">
        <f t="shared" si="10"/>
        <v>2</v>
      </c>
      <c r="S174" s="388">
        <f t="shared" si="11"/>
        <v>2</v>
      </c>
      <c r="T174" s="389">
        <v>1.455299973487854</v>
      </c>
      <c r="U174" s="390">
        <v>1.3929998874664307</v>
      </c>
      <c r="V174" s="391">
        <v>0.38814504565931202</v>
      </c>
      <c r="W174" s="640">
        <v>0.25019146798403064</v>
      </c>
      <c r="X174" s="392">
        <v>0.3602810800075531</v>
      </c>
      <c r="Y174" s="393"/>
      <c r="Z174" s="394"/>
      <c r="AA174" s="395"/>
      <c r="AB174" s="396"/>
      <c r="AC174" s="397">
        <f t="shared" si="12"/>
        <v>44941.583333333336</v>
      </c>
      <c r="AD174" s="641">
        <f t="shared" si="13"/>
        <v>44941.541666666664</v>
      </c>
      <c r="AE174" s="398">
        <f t="shared" si="14"/>
        <v>44941.5</v>
      </c>
      <c r="AF174" s="79"/>
      <c r="AM174" s="79"/>
      <c r="AN174" s="80"/>
      <c r="AO174" s="80"/>
      <c r="AP174" s="80"/>
      <c r="AQ174" s="80"/>
    </row>
    <row r="175" spans="1:43" ht="21" customHeight="1" thickBot="1" x14ac:dyDescent="0.3">
      <c r="A175" s="379">
        <v>18</v>
      </c>
      <c r="B175" s="380">
        <v>44941</v>
      </c>
      <c r="C175" s="357">
        <v>44941.625</v>
      </c>
      <c r="D175" s="638">
        <v>44941.833333333336</v>
      </c>
      <c r="E175" s="638">
        <v>44941.875</v>
      </c>
      <c r="F175" s="638">
        <v>44941.916666666664</v>
      </c>
      <c r="G175" s="448">
        <v>44941.958333333336</v>
      </c>
      <c r="H175" s="381" t="s">
        <v>558</v>
      </c>
      <c r="I175" s="382" t="s">
        <v>329</v>
      </c>
      <c r="J175" s="383" t="s">
        <v>197</v>
      </c>
      <c r="K175" s="643"/>
      <c r="L175" s="643"/>
      <c r="M175" s="384" t="s">
        <v>196</v>
      </c>
      <c r="N175" s="385">
        <v>44822.901145833333</v>
      </c>
      <c r="O175" s="386" t="s">
        <v>91</v>
      </c>
      <c r="P175" s="387" t="s">
        <v>1339</v>
      </c>
      <c r="Q175" s="639"/>
      <c r="R175" s="388">
        <f t="shared" si="10"/>
        <v>2</v>
      </c>
      <c r="S175" s="388">
        <f t="shared" si="11"/>
        <v>1</v>
      </c>
      <c r="T175" s="389">
        <v>2.3243002891540527</v>
      </c>
      <c r="U175" s="390">
        <v>1.0329999923706055</v>
      </c>
      <c r="V175" s="391">
        <v>0.6522773939805061</v>
      </c>
      <c r="W175" s="640">
        <v>0.18425647692581121</v>
      </c>
      <c r="X175" s="392">
        <v>0.15349286794662476</v>
      </c>
      <c r="Y175" s="393"/>
      <c r="Z175" s="394"/>
      <c r="AA175" s="395"/>
      <c r="AB175" s="396"/>
      <c r="AC175" s="397">
        <f t="shared" si="12"/>
        <v>44941.583333333336</v>
      </c>
      <c r="AD175" s="641">
        <f t="shared" si="13"/>
        <v>44941.541666666664</v>
      </c>
      <c r="AE175" s="398">
        <f t="shared" si="14"/>
        <v>44941.5</v>
      </c>
      <c r="AF175" s="79"/>
      <c r="AM175" s="79"/>
      <c r="AN175" s="80"/>
      <c r="AO175" s="80"/>
      <c r="AP175" s="80"/>
      <c r="AQ175" s="80"/>
    </row>
    <row r="176" spans="1:43" ht="21" customHeight="1" thickBot="1" x14ac:dyDescent="0.3">
      <c r="A176" s="379">
        <v>18</v>
      </c>
      <c r="B176" s="380">
        <v>44941</v>
      </c>
      <c r="C176" s="357">
        <v>44941.625</v>
      </c>
      <c r="D176" s="638">
        <v>44941.833333333336</v>
      </c>
      <c r="E176" s="638">
        <v>44941.875</v>
      </c>
      <c r="F176" s="638">
        <v>44941.916666666664</v>
      </c>
      <c r="G176" s="448">
        <v>44941.958333333336</v>
      </c>
      <c r="H176" s="381" t="s">
        <v>1312</v>
      </c>
      <c r="I176" s="382" t="s">
        <v>1340</v>
      </c>
      <c r="J176" s="383" t="s">
        <v>896</v>
      </c>
      <c r="K176" s="643"/>
      <c r="L176" s="643"/>
      <c r="M176" s="384" t="s">
        <v>200</v>
      </c>
      <c r="N176" s="385">
        <v>44822.901145833333</v>
      </c>
      <c r="O176" s="386" t="s">
        <v>91</v>
      </c>
      <c r="P176" s="387" t="s">
        <v>1339</v>
      </c>
      <c r="Q176" s="639"/>
      <c r="R176" s="388">
        <f t="shared" si="10"/>
        <v>0</v>
      </c>
      <c r="S176" s="388">
        <f t="shared" si="11"/>
        <v>2</v>
      </c>
      <c r="T176" s="389">
        <v>0.67430001497268677</v>
      </c>
      <c r="U176" s="390">
        <v>1.9030001163482666</v>
      </c>
      <c r="V176" s="391">
        <v>0.12414476375361007</v>
      </c>
      <c r="W176" s="640">
        <v>0.20958674159119275</v>
      </c>
      <c r="X176" s="392">
        <v>0.66278594732284546</v>
      </c>
      <c r="Y176" s="393"/>
      <c r="Z176" s="394"/>
      <c r="AA176" s="395"/>
      <c r="AB176" s="396"/>
      <c r="AC176" s="397">
        <f t="shared" si="12"/>
        <v>44941.583333333336</v>
      </c>
      <c r="AD176" s="641">
        <f t="shared" si="13"/>
        <v>44941.541666666664</v>
      </c>
      <c r="AE176" s="398">
        <f t="shared" si="14"/>
        <v>44941.5</v>
      </c>
      <c r="AF176" s="79"/>
      <c r="AM176" s="79"/>
      <c r="AN176" s="80"/>
      <c r="AO176" s="80"/>
      <c r="AP176" s="80"/>
      <c r="AQ176" s="80"/>
    </row>
    <row r="177" spans="1:43" ht="21" customHeight="1" thickBot="1" x14ac:dyDescent="0.3">
      <c r="A177" s="379">
        <v>18</v>
      </c>
      <c r="B177" s="380">
        <v>44941</v>
      </c>
      <c r="C177" s="357">
        <v>44941.625</v>
      </c>
      <c r="D177" s="638">
        <v>44941.833333333336</v>
      </c>
      <c r="E177" s="638">
        <v>44941.875</v>
      </c>
      <c r="F177" s="638">
        <v>44941.916666666664</v>
      </c>
      <c r="G177" s="448">
        <v>44941.958333333336</v>
      </c>
      <c r="H177" s="381" t="s">
        <v>351</v>
      </c>
      <c r="I177" s="382" t="s">
        <v>330</v>
      </c>
      <c r="J177" s="383" t="s">
        <v>201</v>
      </c>
      <c r="K177" s="643"/>
      <c r="L177" s="643"/>
      <c r="M177" s="384" t="s">
        <v>198</v>
      </c>
      <c r="N177" s="385">
        <v>44822.901145833333</v>
      </c>
      <c r="O177" s="386" t="s">
        <v>91</v>
      </c>
      <c r="P177" s="387" t="s">
        <v>1339</v>
      </c>
      <c r="Q177" s="639"/>
      <c r="R177" s="388">
        <f t="shared" si="10"/>
        <v>2</v>
      </c>
      <c r="S177" s="388">
        <f t="shared" si="11"/>
        <v>1</v>
      </c>
      <c r="T177" s="389">
        <v>2.0602998733520508</v>
      </c>
      <c r="U177" s="390">
        <v>1.1430000066757202</v>
      </c>
      <c r="V177" s="391">
        <v>0.57965630799355972</v>
      </c>
      <c r="W177" s="640">
        <v>0.20975608816211877</v>
      </c>
      <c r="X177" s="392">
        <v>0.20509697496891022</v>
      </c>
      <c r="Y177" s="393"/>
      <c r="Z177" s="394"/>
      <c r="AA177" s="395"/>
      <c r="AB177" s="396"/>
      <c r="AC177" s="397">
        <f t="shared" si="12"/>
        <v>44941.583333333336</v>
      </c>
      <c r="AD177" s="641">
        <f t="shared" si="13"/>
        <v>44941.541666666664</v>
      </c>
      <c r="AE177" s="398">
        <f t="shared" si="14"/>
        <v>44941.5</v>
      </c>
      <c r="AF177" s="79"/>
      <c r="AM177" s="79"/>
      <c r="AN177" s="80"/>
      <c r="AO177" s="80"/>
      <c r="AP177" s="80"/>
      <c r="AQ177" s="80"/>
    </row>
    <row r="178" spans="1:43" ht="21" customHeight="1" thickBot="1" x14ac:dyDescent="0.3">
      <c r="A178" s="379">
        <v>18</v>
      </c>
      <c r="B178" s="380">
        <v>44941</v>
      </c>
      <c r="C178" s="357">
        <v>44941.625</v>
      </c>
      <c r="D178" s="638">
        <v>44941.833333333336</v>
      </c>
      <c r="E178" s="638">
        <v>44941.875</v>
      </c>
      <c r="F178" s="638">
        <v>44941.916666666664</v>
      </c>
      <c r="G178" s="448">
        <v>44941.958333333336</v>
      </c>
      <c r="H178" s="381" t="s">
        <v>321</v>
      </c>
      <c r="I178" s="382" t="s">
        <v>322</v>
      </c>
      <c r="J178" s="383" t="s">
        <v>202</v>
      </c>
      <c r="K178" s="643"/>
      <c r="L178" s="643"/>
      <c r="M178" s="384" t="s">
        <v>194</v>
      </c>
      <c r="N178" s="385">
        <v>44822.901145833333</v>
      </c>
      <c r="O178" s="386" t="s">
        <v>91</v>
      </c>
      <c r="P178" s="387" t="s">
        <v>1339</v>
      </c>
      <c r="Q178" s="639"/>
      <c r="R178" s="388">
        <f t="shared" si="10"/>
        <v>2</v>
      </c>
      <c r="S178" s="388">
        <f t="shared" si="11"/>
        <v>1</v>
      </c>
      <c r="T178" s="389">
        <v>1.6093000173568726</v>
      </c>
      <c r="U178" s="390">
        <v>1.1329998970031738</v>
      </c>
      <c r="V178" s="391">
        <v>0.48281258537535826</v>
      </c>
      <c r="W178" s="640">
        <v>0.24760716042293313</v>
      </c>
      <c r="X178" s="392">
        <v>0.26802250742912292</v>
      </c>
      <c r="Y178" s="393"/>
      <c r="Z178" s="394"/>
      <c r="AA178" s="395"/>
      <c r="AB178" s="396"/>
      <c r="AC178" s="397">
        <f t="shared" si="12"/>
        <v>44941.583333333336</v>
      </c>
      <c r="AD178" s="641">
        <f t="shared" si="13"/>
        <v>44941.541666666664</v>
      </c>
      <c r="AE178" s="398">
        <f t="shared" si="14"/>
        <v>44941.5</v>
      </c>
      <c r="AF178" s="79"/>
      <c r="AM178" s="79"/>
      <c r="AN178" s="80"/>
      <c r="AO178" s="80"/>
      <c r="AP178" s="80"/>
      <c r="AQ178" s="80"/>
    </row>
    <row r="179" spans="1:43" ht="21" customHeight="1" thickBot="1" x14ac:dyDescent="0.3">
      <c r="A179" s="379">
        <v>18</v>
      </c>
      <c r="B179" s="380">
        <v>44941</v>
      </c>
      <c r="C179" s="357">
        <v>44941.625</v>
      </c>
      <c r="D179" s="638">
        <v>44941.833333333336</v>
      </c>
      <c r="E179" s="638">
        <v>44941.875</v>
      </c>
      <c r="F179" s="638">
        <v>44941.916666666664</v>
      </c>
      <c r="G179" s="448">
        <v>44941.958333333336</v>
      </c>
      <c r="H179" s="381" t="s">
        <v>447</v>
      </c>
      <c r="I179" s="382" t="s">
        <v>346</v>
      </c>
      <c r="J179" s="383" t="s">
        <v>204</v>
      </c>
      <c r="K179" s="643"/>
      <c r="L179" s="643"/>
      <c r="M179" s="384" t="s">
        <v>199</v>
      </c>
      <c r="N179" s="385">
        <v>44822.901145833333</v>
      </c>
      <c r="O179" s="386" t="s">
        <v>91</v>
      </c>
      <c r="P179" s="387" t="s">
        <v>1339</v>
      </c>
      <c r="Q179" s="639"/>
      <c r="R179" s="388">
        <f t="shared" si="10"/>
        <v>1</v>
      </c>
      <c r="S179" s="388">
        <f t="shared" si="11"/>
        <v>2</v>
      </c>
      <c r="T179" s="389">
        <v>1.5212999582290649</v>
      </c>
      <c r="U179" s="390">
        <v>1.8029999732971191</v>
      </c>
      <c r="V179" s="391">
        <v>0.32650343661747111</v>
      </c>
      <c r="W179" s="640">
        <v>0.22703351173198108</v>
      </c>
      <c r="X179" s="392">
        <v>0.44286906719207764</v>
      </c>
      <c r="Y179" s="393"/>
      <c r="Z179" s="394"/>
      <c r="AA179" s="395"/>
      <c r="AB179" s="396"/>
      <c r="AC179" s="397">
        <f t="shared" si="12"/>
        <v>44941.583333333336</v>
      </c>
      <c r="AD179" s="641">
        <f t="shared" si="13"/>
        <v>44941.541666666664</v>
      </c>
      <c r="AE179" s="398">
        <f t="shared" si="14"/>
        <v>44941.5</v>
      </c>
      <c r="AF179" s="79"/>
      <c r="AM179" s="79"/>
      <c r="AN179" s="80"/>
      <c r="AO179" s="80"/>
      <c r="AP179" s="80"/>
      <c r="AQ179" s="80"/>
    </row>
    <row r="180" spans="1:43" ht="21" customHeight="1" thickBot="1" x14ac:dyDescent="0.3">
      <c r="A180" s="379">
        <v>18</v>
      </c>
      <c r="B180" s="380">
        <v>44941</v>
      </c>
      <c r="C180" s="357">
        <v>44941.625</v>
      </c>
      <c r="D180" s="638">
        <v>44941.833333333336</v>
      </c>
      <c r="E180" s="638">
        <v>44941.875</v>
      </c>
      <c r="F180" s="638">
        <v>44941.916666666664</v>
      </c>
      <c r="G180" s="448">
        <v>44941.958333333336</v>
      </c>
      <c r="H180" s="381" t="s">
        <v>576</v>
      </c>
      <c r="I180" s="382" t="s">
        <v>334</v>
      </c>
      <c r="J180" s="383" t="s">
        <v>206</v>
      </c>
      <c r="K180" s="643"/>
      <c r="L180" s="643"/>
      <c r="M180" s="384" t="s">
        <v>205</v>
      </c>
      <c r="N180" s="385">
        <v>44822.901145833333</v>
      </c>
      <c r="O180" s="386" t="s">
        <v>91</v>
      </c>
      <c r="P180" s="387" t="s">
        <v>1339</v>
      </c>
      <c r="Q180" s="639"/>
      <c r="R180" s="388">
        <f t="shared" si="10"/>
        <v>2</v>
      </c>
      <c r="S180" s="388">
        <f t="shared" si="11"/>
        <v>1</v>
      </c>
      <c r="T180" s="389">
        <v>1.6533000469207764</v>
      </c>
      <c r="U180" s="390">
        <v>0.87299996614456177</v>
      </c>
      <c r="V180" s="391">
        <v>0.55655607316056177</v>
      </c>
      <c r="W180" s="640">
        <v>0.24431152746348173</v>
      </c>
      <c r="X180" s="392">
        <v>0.19749103486537933</v>
      </c>
      <c r="Y180" s="393"/>
      <c r="Z180" s="394"/>
      <c r="AA180" s="395"/>
      <c r="AB180" s="396"/>
      <c r="AC180" s="397">
        <f t="shared" si="12"/>
        <v>44941.583333333336</v>
      </c>
      <c r="AD180" s="641">
        <f t="shared" si="13"/>
        <v>44941.541666666664</v>
      </c>
      <c r="AE180" s="398">
        <f t="shared" si="14"/>
        <v>44941.5</v>
      </c>
      <c r="AF180" s="79"/>
      <c r="AM180" s="79"/>
      <c r="AN180" s="80"/>
      <c r="AO180" s="80"/>
      <c r="AP180" s="80"/>
      <c r="AQ180" s="80"/>
    </row>
    <row r="181" spans="1:43" ht="21" customHeight="1" thickBot="1" x14ac:dyDescent="0.3">
      <c r="A181" s="379">
        <v>18</v>
      </c>
      <c r="B181" s="380">
        <v>44941</v>
      </c>
      <c r="C181" s="357">
        <v>44941.625</v>
      </c>
      <c r="D181" s="638">
        <v>44941.833333333336</v>
      </c>
      <c r="E181" s="638">
        <v>44941.875</v>
      </c>
      <c r="F181" s="638">
        <v>44941.916666666664</v>
      </c>
      <c r="G181" s="448">
        <v>44941.958333333336</v>
      </c>
      <c r="H181" s="381" t="s">
        <v>391</v>
      </c>
      <c r="I181" s="382" t="s">
        <v>236</v>
      </c>
      <c r="J181" s="383" t="s">
        <v>207</v>
      </c>
      <c r="K181" s="643"/>
      <c r="L181" s="643"/>
      <c r="M181" s="384" t="s">
        <v>192</v>
      </c>
      <c r="N181" s="385">
        <v>44822.901145833333</v>
      </c>
      <c r="O181" s="386" t="s">
        <v>91</v>
      </c>
      <c r="P181" s="387" t="s">
        <v>1339</v>
      </c>
      <c r="Q181" s="639"/>
      <c r="R181" s="388">
        <f t="shared" si="10"/>
        <v>2</v>
      </c>
      <c r="S181" s="388">
        <f t="shared" si="11"/>
        <v>1</v>
      </c>
      <c r="T181" s="389">
        <v>1.8073002099990845</v>
      </c>
      <c r="U181" s="390">
        <v>1.1729998588562012</v>
      </c>
      <c r="V181" s="391">
        <v>0.51966813950836988</v>
      </c>
      <c r="W181" s="640">
        <v>0.23085499861870742</v>
      </c>
      <c r="X181" s="392">
        <v>0.24663132429122925</v>
      </c>
      <c r="Y181" s="393"/>
      <c r="Z181" s="394"/>
      <c r="AA181" s="395"/>
      <c r="AB181" s="396"/>
      <c r="AC181" s="397">
        <f t="shared" si="12"/>
        <v>44941.583333333336</v>
      </c>
      <c r="AD181" s="641">
        <f t="shared" si="13"/>
        <v>44941.541666666664</v>
      </c>
      <c r="AE181" s="398">
        <f t="shared" si="14"/>
        <v>44941.5</v>
      </c>
      <c r="AF181" s="79"/>
      <c r="AM181" s="79"/>
      <c r="AN181" s="80"/>
      <c r="AO181" s="80"/>
      <c r="AP181" s="80"/>
      <c r="AQ181" s="80"/>
    </row>
    <row r="182" spans="1:43" ht="21" customHeight="1" thickBot="1" x14ac:dyDescent="0.3">
      <c r="A182" s="355">
        <v>19</v>
      </c>
      <c r="B182" s="356">
        <v>44948</v>
      </c>
      <c r="C182" s="452">
        <v>44948.625</v>
      </c>
      <c r="D182" s="453">
        <v>44948.833333333336</v>
      </c>
      <c r="E182" s="453">
        <v>44948.875</v>
      </c>
      <c r="F182" s="453">
        <v>44948.916666666664</v>
      </c>
      <c r="G182" s="454">
        <v>44948.958333333336</v>
      </c>
      <c r="H182" s="358" t="s">
        <v>1240</v>
      </c>
      <c r="I182" s="359" t="s">
        <v>324</v>
      </c>
      <c r="J182" s="360" t="s">
        <v>192</v>
      </c>
      <c r="K182" s="643"/>
      <c r="L182" s="643"/>
      <c r="M182" s="361" t="s">
        <v>977</v>
      </c>
      <c r="N182" s="362">
        <v>44822.901145833333</v>
      </c>
      <c r="O182" s="363" t="s">
        <v>91</v>
      </c>
      <c r="P182" s="364" t="s">
        <v>1339</v>
      </c>
      <c r="Q182" s="365"/>
      <c r="R182" s="366">
        <f t="shared" si="10"/>
        <v>2</v>
      </c>
      <c r="S182" s="366">
        <f t="shared" si="11"/>
        <v>1</v>
      </c>
      <c r="T182" s="367">
        <v>1.6092997789382935</v>
      </c>
      <c r="U182" s="368">
        <v>1.2330000400543213</v>
      </c>
      <c r="V182" s="369">
        <v>0.46006384834832192</v>
      </c>
      <c r="W182" s="370">
        <v>0.24568576746169468</v>
      </c>
      <c r="X182" s="371">
        <v>0.29257568717002869</v>
      </c>
      <c r="Y182" s="372"/>
      <c r="Z182" s="373"/>
      <c r="AA182" s="374"/>
      <c r="AB182" s="375"/>
      <c r="AC182" s="376">
        <f t="shared" si="12"/>
        <v>44948.583333333336</v>
      </c>
      <c r="AD182" s="377">
        <f t="shared" si="13"/>
        <v>44948.541666666664</v>
      </c>
      <c r="AE182" s="378">
        <f t="shared" si="14"/>
        <v>44948.5</v>
      </c>
      <c r="AF182" s="79"/>
      <c r="AM182" s="79"/>
      <c r="AN182" s="80"/>
      <c r="AO182" s="80"/>
      <c r="AP182" s="80"/>
      <c r="AQ182" s="80"/>
    </row>
    <row r="183" spans="1:43" ht="21" customHeight="1" thickBot="1" x14ac:dyDescent="0.3">
      <c r="A183" s="379">
        <v>19</v>
      </c>
      <c r="B183" s="380">
        <v>44948</v>
      </c>
      <c r="C183" s="357">
        <v>44948.625</v>
      </c>
      <c r="D183" s="638">
        <v>44948.833333333336</v>
      </c>
      <c r="E183" s="638">
        <v>44948.875</v>
      </c>
      <c r="F183" s="638">
        <v>44948.916666666664</v>
      </c>
      <c r="G183" s="448">
        <v>44948.958333333336</v>
      </c>
      <c r="H183" s="381" t="s">
        <v>338</v>
      </c>
      <c r="I183" s="382" t="s">
        <v>339</v>
      </c>
      <c r="J183" s="383" t="s">
        <v>194</v>
      </c>
      <c r="K183" s="643"/>
      <c r="L183" s="643"/>
      <c r="M183" s="384" t="s">
        <v>206</v>
      </c>
      <c r="N183" s="385">
        <v>44822.901145833333</v>
      </c>
      <c r="O183" s="386" t="s">
        <v>91</v>
      </c>
      <c r="P183" s="387" t="s">
        <v>1339</v>
      </c>
      <c r="Q183" s="639"/>
      <c r="R183" s="388">
        <f t="shared" si="10"/>
        <v>1</v>
      </c>
      <c r="S183" s="388">
        <f t="shared" si="11"/>
        <v>1</v>
      </c>
      <c r="T183" s="389">
        <v>1.3343000411987305</v>
      </c>
      <c r="U183" s="390">
        <v>1.0230000019073486</v>
      </c>
      <c r="V183" s="391">
        <v>0.43763991877485653</v>
      </c>
      <c r="W183" s="640">
        <v>0.27529757062975013</v>
      </c>
      <c r="X183" s="392">
        <v>0.28649657964706421</v>
      </c>
      <c r="Y183" s="393"/>
      <c r="Z183" s="394"/>
      <c r="AA183" s="395"/>
      <c r="AB183" s="396"/>
      <c r="AC183" s="397">
        <f t="shared" si="12"/>
        <v>44948.583333333336</v>
      </c>
      <c r="AD183" s="641">
        <f t="shared" si="13"/>
        <v>44948.541666666664</v>
      </c>
      <c r="AE183" s="398">
        <f t="shared" si="14"/>
        <v>44948.5</v>
      </c>
      <c r="AF183" s="79"/>
      <c r="AM183" s="79"/>
      <c r="AN183" s="80"/>
      <c r="AO183" s="80"/>
      <c r="AP183" s="80"/>
      <c r="AQ183" s="80"/>
    </row>
    <row r="184" spans="1:43" ht="21" customHeight="1" thickBot="1" x14ac:dyDescent="0.3">
      <c r="A184" s="379">
        <v>19</v>
      </c>
      <c r="B184" s="380">
        <v>44948</v>
      </c>
      <c r="C184" s="357">
        <v>44948.625</v>
      </c>
      <c r="D184" s="638">
        <v>44948.833333333336</v>
      </c>
      <c r="E184" s="638">
        <v>44948.875</v>
      </c>
      <c r="F184" s="638">
        <v>44948.916666666664</v>
      </c>
      <c r="G184" s="448">
        <v>44948.958333333336</v>
      </c>
      <c r="H184" s="381" t="s">
        <v>1269</v>
      </c>
      <c r="I184" s="382" t="s">
        <v>328</v>
      </c>
      <c r="J184" s="383" t="s">
        <v>196</v>
      </c>
      <c r="K184" s="643"/>
      <c r="L184" s="643"/>
      <c r="M184" s="384" t="s">
        <v>896</v>
      </c>
      <c r="N184" s="385">
        <v>44822.901145833333</v>
      </c>
      <c r="O184" s="386" t="s">
        <v>91</v>
      </c>
      <c r="P184" s="387" t="s">
        <v>1339</v>
      </c>
      <c r="Q184" s="639"/>
      <c r="R184" s="388">
        <f t="shared" si="10"/>
        <v>2</v>
      </c>
      <c r="S184" s="388">
        <f t="shared" si="11"/>
        <v>1</v>
      </c>
      <c r="T184" s="389">
        <v>1.4772999286651611</v>
      </c>
      <c r="U184" s="390">
        <v>1.0729999542236328</v>
      </c>
      <c r="V184" s="391">
        <v>0.46381638483442555</v>
      </c>
      <c r="W184" s="640">
        <v>0.26037394862480134</v>
      </c>
      <c r="X184" s="392">
        <v>0.27483326196670532</v>
      </c>
      <c r="Y184" s="393"/>
      <c r="Z184" s="394"/>
      <c r="AA184" s="395"/>
      <c r="AB184" s="396"/>
      <c r="AC184" s="397">
        <f t="shared" si="12"/>
        <v>44948.583333333336</v>
      </c>
      <c r="AD184" s="641">
        <f t="shared" si="13"/>
        <v>44948.541666666664</v>
      </c>
      <c r="AE184" s="398">
        <f t="shared" si="14"/>
        <v>44948.5</v>
      </c>
      <c r="AF184" s="79"/>
      <c r="AM184" s="79"/>
      <c r="AN184" s="80"/>
      <c r="AO184" s="80"/>
      <c r="AP184" s="80"/>
      <c r="AQ184" s="80"/>
    </row>
    <row r="185" spans="1:43" ht="21" customHeight="1" thickBot="1" x14ac:dyDescent="0.3">
      <c r="A185" s="379">
        <v>19</v>
      </c>
      <c r="B185" s="380">
        <v>44948</v>
      </c>
      <c r="C185" s="357">
        <v>44948.625</v>
      </c>
      <c r="D185" s="638">
        <v>44948.833333333336</v>
      </c>
      <c r="E185" s="638">
        <v>44948.875</v>
      </c>
      <c r="F185" s="638">
        <v>44948.916666666664</v>
      </c>
      <c r="G185" s="448">
        <v>44948.958333333336</v>
      </c>
      <c r="H185" s="381" t="s">
        <v>586</v>
      </c>
      <c r="I185" s="382" t="s">
        <v>329</v>
      </c>
      <c r="J185" s="383" t="s">
        <v>197</v>
      </c>
      <c r="K185" s="643"/>
      <c r="L185" s="643"/>
      <c r="M185" s="384" t="s">
        <v>225</v>
      </c>
      <c r="N185" s="385">
        <v>44822.901145833333</v>
      </c>
      <c r="O185" s="386" t="s">
        <v>91</v>
      </c>
      <c r="P185" s="387" t="s">
        <v>1339</v>
      </c>
      <c r="Q185" s="639"/>
      <c r="R185" s="388">
        <f t="shared" si="10"/>
        <v>3</v>
      </c>
      <c r="S185" s="388">
        <f t="shared" si="11"/>
        <v>1</v>
      </c>
      <c r="T185" s="389">
        <v>2.5332999229431152</v>
      </c>
      <c r="U185" s="390">
        <v>0.86299997568130493</v>
      </c>
      <c r="V185" s="391">
        <v>0.72068642217527301</v>
      </c>
      <c r="W185" s="640">
        <v>0.15792985584903826</v>
      </c>
      <c r="X185" s="392">
        <v>0.10621487349271774</v>
      </c>
      <c r="Y185" s="393"/>
      <c r="Z185" s="394"/>
      <c r="AA185" s="395"/>
      <c r="AB185" s="396"/>
      <c r="AC185" s="397">
        <f t="shared" si="12"/>
        <v>44948.583333333336</v>
      </c>
      <c r="AD185" s="641">
        <f t="shared" si="13"/>
        <v>44948.541666666664</v>
      </c>
      <c r="AE185" s="398">
        <f t="shared" si="14"/>
        <v>44948.5</v>
      </c>
      <c r="AF185" s="79"/>
      <c r="AM185" s="79"/>
      <c r="AN185" s="80"/>
      <c r="AO185" s="80"/>
      <c r="AP185" s="80"/>
      <c r="AQ185" s="80"/>
    </row>
    <row r="186" spans="1:43" ht="21" customHeight="1" thickBot="1" x14ac:dyDescent="0.3">
      <c r="A186" s="379">
        <v>19</v>
      </c>
      <c r="B186" s="380">
        <v>44948</v>
      </c>
      <c r="C186" s="357">
        <v>44948.625</v>
      </c>
      <c r="D186" s="638">
        <v>44948.833333333336</v>
      </c>
      <c r="E186" s="638">
        <v>44948.875</v>
      </c>
      <c r="F186" s="638">
        <v>44948.916666666664</v>
      </c>
      <c r="G186" s="448">
        <v>44948.958333333336</v>
      </c>
      <c r="H186" s="381" t="s">
        <v>431</v>
      </c>
      <c r="I186" s="382" t="s">
        <v>235</v>
      </c>
      <c r="J186" s="383" t="s">
        <v>198</v>
      </c>
      <c r="K186" s="643"/>
      <c r="L186" s="643"/>
      <c r="M186" s="384" t="s">
        <v>191</v>
      </c>
      <c r="N186" s="385">
        <v>44822.901145833333</v>
      </c>
      <c r="O186" s="386" t="s">
        <v>91</v>
      </c>
      <c r="P186" s="387" t="s">
        <v>1339</v>
      </c>
      <c r="Q186" s="639"/>
      <c r="R186" s="388">
        <f t="shared" si="10"/>
        <v>2</v>
      </c>
      <c r="S186" s="388">
        <f t="shared" si="11"/>
        <v>2</v>
      </c>
      <c r="T186" s="389">
        <v>1.3783000707626343</v>
      </c>
      <c r="U186" s="390">
        <v>1.5130000114440918</v>
      </c>
      <c r="V186" s="391">
        <v>0.34556009525603842</v>
      </c>
      <c r="W186" s="640">
        <v>0.24755887391211578</v>
      </c>
      <c r="X186" s="392">
        <v>0.40534043312072754</v>
      </c>
      <c r="Y186" s="393"/>
      <c r="Z186" s="394"/>
      <c r="AA186" s="395"/>
      <c r="AB186" s="396"/>
      <c r="AC186" s="397">
        <f t="shared" si="12"/>
        <v>44948.583333333336</v>
      </c>
      <c r="AD186" s="641">
        <f t="shared" si="13"/>
        <v>44948.541666666664</v>
      </c>
      <c r="AE186" s="398">
        <f t="shared" si="14"/>
        <v>44948.5</v>
      </c>
      <c r="AF186" s="79"/>
      <c r="AM186" s="79"/>
      <c r="AN186" s="80"/>
      <c r="AO186" s="80"/>
      <c r="AP186" s="80"/>
      <c r="AQ186" s="80"/>
    </row>
    <row r="187" spans="1:43" ht="21" customHeight="1" thickBot="1" x14ac:dyDescent="0.3">
      <c r="A187" s="379">
        <v>19</v>
      </c>
      <c r="B187" s="380">
        <v>44948</v>
      </c>
      <c r="C187" s="357">
        <v>44948.625</v>
      </c>
      <c r="D187" s="638">
        <v>44948.833333333336</v>
      </c>
      <c r="E187" s="638">
        <v>44948.875</v>
      </c>
      <c r="F187" s="638">
        <v>44948.916666666664</v>
      </c>
      <c r="G187" s="448">
        <v>44948.958333333336</v>
      </c>
      <c r="H187" s="381" t="s">
        <v>573</v>
      </c>
      <c r="I187" s="382" t="s">
        <v>322</v>
      </c>
      <c r="J187" s="383" t="s">
        <v>199</v>
      </c>
      <c r="K187" s="643"/>
      <c r="L187" s="643"/>
      <c r="M187" s="384" t="s">
        <v>200</v>
      </c>
      <c r="N187" s="385">
        <v>44822.901145833333</v>
      </c>
      <c r="O187" s="386" t="s">
        <v>91</v>
      </c>
      <c r="P187" s="387" t="s">
        <v>1339</v>
      </c>
      <c r="Q187" s="639"/>
      <c r="R187" s="388">
        <f t="shared" si="10"/>
        <v>1</v>
      </c>
      <c r="S187" s="388">
        <f t="shared" si="11"/>
        <v>2</v>
      </c>
      <c r="T187" s="389">
        <v>1.4442999362945557</v>
      </c>
      <c r="U187" s="390">
        <v>1.8230000734329224</v>
      </c>
      <c r="V187" s="391">
        <v>0.30585771968980335</v>
      </c>
      <c r="W187" s="640">
        <v>0.22735818531786126</v>
      </c>
      <c r="X187" s="392">
        <v>0.46328705549240112</v>
      </c>
      <c r="Y187" s="393"/>
      <c r="Z187" s="394"/>
      <c r="AA187" s="395"/>
      <c r="AB187" s="396"/>
      <c r="AC187" s="397">
        <f t="shared" si="12"/>
        <v>44948.583333333336</v>
      </c>
      <c r="AD187" s="641">
        <f t="shared" si="13"/>
        <v>44948.541666666664</v>
      </c>
      <c r="AE187" s="398">
        <f t="shared" si="14"/>
        <v>44948.5</v>
      </c>
      <c r="AF187" s="79"/>
      <c r="AM187" s="79"/>
      <c r="AN187" s="80"/>
      <c r="AO187" s="80"/>
      <c r="AP187" s="80"/>
      <c r="AQ187" s="80"/>
    </row>
    <row r="188" spans="1:43" ht="21" customHeight="1" thickBot="1" x14ac:dyDescent="0.3">
      <c r="A188" s="379">
        <v>19</v>
      </c>
      <c r="B188" s="380">
        <v>44948</v>
      </c>
      <c r="C188" s="357">
        <v>44948.625</v>
      </c>
      <c r="D188" s="638">
        <v>44948.833333333336</v>
      </c>
      <c r="E188" s="638">
        <v>44948.875</v>
      </c>
      <c r="F188" s="638">
        <v>44948.916666666664</v>
      </c>
      <c r="G188" s="448">
        <v>44948.958333333336</v>
      </c>
      <c r="H188" s="381" t="s">
        <v>1307</v>
      </c>
      <c r="I188" s="382" t="s">
        <v>1341</v>
      </c>
      <c r="J188" s="383" t="s">
        <v>861</v>
      </c>
      <c r="K188" s="643"/>
      <c r="L188" s="643"/>
      <c r="M188" s="384" t="s">
        <v>204</v>
      </c>
      <c r="N188" s="385">
        <v>44822.901145833333</v>
      </c>
      <c r="O188" s="386" t="s">
        <v>91</v>
      </c>
      <c r="P188" s="387" t="s">
        <v>1339</v>
      </c>
      <c r="Q188" s="639"/>
      <c r="R188" s="388">
        <f t="shared" si="10"/>
        <v>1</v>
      </c>
      <c r="S188" s="388">
        <f t="shared" si="11"/>
        <v>2</v>
      </c>
      <c r="T188" s="389">
        <v>1.2792998552322388</v>
      </c>
      <c r="U188" s="390">
        <v>1.6529999971389771</v>
      </c>
      <c r="V188" s="391">
        <v>0.29631532072257749</v>
      </c>
      <c r="W188" s="640">
        <v>0.24150150377262358</v>
      </c>
      <c r="X188" s="392">
        <v>0.46021273732185364</v>
      </c>
      <c r="Y188" s="393"/>
      <c r="Z188" s="394"/>
      <c r="AA188" s="395"/>
      <c r="AB188" s="396"/>
      <c r="AC188" s="397">
        <f t="shared" si="12"/>
        <v>44948.583333333336</v>
      </c>
      <c r="AD188" s="641">
        <f t="shared" si="13"/>
        <v>44948.541666666664</v>
      </c>
      <c r="AE188" s="398">
        <f t="shared" si="14"/>
        <v>44948.5</v>
      </c>
      <c r="AF188" s="79"/>
      <c r="AM188" s="79"/>
      <c r="AN188" s="80"/>
      <c r="AO188" s="80"/>
      <c r="AP188" s="80"/>
      <c r="AQ188" s="80"/>
    </row>
    <row r="189" spans="1:43" ht="21" customHeight="1" thickBot="1" x14ac:dyDescent="0.3">
      <c r="A189" s="379">
        <v>19</v>
      </c>
      <c r="B189" s="380">
        <v>44948</v>
      </c>
      <c r="C189" s="357">
        <v>44948.625</v>
      </c>
      <c r="D189" s="638">
        <v>44948.833333333336</v>
      </c>
      <c r="E189" s="638">
        <v>44948.875</v>
      </c>
      <c r="F189" s="638">
        <v>44948.916666666664</v>
      </c>
      <c r="G189" s="448">
        <v>44948.958333333336</v>
      </c>
      <c r="H189" s="381" t="s">
        <v>440</v>
      </c>
      <c r="I189" s="382" t="s">
        <v>344</v>
      </c>
      <c r="J189" s="383" t="s">
        <v>226</v>
      </c>
      <c r="K189" s="643"/>
      <c r="L189" s="643"/>
      <c r="M189" s="384" t="s">
        <v>201</v>
      </c>
      <c r="N189" s="385">
        <v>44822.901145833333</v>
      </c>
      <c r="O189" s="386" t="s">
        <v>91</v>
      </c>
      <c r="P189" s="387" t="s">
        <v>1339</v>
      </c>
      <c r="Q189" s="639"/>
      <c r="R189" s="388">
        <f t="shared" si="10"/>
        <v>1</v>
      </c>
      <c r="S189" s="388">
        <f t="shared" si="11"/>
        <v>2</v>
      </c>
      <c r="T189" s="389">
        <v>0.92729997634887695</v>
      </c>
      <c r="U189" s="390">
        <v>2.3329999446868896</v>
      </c>
      <c r="V189" s="391">
        <v>0.13352042803348951</v>
      </c>
      <c r="W189" s="640">
        <v>0.17869160917858848</v>
      </c>
      <c r="X189" s="392">
        <v>0.67767572402954102</v>
      </c>
      <c r="Y189" s="393"/>
      <c r="Z189" s="394"/>
      <c r="AA189" s="395"/>
      <c r="AB189" s="396"/>
      <c r="AC189" s="397">
        <f t="shared" si="12"/>
        <v>44948.583333333336</v>
      </c>
      <c r="AD189" s="641">
        <f t="shared" si="13"/>
        <v>44948.541666666664</v>
      </c>
      <c r="AE189" s="398">
        <f t="shared" si="14"/>
        <v>44948.5</v>
      </c>
      <c r="AF189" s="79"/>
      <c r="AM189" s="79"/>
      <c r="AN189" s="80"/>
      <c r="AO189" s="80"/>
      <c r="AP189" s="80"/>
      <c r="AQ189" s="80"/>
    </row>
    <row r="190" spans="1:43" ht="21" customHeight="1" thickBot="1" x14ac:dyDescent="0.3">
      <c r="A190" s="379">
        <v>19</v>
      </c>
      <c r="B190" s="380">
        <v>44948</v>
      </c>
      <c r="C190" s="357">
        <v>44948.625</v>
      </c>
      <c r="D190" s="638">
        <v>44948.833333333336</v>
      </c>
      <c r="E190" s="638">
        <v>44948.875</v>
      </c>
      <c r="F190" s="638">
        <v>44948.916666666664</v>
      </c>
      <c r="G190" s="448">
        <v>44948.958333333336</v>
      </c>
      <c r="H190" s="381" t="s">
        <v>602</v>
      </c>
      <c r="I190" s="382" t="s">
        <v>332</v>
      </c>
      <c r="J190" s="383" t="s">
        <v>203</v>
      </c>
      <c r="K190" s="643"/>
      <c r="L190" s="643"/>
      <c r="M190" s="384" t="s">
        <v>207</v>
      </c>
      <c r="N190" s="385">
        <v>44822.901145833333</v>
      </c>
      <c r="O190" s="386" t="s">
        <v>91</v>
      </c>
      <c r="P190" s="387" t="s">
        <v>1339</v>
      </c>
      <c r="Q190" s="639"/>
      <c r="R190" s="388">
        <f t="shared" si="10"/>
        <v>1</v>
      </c>
      <c r="S190" s="388">
        <f t="shared" si="11"/>
        <v>2</v>
      </c>
      <c r="T190" s="389">
        <v>1.2352999448776245</v>
      </c>
      <c r="U190" s="390">
        <v>1.6730000972747803</v>
      </c>
      <c r="V190" s="391">
        <v>0.2824080414383402</v>
      </c>
      <c r="W190" s="640">
        <v>0.24086788527914982</v>
      </c>
      <c r="X190" s="392">
        <v>0.47471091151237488</v>
      </c>
      <c r="Y190" s="393"/>
      <c r="Z190" s="394"/>
      <c r="AA190" s="395"/>
      <c r="AB190" s="396"/>
      <c r="AC190" s="397">
        <f t="shared" si="12"/>
        <v>44948.583333333336</v>
      </c>
      <c r="AD190" s="641">
        <f t="shared" si="13"/>
        <v>44948.541666666664</v>
      </c>
      <c r="AE190" s="398">
        <f t="shared" si="14"/>
        <v>44948.5</v>
      </c>
      <c r="AF190" s="79"/>
      <c r="AM190" s="79"/>
      <c r="AN190" s="80"/>
      <c r="AO190" s="80"/>
      <c r="AP190" s="80"/>
      <c r="AQ190" s="80"/>
    </row>
    <row r="191" spans="1:43" ht="21" customHeight="1" thickBot="1" x14ac:dyDescent="0.3">
      <c r="A191" s="379">
        <v>19</v>
      </c>
      <c r="B191" s="380">
        <v>44948</v>
      </c>
      <c r="C191" s="357">
        <v>44948.625</v>
      </c>
      <c r="D191" s="638">
        <v>44948.833333333336</v>
      </c>
      <c r="E191" s="638">
        <v>44948.875</v>
      </c>
      <c r="F191" s="638">
        <v>44948.916666666664</v>
      </c>
      <c r="G191" s="448">
        <v>44948.958333333336</v>
      </c>
      <c r="H191" s="381" t="s">
        <v>526</v>
      </c>
      <c r="I191" s="382" t="s">
        <v>354</v>
      </c>
      <c r="J191" s="383" t="s">
        <v>205</v>
      </c>
      <c r="K191" s="643"/>
      <c r="L191" s="643"/>
      <c r="M191" s="384" t="s">
        <v>202</v>
      </c>
      <c r="N191" s="385">
        <v>44822.901145833333</v>
      </c>
      <c r="O191" s="386" t="s">
        <v>91</v>
      </c>
      <c r="P191" s="387" t="s">
        <v>1339</v>
      </c>
      <c r="Q191" s="639"/>
      <c r="R191" s="388">
        <f t="shared" si="10"/>
        <v>1</v>
      </c>
      <c r="S191" s="388">
        <f t="shared" si="11"/>
        <v>2</v>
      </c>
      <c r="T191" s="389">
        <v>0.8722999095916748</v>
      </c>
      <c r="U191" s="390">
        <v>1.9430000782012939</v>
      </c>
      <c r="V191" s="391">
        <v>0.16196763551905136</v>
      </c>
      <c r="W191" s="640">
        <v>0.21341350958788757</v>
      </c>
      <c r="X191" s="392">
        <v>0.620697021484375</v>
      </c>
      <c r="Y191" s="393"/>
      <c r="Z191" s="394"/>
      <c r="AA191" s="395"/>
      <c r="AB191" s="396"/>
      <c r="AC191" s="397">
        <f t="shared" si="12"/>
        <v>44948.583333333336</v>
      </c>
      <c r="AD191" s="641">
        <f t="shared" si="13"/>
        <v>44948.541666666664</v>
      </c>
      <c r="AE191" s="398">
        <f t="shared" si="14"/>
        <v>44948.5</v>
      </c>
      <c r="AF191" s="79"/>
      <c r="AM191" s="79"/>
      <c r="AN191" s="80"/>
      <c r="AO191" s="80"/>
      <c r="AP191" s="80"/>
      <c r="AQ191" s="80"/>
    </row>
    <row r="192" spans="1:43" ht="21" customHeight="1" thickBot="1" x14ac:dyDescent="0.3">
      <c r="A192" s="355">
        <v>20</v>
      </c>
      <c r="B192" s="356">
        <v>44955</v>
      </c>
      <c r="C192" s="452">
        <v>44955.625</v>
      </c>
      <c r="D192" s="453">
        <v>44955.833333333336</v>
      </c>
      <c r="E192" s="453">
        <v>44955.875</v>
      </c>
      <c r="F192" s="453">
        <v>44955.916666666664</v>
      </c>
      <c r="G192" s="454">
        <v>44955.958333333336</v>
      </c>
      <c r="H192" s="358" t="s">
        <v>579</v>
      </c>
      <c r="I192" s="359" t="s">
        <v>337</v>
      </c>
      <c r="J192" s="360" t="s">
        <v>191</v>
      </c>
      <c r="K192" s="643"/>
      <c r="L192" s="643"/>
      <c r="M192" s="361" t="s">
        <v>203</v>
      </c>
      <c r="N192" s="362">
        <v>44822.901145833333</v>
      </c>
      <c r="O192" s="363" t="s">
        <v>91</v>
      </c>
      <c r="P192" s="364" t="s">
        <v>1339</v>
      </c>
      <c r="Q192" s="365"/>
      <c r="R192" s="366">
        <f t="shared" si="10"/>
        <v>2</v>
      </c>
      <c r="S192" s="366">
        <f t="shared" si="11"/>
        <v>1</v>
      </c>
      <c r="T192" s="367">
        <v>2.0053000450134277</v>
      </c>
      <c r="U192" s="368">
        <v>0.92299997806549072</v>
      </c>
      <c r="V192" s="369">
        <v>0.62073230700721149</v>
      </c>
      <c r="W192" s="370">
        <v>0.20889354439360533</v>
      </c>
      <c r="X192" s="371">
        <v>0.16572569310665131</v>
      </c>
      <c r="Y192" s="372"/>
      <c r="Z192" s="373"/>
      <c r="AA192" s="374"/>
      <c r="AB192" s="375"/>
      <c r="AC192" s="376">
        <f t="shared" si="12"/>
        <v>44955.583333333336</v>
      </c>
      <c r="AD192" s="377">
        <f t="shared" si="13"/>
        <v>44955.541666666664</v>
      </c>
      <c r="AE192" s="378">
        <f t="shared" si="14"/>
        <v>44955.5</v>
      </c>
      <c r="AF192" s="79"/>
      <c r="AM192" s="79"/>
      <c r="AN192" s="80"/>
      <c r="AO192" s="80"/>
      <c r="AP192" s="80"/>
      <c r="AQ192" s="80"/>
    </row>
    <row r="193" spans="1:43" ht="21" customHeight="1" thickBot="1" x14ac:dyDescent="0.3">
      <c r="A193" s="379">
        <v>20</v>
      </c>
      <c r="B193" s="380">
        <v>44955</v>
      </c>
      <c r="C193" s="357">
        <v>44955.625</v>
      </c>
      <c r="D193" s="638">
        <v>44955.833333333336</v>
      </c>
      <c r="E193" s="638">
        <v>44955.875</v>
      </c>
      <c r="F193" s="638">
        <v>44955.916666666664</v>
      </c>
      <c r="G193" s="448">
        <v>44955.958333333336</v>
      </c>
      <c r="H193" s="381" t="s">
        <v>513</v>
      </c>
      <c r="I193" s="382" t="s">
        <v>324</v>
      </c>
      <c r="J193" s="383" t="s">
        <v>192</v>
      </c>
      <c r="K193" s="643"/>
      <c r="L193" s="643"/>
      <c r="M193" s="384" t="s">
        <v>205</v>
      </c>
      <c r="N193" s="385">
        <v>44822.901145833333</v>
      </c>
      <c r="O193" s="386" t="s">
        <v>91</v>
      </c>
      <c r="P193" s="387" t="s">
        <v>1339</v>
      </c>
      <c r="Q193" s="639"/>
      <c r="R193" s="388">
        <f t="shared" si="10"/>
        <v>2</v>
      </c>
      <c r="S193" s="388">
        <f t="shared" si="11"/>
        <v>1</v>
      </c>
      <c r="T193" s="389">
        <v>1.6203000545501709</v>
      </c>
      <c r="U193" s="390">
        <v>1.2130000591278076</v>
      </c>
      <c r="V193" s="391">
        <v>0.46719521898991245</v>
      </c>
      <c r="W193" s="640">
        <v>0.24527848074889733</v>
      </c>
      <c r="X193" s="392">
        <v>0.28582495450973511</v>
      </c>
      <c r="Y193" s="393"/>
      <c r="Z193" s="394"/>
      <c r="AA193" s="395"/>
      <c r="AB193" s="396"/>
      <c r="AC193" s="397">
        <f t="shared" si="12"/>
        <v>44955.583333333336</v>
      </c>
      <c r="AD193" s="641">
        <f t="shared" si="13"/>
        <v>44955.541666666664</v>
      </c>
      <c r="AE193" s="398">
        <f t="shared" si="14"/>
        <v>44955.5</v>
      </c>
      <c r="AF193" s="79"/>
      <c r="AM193" s="79"/>
      <c r="AN193" s="80"/>
      <c r="AO193" s="80"/>
      <c r="AP193" s="80"/>
      <c r="AQ193" s="80"/>
    </row>
    <row r="194" spans="1:43" ht="21" customHeight="1" thickBot="1" x14ac:dyDescent="0.3">
      <c r="A194" s="379">
        <v>20</v>
      </c>
      <c r="B194" s="380">
        <v>44955</v>
      </c>
      <c r="C194" s="357">
        <v>44955.625</v>
      </c>
      <c r="D194" s="638">
        <v>44955.833333333336</v>
      </c>
      <c r="E194" s="638">
        <v>44955.875</v>
      </c>
      <c r="F194" s="638">
        <v>44955.916666666664</v>
      </c>
      <c r="G194" s="448">
        <v>44955.958333333336</v>
      </c>
      <c r="H194" s="381" t="s">
        <v>1302</v>
      </c>
      <c r="I194" s="382" t="s">
        <v>1342</v>
      </c>
      <c r="J194" s="383" t="s">
        <v>977</v>
      </c>
      <c r="K194" s="643"/>
      <c r="L194" s="643"/>
      <c r="M194" s="384" t="s">
        <v>197</v>
      </c>
      <c r="N194" s="385">
        <v>44822.901145833333</v>
      </c>
      <c r="O194" s="386" t="s">
        <v>91</v>
      </c>
      <c r="P194" s="387" t="s">
        <v>1339</v>
      </c>
      <c r="Q194" s="639"/>
      <c r="R194" s="388">
        <f t="shared" ref="R194:R257" si="15">IF(T194-U194&gt;=0, INT(T194+0.55),IF((U194-T194)&gt;0.2,INT(T194+0.2),S194))</f>
        <v>1</v>
      </c>
      <c r="S194" s="388">
        <f t="shared" ref="S194:S257" si="16">IF(U194-T194&gt;0, INT(U194+0.55),IF((T194-U194)&gt;=0.2,INT(U194+0.2),R194))</f>
        <v>2</v>
      </c>
      <c r="T194" s="389">
        <v>0.8833000659942627</v>
      </c>
      <c r="U194" s="390">
        <v>2.3229999542236328</v>
      </c>
      <c r="V194" s="391">
        <v>0.12659196415177404</v>
      </c>
      <c r="W194" s="640">
        <v>0.17733246711454487</v>
      </c>
      <c r="X194" s="392">
        <v>0.68619251251220703</v>
      </c>
      <c r="Y194" s="393"/>
      <c r="Z194" s="394"/>
      <c r="AA194" s="395"/>
      <c r="AB194" s="396"/>
      <c r="AC194" s="397">
        <f t="shared" si="12"/>
        <v>44955.583333333336</v>
      </c>
      <c r="AD194" s="641">
        <f t="shared" si="13"/>
        <v>44955.541666666664</v>
      </c>
      <c r="AE194" s="398">
        <f t="shared" si="14"/>
        <v>44955.5</v>
      </c>
      <c r="AF194" s="79"/>
      <c r="AM194" s="79"/>
      <c r="AN194" s="80"/>
      <c r="AO194" s="80"/>
      <c r="AP194" s="80"/>
      <c r="AQ194" s="80"/>
    </row>
    <row r="195" spans="1:43" ht="21" customHeight="1" thickBot="1" x14ac:dyDescent="0.3">
      <c r="A195" s="379">
        <v>20</v>
      </c>
      <c r="B195" s="380">
        <v>44955</v>
      </c>
      <c r="C195" s="357">
        <v>44955.625</v>
      </c>
      <c r="D195" s="638">
        <v>44955.833333333336</v>
      </c>
      <c r="E195" s="638">
        <v>44955.875</v>
      </c>
      <c r="F195" s="638">
        <v>44955.916666666664</v>
      </c>
      <c r="G195" s="448">
        <v>44955.958333333336</v>
      </c>
      <c r="H195" s="381" t="s">
        <v>580</v>
      </c>
      <c r="I195" s="382" t="s">
        <v>326</v>
      </c>
      <c r="J195" s="383" t="s">
        <v>225</v>
      </c>
      <c r="K195" s="643"/>
      <c r="L195" s="643"/>
      <c r="M195" s="384" t="s">
        <v>206</v>
      </c>
      <c r="N195" s="385">
        <v>44822.901145833333</v>
      </c>
      <c r="O195" s="386" t="s">
        <v>91</v>
      </c>
      <c r="P195" s="387" t="s">
        <v>1339</v>
      </c>
      <c r="Q195" s="639"/>
      <c r="R195" s="388">
        <f t="shared" si="15"/>
        <v>1</v>
      </c>
      <c r="S195" s="388">
        <f t="shared" si="16"/>
        <v>2</v>
      </c>
      <c r="T195" s="389">
        <v>1.04830002784729</v>
      </c>
      <c r="U195" s="390">
        <v>1.4730000495910645</v>
      </c>
      <c r="V195" s="391">
        <v>0.26913407761840541</v>
      </c>
      <c r="W195" s="640">
        <v>0.26139682891122196</v>
      </c>
      <c r="X195" s="392">
        <v>0.46852362155914307</v>
      </c>
      <c r="Y195" s="393"/>
      <c r="Z195" s="394"/>
      <c r="AA195" s="395"/>
      <c r="AB195" s="396"/>
      <c r="AC195" s="397">
        <f t="shared" ref="AC195:AC258" si="17">IF(C195&lt;&gt;"TBC",C195-1/24,"TBC")</f>
        <v>44955.583333333336</v>
      </c>
      <c r="AD195" s="641">
        <f t="shared" ref="AD195:AD258" si="18">IF(C195&lt;&gt;"TBC",C195-1/12,"TBC")</f>
        <v>44955.541666666664</v>
      </c>
      <c r="AE195" s="398">
        <f t="shared" ref="AE195:AE258" si="19">IF(C195&lt;&gt;"TBC",C195-1/8,"TBC")</f>
        <v>44955.5</v>
      </c>
      <c r="AF195" s="79"/>
      <c r="AM195" s="79"/>
      <c r="AN195" s="80"/>
      <c r="AO195" s="80"/>
      <c r="AP195" s="80"/>
      <c r="AQ195" s="80"/>
    </row>
    <row r="196" spans="1:43" ht="21" customHeight="1" thickBot="1" x14ac:dyDescent="0.3">
      <c r="A196" s="379">
        <v>20</v>
      </c>
      <c r="B196" s="380">
        <v>44955</v>
      </c>
      <c r="C196" s="357">
        <v>44955.625</v>
      </c>
      <c r="D196" s="638">
        <v>44955.833333333336</v>
      </c>
      <c r="E196" s="638">
        <v>44955.875</v>
      </c>
      <c r="F196" s="638">
        <v>44955.916666666664</v>
      </c>
      <c r="G196" s="448">
        <v>44955.958333333336</v>
      </c>
      <c r="H196" s="381" t="s">
        <v>1327</v>
      </c>
      <c r="I196" s="382" t="s">
        <v>235</v>
      </c>
      <c r="J196" s="383" t="s">
        <v>198</v>
      </c>
      <c r="K196" s="643"/>
      <c r="L196" s="643"/>
      <c r="M196" s="384" t="s">
        <v>861</v>
      </c>
      <c r="N196" s="385">
        <v>44822.901145833333</v>
      </c>
      <c r="O196" s="386" t="s">
        <v>91</v>
      </c>
      <c r="P196" s="387" t="s">
        <v>1339</v>
      </c>
      <c r="Q196" s="639"/>
      <c r="R196" s="388">
        <f t="shared" si="15"/>
        <v>2</v>
      </c>
      <c r="S196" s="388">
        <f t="shared" si="16"/>
        <v>1</v>
      </c>
      <c r="T196" s="389">
        <v>1.8623001575469971</v>
      </c>
      <c r="U196" s="390">
        <v>0.94299995899200439</v>
      </c>
      <c r="V196" s="391">
        <v>0.58644243990035194</v>
      </c>
      <c r="W196" s="640">
        <v>0.22352596914494977</v>
      </c>
      <c r="X196" s="392">
        <v>0.1868814080953598</v>
      </c>
      <c r="Y196" s="393"/>
      <c r="Z196" s="394"/>
      <c r="AA196" s="395"/>
      <c r="AB196" s="396"/>
      <c r="AC196" s="397">
        <f t="shared" si="17"/>
        <v>44955.583333333336</v>
      </c>
      <c r="AD196" s="641">
        <f t="shared" si="18"/>
        <v>44955.541666666664</v>
      </c>
      <c r="AE196" s="398">
        <f t="shared" si="19"/>
        <v>44955.5</v>
      </c>
      <c r="AF196" s="79"/>
      <c r="AM196" s="79"/>
      <c r="AN196" s="80"/>
      <c r="AO196" s="80"/>
      <c r="AP196" s="80"/>
      <c r="AQ196" s="80"/>
    </row>
    <row r="197" spans="1:43" ht="21" customHeight="1" thickBot="1" x14ac:dyDescent="0.3">
      <c r="A197" s="379">
        <v>20</v>
      </c>
      <c r="B197" s="380">
        <v>44955</v>
      </c>
      <c r="C197" s="357">
        <v>44955.625</v>
      </c>
      <c r="D197" s="638">
        <v>44955.833333333336</v>
      </c>
      <c r="E197" s="638">
        <v>44955.875</v>
      </c>
      <c r="F197" s="638">
        <v>44955.916666666664</v>
      </c>
      <c r="G197" s="448">
        <v>44955.958333333336</v>
      </c>
      <c r="H197" s="381" t="s">
        <v>402</v>
      </c>
      <c r="I197" s="382" t="s">
        <v>322</v>
      </c>
      <c r="J197" s="383" t="s">
        <v>199</v>
      </c>
      <c r="K197" s="643"/>
      <c r="L197" s="643"/>
      <c r="M197" s="384" t="s">
        <v>194</v>
      </c>
      <c r="N197" s="385">
        <v>44822.901145833333</v>
      </c>
      <c r="O197" s="386" t="s">
        <v>91</v>
      </c>
      <c r="P197" s="387" t="s">
        <v>1339</v>
      </c>
      <c r="Q197" s="639"/>
      <c r="R197" s="388">
        <f t="shared" si="15"/>
        <v>2</v>
      </c>
      <c r="S197" s="388">
        <f t="shared" si="16"/>
        <v>1</v>
      </c>
      <c r="T197" s="389">
        <v>1.6642999649047852</v>
      </c>
      <c r="U197" s="390">
        <v>1.3529999256134033</v>
      </c>
      <c r="V197" s="391">
        <v>0.44682904118462774</v>
      </c>
      <c r="W197" s="640">
        <v>0.23906397028981061</v>
      </c>
      <c r="X197" s="392">
        <v>0.31193163990974426</v>
      </c>
      <c r="Y197" s="393"/>
      <c r="Z197" s="394"/>
      <c r="AA197" s="395"/>
      <c r="AB197" s="396"/>
      <c r="AC197" s="397">
        <f t="shared" si="17"/>
        <v>44955.583333333336</v>
      </c>
      <c r="AD197" s="641">
        <f t="shared" si="18"/>
        <v>44955.541666666664</v>
      </c>
      <c r="AE197" s="398">
        <f t="shared" si="19"/>
        <v>44955.5</v>
      </c>
      <c r="AF197" s="79"/>
      <c r="AM197" s="79"/>
      <c r="AN197" s="80"/>
      <c r="AO197" s="80"/>
      <c r="AP197" s="80"/>
      <c r="AQ197" s="80"/>
    </row>
    <row r="198" spans="1:43" ht="21" customHeight="1" thickBot="1" x14ac:dyDescent="0.3">
      <c r="A198" s="379">
        <v>20</v>
      </c>
      <c r="B198" s="380">
        <v>44955</v>
      </c>
      <c r="C198" s="357">
        <v>44955.625</v>
      </c>
      <c r="D198" s="638">
        <v>44955.833333333336</v>
      </c>
      <c r="E198" s="638">
        <v>44955.875</v>
      </c>
      <c r="F198" s="638">
        <v>44955.916666666664</v>
      </c>
      <c r="G198" s="448">
        <v>44955.958333333336</v>
      </c>
      <c r="H198" s="381" t="s">
        <v>1265</v>
      </c>
      <c r="I198" s="382" t="s">
        <v>1340</v>
      </c>
      <c r="J198" s="383" t="s">
        <v>896</v>
      </c>
      <c r="K198" s="643"/>
      <c r="L198" s="643"/>
      <c r="M198" s="384" t="s">
        <v>226</v>
      </c>
      <c r="N198" s="385">
        <v>44822.901145833333</v>
      </c>
      <c r="O198" s="386" t="s">
        <v>91</v>
      </c>
      <c r="P198" s="387" t="s">
        <v>1339</v>
      </c>
      <c r="Q198" s="639"/>
      <c r="R198" s="388">
        <f t="shared" si="15"/>
        <v>2</v>
      </c>
      <c r="S198" s="388">
        <f t="shared" si="16"/>
        <v>1</v>
      </c>
      <c r="T198" s="389">
        <v>1.4772999286651611</v>
      </c>
      <c r="U198" s="390">
        <v>1.2030000686645508</v>
      </c>
      <c r="V198" s="391">
        <v>0.43414579602205827</v>
      </c>
      <c r="W198" s="640">
        <v>0.25644008712794436</v>
      </c>
      <c r="X198" s="392">
        <v>0.30831083655357361</v>
      </c>
      <c r="Y198" s="393"/>
      <c r="Z198" s="394"/>
      <c r="AA198" s="395"/>
      <c r="AB198" s="396"/>
      <c r="AC198" s="397">
        <f t="shared" si="17"/>
        <v>44955.583333333336</v>
      </c>
      <c r="AD198" s="641">
        <f t="shared" si="18"/>
        <v>44955.541666666664</v>
      </c>
      <c r="AE198" s="398">
        <f t="shared" si="19"/>
        <v>44955.5</v>
      </c>
      <c r="AF198" s="79"/>
      <c r="AM198" s="79"/>
      <c r="AN198" s="80"/>
      <c r="AO198" s="80"/>
      <c r="AP198" s="80"/>
      <c r="AQ198" s="80"/>
    </row>
    <row r="199" spans="1:43" ht="21" customHeight="1" thickBot="1" x14ac:dyDescent="0.3">
      <c r="A199" s="379">
        <v>20</v>
      </c>
      <c r="B199" s="380">
        <v>44955</v>
      </c>
      <c r="C199" s="357">
        <v>44955.625</v>
      </c>
      <c r="D199" s="638">
        <v>44955.833333333336</v>
      </c>
      <c r="E199" s="638">
        <v>44955.875</v>
      </c>
      <c r="F199" s="638">
        <v>44955.916666666664</v>
      </c>
      <c r="G199" s="448">
        <v>44955.958333333336</v>
      </c>
      <c r="H199" s="381" t="s">
        <v>505</v>
      </c>
      <c r="I199" s="382" t="s">
        <v>329</v>
      </c>
      <c r="J199" s="383" t="s">
        <v>200</v>
      </c>
      <c r="K199" s="643"/>
      <c r="L199" s="643"/>
      <c r="M199" s="384" t="s">
        <v>204</v>
      </c>
      <c r="N199" s="385">
        <v>44822.901145833333</v>
      </c>
      <c r="O199" s="386" t="s">
        <v>91</v>
      </c>
      <c r="P199" s="387" t="s">
        <v>1339</v>
      </c>
      <c r="Q199" s="639"/>
      <c r="R199" s="388">
        <f t="shared" si="15"/>
        <v>2</v>
      </c>
      <c r="S199" s="388">
        <f t="shared" si="16"/>
        <v>1</v>
      </c>
      <c r="T199" s="389">
        <v>2.1593000888824463</v>
      </c>
      <c r="U199" s="390">
        <v>1.0329999923706055</v>
      </c>
      <c r="V199" s="391">
        <v>0.62381335147577843</v>
      </c>
      <c r="W199" s="640">
        <v>0.19839201256103381</v>
      </c>
      <c r="X199" s="392">
        <v>0.17091795802116394</v>
      </c>
      <c r="Y199" s="393"/>
      <c r="Z199" s="394"/>
      <c r="AA199" s="395"/>
      <c r="AB199" s="396"/>
      <c r="AC199" s="397">
        <f t="shared" si="17"/>
        <v>44955.583333333336</v>
      </c>
      <c r="AD199" s="641">
        <f t="shared" si="18"/>
        <v>44955.541666666664</v>
      </c>
      <c r="AE199" s="398">
        <f t="shared" si="19"/>
        <v>44955.5</v>
      </c>
      <c r="AF199" s="79"/>
      <c r="AM199" s="79"/>
      <c r="AN199" s="80"/>
      <c r="AO199" s="80"/>
      <c r="AP199" s="80"/>
      <c r="AQ199" s="80"/>
    </row>
    <row r="200" spans="1:43" ht="21" customHeight="1" thickBot="1" x14ac:dyDescent="0.3">
      <c r="A200" s="379">
        <v>20</v>
      </c>
      <c r="B200" s="380">
        <v>44955</v>
      </c>
      <c r="C200" s="357">
        <v>44955.625</v>
      </c>
      <c r="D200" s="638">
        <v>44955.833333333336</v>
      </c>
      <c r="E200" s="638">
        <v>44955.875</v>
      </c>
      <c r="F200" s="638">
        <v>44955.916666666664</v>
      </c>
      <c r="G200" s="448">
        <v>44955.958333333336</v>
      </c>
      <c r="H200" s="381" t="s">
        <v>565</v>
      </c>
      <c r="I200" s="382" t="s">
        <v>330</v>
      </c>
      <c r="J200" s="383" t="s">
        <v>201</v>
      </c>
      <c r="K200" s="643"/>
      <c r="L200" s="643"/>
      <c r="M200" s="384" t="s">
        <v>202</v>
      </c>
      <c r="N200" s="385">
        <v>44822.901145833333</v>
      </c>
      <c r="O200" s="386" t="s">
        <v>91</v>
      </c>
      <c r="P200" s="387" t="s">
        <v>1339</v>
      </c>
      <c r="Q200" s="639"/>
      <c r="R200" s="388">
        <f t="shared" si="15"/>
        <v>2</v>
      </c>
      <c r="S200" s="388">
        <f t="shared" si="16"/>
        <v>1</v>
      </c>
      <c r="T200" s="389">
        <v>1.9062999486923218</v>
      </c>
      <c r="U200" s="390">
        <v>1.3329999446868896</v>
      </c>
      <c r="V200" s="391">
        <v>0.5052894119973047</v>
      </c>
      <c r="W200" s="640">
        <v>0.22305519553258626</v>
      </c>
      <c r="X200" s="392">
        <v>0.2676813006401062</v>
      </c>
      <c r="Y200" s="393"/>
      <c r="Z200" s="394"/>
      <c r="AA200" s="395"/>
      <c r="AB200" s="396"/>
      <c r="AC200" s="397">
        <f t="shared" si="17"/>
        <v>44955.583333333336</v>
      </c>
      <c r="AD200" s="641">
        <f t="shared" si="18"/>
        <v>44955.541666666664</v>
      </c>
      <c r="AE200" s="398">
        <f t="shared" si="19"/>
        <v>44955.5</v>
      </c>
      <c r="AF200" s="79"/>
      <c r="AM200" s="79"/>
      <c r="AN200" s="80"/>
      <c r="AO200" s="80"/>
      <c r="AP200" s="80"/>
      <c r="AQ200" s="80"/>
    </row>
    <row r="201" spans="1:43" ht="21" customHeight="1" thickBot="1" x14ac:dyDescent="0.3">
      <c r="A201" s="379">
        <v>20</v>
      </c>
      <c r="B201" s="380">
        <v>44955</v>
      </c>
      <c r="C201" s="357">
        <v>44955.625</v>
      </c>
      <c r="D201" s="638">
        <v>44955.833333333336</v>
      </c>
      <c r="E201" s="638">
        <v>44955.875</v>
      </c>
      <c r="F201" s="638">
        <v>44955.916666666664</v>
      </c>
      <c r="G201" s="448">
        <v>44955.958333333336</v>
      </c>
      <c r="H201" s="381" t="s">
        <v>405</v>
      </c>
      <c r="I201" s="382" t="s">
        <v>236</v>
      </c>
      <c r="J201" s="383" t="s">
        <v>207</v>
      </c>
      <c r="K201" s="643"/>
      <c r="L201" s="643"/>
      <c r="M201" s="384" t="s">
        <v>196</v>
      </c>
      <c r="N201" s="385">
        <v>44822.901145833333</v>
      </c>
      <c r="O201" s="386" t="s">
        <v>91</v>
      </c>
      <c r="P201" s="387" t="s">
        <v>1339</v>
      </c>
      <c r="Q201" s="639"/>
      <c r="R201" s="388">
        <f t="shared" si="15"/>
        <v>2</v>
      </c>
      <c r="S201" s="388">
        <f t="shared" si="16"/>
        <v>1</v>
      </c>
      <c r="T201" s="389">
        <v>1.708299994468689</v>
      </c>
      <c r="U201" s="390">
        <v>1.2929999828338623</v>
      </c>
      <c r="V201" s="391">
        <v>0.47010975790624598</v>
      </c>
      <c r="W201" s="640">
        <v>0.23733105117593034</v>
      </c>
      <c r="X201" s="392">
        <v>0.2902425229549408</v>
      </c>
      <c r="Y201" s="393"/>
      <c r="Z201" s="394"/>
      <c r="AA201" s="395"/>
      <c r="AB201" s="396"/>
      <c r="AC201" s="397">
        <f t="shared" si="17"/>
        <v>44955.583333333336</v>
      </c>
      <c r="AD201" s="641">
        <f t="shared" si="18"/>
        <v>44955.541666666664</v>
      </c>
      <c r="AE201" s="398">
        <f t="shared" si="19"/>
        <v>44955.5</v>
      </c>
      <c r="AF201" s="79"/>
      <c r="AM201" s="79"/>
      <c r="AN201" s="80"/>
      <c r="AO201" s="80"/>
      <c r="AP201" s="80"/>
      <c r="AQ201" s="80"/>
    </row>
    <row r="202" spans="1:43" ht="21" customHeight="1" thickBot="1" x14ac:dyDescent="0.3">
      <c r="A202" s="355">
        <v>21</v>
      </c>
      <c r="B202" s="356">
        <v>44962</v>
      </c>
      <c r="C202" s="452">
        <v>44962.625</v>
      </c>
      <c r="D202" s="453">
        <v>44962.833333333336</v>
      </c>
      <c r="E202" s="453">
        <v>44962.875</v>
      </c>
      <c r="F202" s="453">
        <v>44962.916666666664</v>
      </c>
      <c r="G202" s="454">
        <v>44962.958333333336</v>
      </c>
      <c r="H202" s="358" t="s">
        <v>1324</v>
      </c>
      <c r="I202" s="359" t="s">
        <v>1342</v>
      </c>
      <c r="J202" s="360" t="s">
        <v>977</v>
      </c>
      <c r="K202" s="643"/>
      <c r="L202" s="643"/>
      <c r="M202" s="361" t="s">
        <v>896</v>
      </c>
      <c r="N202" s="362">
        <v>44822.901145833333</v>
      </c>
      <c r="O202" s="363" t="s">
        <v>91</v>
      </c>
      <c r="P202" s="364" t="s">
        <v>1339</v>
      </c>
      <c r="Q202" s="365"/>
      <c r="R202" s="366">
        <f t="shared" si="15"/>
        <v>1</v>
      </c>
      <c r="S202" s="366">
        <f t="shared" si="16"/>
        <v>1</v>
      </c>
      <c r="T202" s="367">
        <v>1.2243001461029053</v>
      </c>
      <c r="U202" s="368">
        <v>1.2829999923706055</v>
      </c>
      <c r="V202" s="369">
        <v>0.35102654032602015</v>
      </c>
      <c r="W202" s="370">
        <v>0.26944243212163493</v>
      </c>
      <c r="X202" s="371">
        <v>0.37887465953826904</v>
      </c>
      <c r="Y202" s="372"/>
      <c r="Z202" s="373"/>
      <c r="AA202" s="374"/>
      <c r="AB202" s="375"/>
      <c r="AC202" s="376">
        <f t="shared" si="17"/>
        <v>44962.583333333336</v>
      </c>
      <c r="AD202" s="377">
        <f t="shared" si="18"/>
        <v>44962.541666666664</v>
      </c>
      <c r="AE202" s="378">
        <f t="shared" si="19"/>
        <v>44962.5</v>
      </c>
      <c r="AF202" s="79"/>
      <c r="AM202" s="79"/>
      <c r="AN202" s="80"/>
      <c r="AO202" s="80"/>
      <c r="AP202" s="80"/>
      <c r="AQ202" s="80"/>
    </row>
    <row r="203" spans="1:43" ht="21" customHeight="1" thickBot="1" x14ac:dyDescent="0.3">
      <c r="A203" s="379">
        <v>21</v>
      </c>
      <c r="B203" s="380">
        <v>44962</v>
      </c>
      <c r="C203" s="357">
        <v>44962.625</v>
      </c>
      <c r="D203" s="638">
        <v>44962.833333333336</v>
      </c>
      <c r="E203" s="638">
        <v>44962.875</v>
      </c>
      <c r="F203" s="638">
        <v>44962.916666666664</v>
      </c>
      <c r="G203" s="448">
        <v>44962.958333333336</v>
      </c>
      <c r="H203" s="381" t="s">
        <v>535</v>
      </c>
      <c r="I203" s="382" t="s">
        <v>339</v>
      </c>
      <c r="J203" s="383" t="s">
        <v>194</v>
      </c>
      <c r="K203" s="643"/>
      <c r="L203" s="643"/>
      <c r="M203" s="384" t="s">
        <v>192</v>
      </c>
      <c r="N203" s="385">
        <v>44822.901145833333</v>
      </c>
      <c r="O203" s="386" t="s">
        <v>91</v>
      </c>
      <c r="P203" s="387" t="s">
        <v>1339</v>
      </c>
      <c r="Q203" s="639"/>
      <c r="R203" s="388">
        <f t="shared" si="15"/>
        <v>2</v>
      </c>
      <c r="S203" s="388">
        <f t="shared" si="16"/>
        <v>1</v>
      </c>
      <c r="T203" s="389">
        <v>1.708299994468689</v>
      </c>
      <c r="U203" s="390">
        <v>0.99299991130828857</v>
      </c>
      <c r="V203" s="391">
        <v>0.53971579173691764</v>
      </c>
      <c r="W203" s="640">
        <v>0.2393922486362085</v>
      </c>
      <c r="X203" s="392">
        <v>0.21888594329357147</v>
      </c>
      <c r="Y203" s="393"/>
      <c r="Z203" s="394"/>
      <c r="AA203" s="395"/>
      <c r="AB203" s="396"/>
      <c r="AC203" s="397">
        <f t="shared" si="17"/>
        <v>44962.583333333336</v>
      </c>
      <c r="AD203" s="641">
        <f t="shared" si="18"/>
        <v>44962.541666666664</v>
      </c>
      <c r="AE203" s="398">
        <f t="shared" si="19"/>
        <v>44962.5</v>
      </c>
      <c r="AF203" s="79"/>
      <c r="AM203" s="79"/>
      <c r="AN203" s="80"/>
      <c r="AO203" s="80"/>
      <c r="AP203" s="80"/>
      <c r="AQ203" s="80"/>
    </row>
    <row r="204" spans="1:43" ht="21" customHeight="1" thickBot="1" x14ac:dyDescent="0.3">
      <c r="A204" s="379">
        <v>21</v>
      </c>
      <c r="B204" s="380">
        <v>44962</v>
      </c>
      <c r="C204" s="357">
        <v>44962.625</v>
      </c>
      <c r="D204" s="638">
        <v>44962.833333333336</v>
      </c>
      <c r="E204" s="638">
        <v>44962.875</v>
      </c>
      <c r="F204" s="638">
        <v>44962.916666666664</v>
      </c>
      <c r="G204" s="448">
        <v>44962.958333333336</v>
      </c>
      <c r="H204" s="381" t="s">
        <v>395</v>
      </c>
      <c r="I204" s="382" t="s">
        <v>328</v>
      </c>
      <c r="J204" s="383" t="s">
        <v>196</v>
      </c>
      <c r="K204" s="643"/>
      <c r="L204" s="643"/>
      <c r="M204" s="384" t="s">
        <v>199</v>
      </c>
      <c r="N204" s="385">
        <v>44822.901145833333</v>
      </c>
      <c r="O204" s="386" t="s">
        <v>91</v>
      </c>
      <c r="P204" s="387" t="s">
        <v>1339</v>
      </c>
      <c r="Q204" s="639"/>
      <c r="R204" s="388">
        <f t="shared" si="15"/>
        <v>1</v>
      </c>
      <c r="S204" s="388">
        <f t="shared" si="16"/>
        <v>2</v>
      </c>
      <c r="T204" s="389">
        <v>1.3892999887466431</v>
      </c>
      <c r="U204" s="390">
        <v>1.7730000019073486</v>
      </c>
      <c r="V204" s="391">
        <v>0.30177279453877343</v>
      </c>
      <c r="W204" s="640">
        <v>0.23136219352192605</v>
      </c>
      <c r="X204" s="392">
        <v>0.46390607953071594</v>
      </c>
      <c r="Y204" s="393"/>
      <c r="Z204" s="394"/>
      <c r="AA204" s="395"/>
      <c r="AB204" s="396"/>
      <c r="AC204" s="397">
        <f t="shared" si="17"/>
        <v>44962.583333333336</v>
      </c>
      <c r="AD204" s="641">
        <f t="shared" si="18"/>
        <v>44962.541666666664</v>
      </c>
      <c r="AE204" s="398">
        <f t="shared" si="19"/>
        <v>44962.5</v>
      </c>
      <c r="AF204" s="79"/>
      <c r="AM204" s="79"/>
      <c r="AN204" s="80"/>
      <c r="AO204" s="80"/>
      <c r="AP204" s="80"/>
      <c r="AQ204" s="80"/>
    </row>
    <row r="205" spans="1:43" ht="21" customHeight="1" thickBot="1" x14ac:dyDescent="0.3">
      <c r="A205" s="379">
        <v>21</v>
      </c>
      <c r="B205" s="380">
        <v>44962</v>
      </c>
      <c r="C205" s="357">
        <v>44962.625</v>
      </c>
      <c r="D205" s="638">
        <v>44962.833333333336</v>
      </c>
      <c r="E205" s="638">
        <v>44962.875</v>
      </c>
      <c r="F205" s="638">
        <v>44962.916666666664</v>
      </c>
      <c r="G205" s="448">
        <v>44962.958333333336</v>
      </c>
      <c r="H205" s="381" t="s">
        <v>500</v>
      </c>
      <c r="I205" s="382" t="s">
        <v>329</v>
      </c>
      <c r="J205" s="383" t="s">
        <v>197</v>
      </c>
      <c r="K205" s="643"/>
      <c r="L205" s="643"/>
      <c r="M205" s="384" t="s">
        <v>200</v>
      </c>
      <c r="N205" s="385">
        <v>44822.901145833333</v>
      </c>
      <c r="O205" s="386" t="s">
        <v>91</v>
      </c>
      <c r="P205" s="387" t="s">
        <v>1339</v>
      </c>
      <c r="Q205" s="639"/>
      <c r="R205" s="388">
        <f t="shared" si="15"/>
        <v>2</v>
      </c>
      <c r="S205" s="388">
        <f t="shared" si="16"/>
        <v>1</v>
      </c>
      <c r="T205" s="389">
        <v>1.8183001279830933</v>
      </c>
      <c r="U205" s="390">
        <v>1.5929999351501465</v>
      </c>
      <c r="V205" s="391">
        <v>0.43165162331990004</v>
      </c>
      <c r="W205" s="640">
        <v>0.2246067514747028</v>
      </c>
      <c r="X205" s="392">
        <v>0.33972656726837158</v>
      </c>
      <c r="Y205" s="393"/>
      <c r="Z205" s="394"/>
      <c r="AA205" s="395"/>
      <c r="AB205" s="396"/>
      <c r="AC205" s="397">
        <f t="shared" si="17"/>
        <v>44962.583333333336</v>
      </c>
      <c r="AD205" s="641">
        <f t="shared" si="18"/>
        <v>44962.541666666664</v>
      </c>
      <c r="AE205" s="398">
        <f t="shared" si="19"/>
        <v>44962.5</v>
      </c>
      <c r="AF205" s="79"/>
      <c r="AM205" s="79"/>
      <c r="AN205" s="80"/>
      <c r="AO205" s="80"/>
      <c r="AP205" s="80"/>
      <c r="AQ205" s="80"/>
    </row>
    <row r="206" spans="1:43" ht="21" customHeight="1" thickBot="1" x14ac:dyDescent="0.3">
      <c r="A206" s="379">
        <v>21</v>
      </c>
      <c r="B206" s="380">
        <v>44962</v>
      </c>
      <c r="C206" s="357">
        <v>44962.625</v>
      </c>
      <c r="D206" s="638">
        <v>44962.833333333336</v>
      </c>
      <c r="E206" s="638">
        <v>44962.875</v>
      </c>
      <c r="F206" s="638">
        <v>44962.916666666664</v>
      </c>
      <c r="G206" s="448">
        <v>44962.958333333336</v>
      </c>
      <c r="H206" s="381" t="s">
        <v>1313</v>
      </c>
      <c r="I206" s="382" t="s">
        <v>1341</v>
      </c>
      <c r="J206" s="383" t="s">
        <v>861</v>
      </c>
      <c r="K206" s="643"/>
      <c r="L206" s="643"/>
      <c r="M206" s="384" t="s">
        <v>203</v>
      </c>
      <c r="N206" s="385">
        <v>44822.901145833333</v>
      </c>
      <c r="O206" s="386" t="s">
        <v>91</v>
      </c>
      <c r="P206" s="387" t="s">
        <v>1339</v>
      </c>
      <c r="Q206" s="639"/>
      <c r="R206" s="388">
        <f t="shared" si="15"/>
        <v>1</v>
      </c>
      <c r="S206" s="388">
        <f t="shared" si="16"/>
        <v>1</v>
      </c>
      <c r="T206" s="389">
        <v>1.3783000707626343</v>
      </c>
      <c r="U206" s="390">
        <v>1.3629999160766602</v>
      </c>
      <c r="V206" s="391">
        <v>0.37497901891490021</v>
      </c>
      <c r="W206" s="640">
        <v>0.25591010241920875</v>
      </c>
      <c r="X206" s="392">
        <v>0.36801043152809143</v>
      </c>
      <c r="Y206" s="393"/>
      <c r="Z206" s="394"/>
      <c r="AA206" s="395"/>
      <c r="AB206" s="396"/>
      <c r="AC206" s="397">
        <f t="shared" si="17"/>
        <v>44962.583333333336</v>
      </c>
      <c r="AD206" s="641">
        <f t="shared" si="18"/>
        <v>44962.541666666664</v>
      </c>
      <c r="AE206" s="398">
        <f t="shared" si="19"/>
        <v>44962.5</v>
      </c>
      <c r="AF206" s="79"/>
      <c r="AM206" s="79"/>
      <c r="AN206" s="80"/>
      <c r="AO206" s="80"/>
      <c r="AP206" s="80"/>
      <c r="AQ206" s="80"/>
    </row>
    <row r="207" spans="1:43" ht="21" customHeight="1" thickBot="1" x14ac:dyDescent="0.3">
      <c r="A207" s="379">
        <v>21</v>
      </c>
      <c r="B207" s="380">
        <v>44962</v>
      </c>
      <c r="C207" s="357">
        <v>44962.625</v>
      </c>
      <c r="D207" s="638">
        <v>44962.833333333336</v>
      </c>
      <c r="E207" s="638">
        <v>44962.875</v>
      </c>
      <c r="F207" s="638">
        <v>44962.916666666664</v>
      </c>
      <c r="G207" s="448">
        <v>44962.958333333336</v>
      </c>
      <c r="H207" s="381" t="s">
        <v>377</v>
      </c>
      <c r="I207" s="382" t="s">
        <v>322</v>
      </c>
      <c r="J207" s="383" t="s">
        <v>202</v>
      </c>
      <c r="K207" s="643"/>
      <c r="L207" s="643"/>
      <c r="M207" s="384" t="s">
        <v>225</v>
      </c>
      <c r="N207" s="385">
        <v>44822.901145833333</v>
      </c>
      <c r="O207" s="386" t="s">
        <v>91</v>
      </c>
      <c r="P207" s="387" t="s">
        <v>1339</v>
      </c>
      <c r="Q207" s="639"/>
      <c r="R207" s="388">
        <f t="shared" si="15"/>
        <v>2</v>
      </c>
      <c r="S207" s="388">
        <f t="shared" si="16"/>
        <v>1</v>
      </c>
      <c r="T207" s="389">
        <v>2.104299783706665</v>
      </c>
      <c r="U207" s="390">
        <v>0.87299996614456177</v>
      </c>
      <c r="V207" s="391">
        <v>0.65160162411214517</v>
      </c>
      <c r="W207" s="640">
        <v>0.19731656376815385</v>
      </c>
      <c r="X207" s="392">
        <v>0.14512105286121368</v>
      </c>
      <c r="Y207" s="393"/>
      <c r="Z207" s="394"/>
      <c r="AA207" s="395"/>
      <c r="AB207" s="396"/>
      <c r="AC207" s="397">
        <f t="shared" si="17"/>
        <v>44962.583333333336</v>
      </c>
      <c r="AD207" s="641">
        <f t="shared" si="18"/>
        <v>44962.541666666664</v>
      </c>
      <c r="AE207" s="398">
        <f t="shared" si="19"/>
        <v>44962.5</v>
      </c>
      <c r="AF207" s="79"/>
      <c r="AM207" s="79"/>
      <c r="AN207" s="80"/>
      <c r="AO207" s="80"/>
      <c r="AP207" s="80"/>
      <c r="AQ207" s="80"/>
    </row>
    <row r="208" spans="1:43" ht="21" customHeight="1" thickBot="1" x14ac:dyDescent="0.3">
      <c r="A208" s="379">
        <v>21</v>
      </c>
      <c r="B208" s="380">
        <v>44962</v>
      </c>
      <c r="C208" s="357">
        <v>44962.625</v>
      </c>
      <c r="D208" s="638">
        <v>44962.833333333336</v>
      </c>
      <c r="E208" s="638">
        <v>44962.875</v>
      </c>
      <c r="F208" s="638">
        <v>44962.916666666664</v>
      </c>
      <c r="G208" s="448">
        <v>44962.958333333336</v>
      </c>
      <c r="H208" s="381" t="s">
        <v>575</v>
      </c>
      <c r="I208" s="382" t="s">
        <v>344</v>
      </c>
      <c r="J208" s="383" t="s">
        <v>226</v>
      </c>
      <c r="K208" s="643"/>
      <c r="L208" s="643"/>
      <c r="M208" s="384" t="s">
        <v>198</v>
      </c>
      <c r="N208" s="385">
        <v>44822.901145833333</v>
      </c>
      <c r="O208" s="386" t="s">
        <v>91</v>
      </c>
      <c r="P208" s="387" t="s">
        <v>1339</v>
      </c>
      <c r="Q208" s="639"/>
      <c r="R208" s="388">
        <f t="shared" si="15"/>
        <v>1</v>
      </c>
      <c r="S208" s="388">
        <f t="shared" si="16"/>
        <v>2</v>
      </c>
      <c r="T208" s="389">
        <v>1.1473000049591064</v>
      </c>
      <c r="U208" s="390">
        <v>1.8030000925064087</v>
      </c>
      <c r="V208" s="391">
        <v>0.24135963574021199</v>
      </c>
      <c r="W208" s="640">
        <v>0.23120853679943099</v>
      </c>
      <c r="X208" s="392">
        <v>0.52464747428894043</v>
      </c>
      <c r="Y208" s="393"/>
      <c r="Z208" s="394"/>
      <c r="AA208" s="395"/>
      <c r="AB208" s="396"/>
      <c r="AC208" s="397">
        <f t="shared" si="17"/>
        <v>44962.583333333336</v>
      </c>
      <c r="AD208" s="641">
        <f t="shared" si="18"/>
        <v>44962.541666666664</v>
      </c>
      <c r="AE208" s="398">
        <f t="shared" si="19"/>
        <v>44962.5</v>
      </c>
      <c r="AF208" s="79"/>
      <c r="AM208" s="79"/>
      <c r="AN208" s="80"/>
      <c r="AO208" s="80"/>
      <c r="AP208" s="80"/>
      <c r="AQ208" s="80"/>
    </row>
    <row r="209" spans="1:43" ht="21" customHeight="1" thickBot="1" x14ac:dyDescent="0.3">
      <c r="A209" s="379">
        <v>21</v>
      </c>
      <c r="B209" s="380">
        <v>44962</v>
      </c>
      <c r="C209" s="357">
        <v>44962.625</v>
      </c>
      <c r="D209" s="638">
        <v>44962.833333333336</v>
      </c>
      <c r="E209" s="638">
        <v>44962.875</v>
      </c>
      <c r="F209" s="638">
        <v>44962.916666666664</v>
      </c>
      <c r="G209" s="448">
        <v>44962.958333333336</v>
      </c>
      <c r="H209" s="381" t="s">
        <v>404</v>
      </c>
      <c r="I209" s="382" t="s">
        <v>346</v>
      </c>
      <c r="J209" s="383" t="s">
        <v>204</v>
      </c>
      <c r="K209" s="643"/>
      <c r="L209" s="643"/>
      <c r="M209" s="384" t="s">
        <v>191</v>
      </c>
      <c r="N209" s="385">
        <v>44822.901145833333</v>
      </c>
      <c r="O209" s="386" t="s">
        <v>91</v>
      </c>
      <c r="P209" s="387" t="s">
        <v>1339</v>
      </c>
      <c r="Q209" s="639"/>
      <c r="R209" s="388">
        <f t="shared" si="15"/>
        <v>1</v>
      </c>
      <c r="S209" s="388">
        <f t="shared" si="16"/>
        <v>2</v>
      </c>
      <c r="T209" s="389">
        <v>1.3342999219894409</v>
      </c>
      <c r="U209" s="390">
        <v>1.7330000400543213</v>
      </c>
      <c r="V209" s="391">
        <v>0.29578516049626946</v>
      </c>
      <c r="W209" s="640">
        <v>0.23492266812257345</v>
      </c>
      <c r="X209" s="392">
        <v>0.46673718094825745</v>
      </c>
      <c r="Y209" s="393"/>
      <c r="Z209" s="394"/>
      <c r="AA209" s="395"/>
      <c r="AB209" s="396"/>
      <c r="AC209" s="397">
        <f t="shared" si="17"/>
        <v>44962.583333333336</v>
      </c>
      <c r="AD209" s="641">
        <f t="shared" si="18"/>
        <v>44962.541666666664</v>
      </c>
      <c r="AE209" s="398">
        <f t="shared" si="19"/>
        <v>44962.5</v>
      </c>
      <c r="AF209" s="79"/>
      <c r="AM209" s="79"/>
      <c r="AN209" s="80"/>
      <c r="AO209" s="80"/>
      <c r="AP209" s="80"/>
      <c r="AQ209" s="80"/>
    </row>
    <row r="210" spans="1:43" ht="21" customHeight="1" thickBot="1" x14ac:dyDescent="0.3">
      <c r="A210" s="379">
        <v>21</v>
      </c>
      <c r="B210" s="380">
        <v>44962</v>
      </c>
      <c r="C210" s="357">
        <v>44962.625</v>
      </c>
      <c r="D210" s="638">
        <v>44962.833333333336</v>
      </c>
      <c r="E210" s="638">
        <v>44962.875</v>
      </c>
      <c r="F210" s="638">
        <v>44962.916666666664</v>
      </c>
      <c r="G210" s="448">
        <v>44962.958333333336</v>
      </c>
      <c r="H210" s="381" t="s">
        <v>604</v>
      </c>
      <c r="I210" s="382" t="s">
        <v>354</v>
      </c>
      <c r="J210" s="383" t="s">
        <v>205</v>
      </c>
      <c r="K210" s="643"/>
      <c r="L210" s="643"/>
      <c r="M210" s="384" t="s">
        <v>201</v>
      </c>
      <c r="N210" s="385">
        <v>44822.901145833333</v>
      </c>
      <c r="O210" s="386" t="s">
        <v>91</v>
      </c>
      <c r="P210" s="387" t="s">
        <v>1339</v>
      </c>
      <c r="Q210" s="639"/>
      <c r="R210" s="388">
        <f t="shared" si="15"/>
        <v>1</v>
      </c>
      <c r="S210" s="388">
        <f t="shared" si="16"/>
        <v>2</v>
      </c>
      <c r="T210" s="389">
        <v>0.80629992485046387</v>
      </c>
      <c r="U210" s="390">
        <v>2.2829999923706055</v>
      </c>
      <c r="V210" s="391">
        <v>0.11637572848791485</v>
      </c>
      <c r="W210" s="640">
        <v>0.17679153211189397</v>
      </c>
      <c r="X210" s="392">
        <v>0.69779503345489502</v>
      </c>
      <c r="Y210" s="393"/>
      <c r="Z210" s="394"/>
      <c r="AA210" s="395"/>
      <c r="AB210" s="396"/>
      <c r="AC210" s="397">
        <f t="shared" si="17"/>
        <v>44962.583333333336</v>
      </c>
      <c r="AD210" s="641">
        <f t="shared" si="18"/>
        <v>44962.541666666664</v>
      </c>
      <c r="AE210" s="398">
        <f t="shared" si="19"/>
        <v>44962.5</v>
      </c>
      <c r="AF210" s="79"/>
      <c r="AM210" s="79"/>
      <c r="AN210" s="80"/>
      <c r="AO210" s="80"/>
      <c r="AP210" s="80"/>
      <c r="AQ210" s="80"/>
    </row>
    <row r="211" spans="1:43" ht="21" customHeight="1" thickBot="1" x14ac:dyDescent="0.3">
      <c r="A211" s="379">
        <v>21</v>
      </c>
      <c r="B211" s="380">
        <v>44962</v>
      </c>
      <c r="C211" s="357">
        <v>44962.625</v>
      </c>
      <c r="D211" s="638">
        <v>44962.833333333336</v>
      </c>
      <c r="E211" s="638">
        <v>44962.875</v>
      </c>
      <c r="F211" s="638">
        <v>44962.916666666664</v>
      </c>
      <c r="G211" s="448">
        <v>44962.958333333336</v>
      </c>
      <c r="H211" s="381" t="s">
        <v>427</v>
      </c>
      <c r="I211" s="382" t="s">
        <v>334</v>
      </c>
      <c r="J211" s="383" t="s">
        <v>206</v>
      </c>
      <c r="K211" s="643"/>
      <c r="L211" s="643"/>
      <c r="M211" s="384" t="s">
        <v>207</v>
      </c>
      <c r="N211" s="385">
        <v>44822.901145833333</v>
      </c>
      <c r="O211" s="386" t="s">
        <v>91</v>
      </c>
      <c r="P211" s="387" t="s">
        <v>1339</v>
      </c>
      <c r="Q211" s="639"/>
      <c r="R211" s="388">
        <f t="shared" si="15"/>
        <v>1</v>
      </c>
      <c r="S211" s="388">
        <f t="shared" si="16"/>
        <v>1</v>
      </c>
      <c r="T211" s="389">
        <v>1.3233001232147217</v>
      </c>
      <c r="U211" s="390">
        <v>1.3029999732971191</v>
      </c>
      <c r="V211" s="391">
        <v>0.37311068198750919</v>
      </c>
      <c r="W211" s="640">
        <v>0.2623529008628056</v>
      </c>
      <c r="X211" s="392">
        <v>0.36367952823638916</v>
      </c>
      <c r="Y211" s="393"/>
      <c r="Z211" s="394"/>
      <c r="AA211" s="395"/>
      <c r="AB211" s="396"/>
      <c r="AC211" s="397">
        <f t="shared" si="17"/>
        <v>44962.583333333336</v>
      </c>
      <c r="AD211" s="641">
        <f t="shared" si="18"/>
        <v>44962.541666666664</v>
      </c>
      <c r="AE211" s="398">
        <f t="shared" si="19"/>
        <v>44962.5</v>
      </c>
      <c r="AF211" s="79"/>
      <c r="AM211" s="79"/>
      <c r="AN211" s="80"/>
      <c r="AO211" s="80"/>
      <c r="AP211" s="80"/>
      <c r="AQ211" s="80"/>
    </row>
    <row r="212" spans="1:43" ht="21" customHeight="1" thickBot="1" x14ac:dyDescent="0.3">
      <c r="A212" s="355">
        <v>22</v>
      </c>
      <c r="B212" s="356">
        <v>44969</v>
      </c>
      <c r="C212" s="452">
        <v>44969.625</v>
      </c>
      <c r="D212" s="453">
        <v>44969.833333333336</v>
      </c>
      <c r="E212" s="453">
        <v>44969.875</v>
      </c>
      <c r="F212" s="453">
        <v>44969.916666666664</v>
      </c>
      <c r="G212" s="454">
        <v>44969.958333333336</v>
      </c>
      <c r="H212" s="358" t="s">
        <v>1263</v>
      </c>
      <c r="I212" s="359" t="s">
        <v>324</v>
      </c>
      <c r="J212" s="360" t="s">
        <v>192</v>
      </c>
      <c r="K212" s="643"/>
      <c r="L212" s="643"/>
      <c r="M212" s="361" t="s">
        <v>861</v>
      </c>
      <c r="N212" s="362">
        <v>44822.901145833333</v>
      </c>
      <c r="O212" s="363" t="s">
        <v>91</v>
      </c>
      <c r="P212" s="364" t="s">
        <v>1339</v>
      </c>
      <c r="Q212" s="365"/>
      <c r="R212" s="366">
        <f t="shared" si="15"/>
        <v>2</v>
      </c>
      <c r="S212" s="366">
        <f t="shared" si="16"/>
        <v>1</v>
      </c>
      <c r="T212" s="367">
        <v>1.5542998313903809</v>
      </c>
      <c r="U212" s="368">
        <v>1.2230000495910645</v>
      </c>
      <c r="V212" s="369">
        <v>0.44890824248094752</v>
      </c>
      <c r="W212" s="370">
        <v>0.25004153171269156</v>
      </c>
      <c r="X212" s="371">
        <v>0.29963541030883789</v>
      </c>
      <c r="Y212" s="372"/>
      <c r="Z212" s="373"/>
      <c r="AA212" s="374"/>
      <c r="AB212" s="375"/>
      <c r="AC212" s="376">
        <f t="shared" si="17"/>
        <v>44969.583333333336</v>
      </c>
      <c r="AD212" s="377">
        <f t="shared" si="18"/>
        <v>44969.541666666664</v>
      </c>
      <c r="AE212" s="378">
        <f t="shared" si="19"/>
        <v>44969.5</v>
      </c>
      <c r="AF212" s="79"/>
      <c r="AM212" s="79"/>
      <c r="AN212" s="80"/>
      <c r="AO212" s="80"/>
      <c r="AP212" s="80"/>
      <c r="AQ212" s="80"/>
    </row>
    <row r="213" spans="1:43" ht="21" customHeight="1" thickBot="1" x14ac:dyDescent="0.3">
      <c r="A213" s="379">
        <v>22</v>
      </c>
      <c r="B213" s="380">
        <v>44969</v>
      </c>
      <c r="C213" s="357">
        <v>44969.625</v>
      </c>
      <c r="D213" s="638">
        <v>44969.833333333336</v>
      </c>
      <c r="E213" s="638">
        <v>44969.875</v>
      </c>
      <c r="F213" s="638">
        <v>44969.916666666664</v>
      </c>
      <c r="G213" s="448">
        <v>44969.958333333336</v>
      </c>
      <c r="H213" s="381" t="s">
        <v>557</v>
      </c>
      <c r="I213" s="382" t="s">
        <v>326</v>
      </c>
      <c r="J213" s="383" t="s">
        <v>225</v>
      </c>
      <c r="K213" s="643"/>
      <c r="L213" s="643"/>
      <c r="M213" s="384" t="s">
        <v>205</v>
      </c>
      <c r="N213" s="385">
        <v>44822.901145833333</v>
      </c>
      <c r="O213" s="386" t="s">
        <v>91</v>
      </c>
      <c r="P213" s="387" t="s">
        <v>1339</v>
      </c>
      <c r="Q213" s="639"/>
      <c r="R213" s="388">
        <f t="shared" si="15"/>
        <v>2</v>
      </c>
      <c r="S213" s="388">
        <f t="shared" si="16"/>
        <v>1</v>
      </c>
      <c r="T213" s="389">
        <v>1.5653001070022583</v>
      </c>
      <c r="U213" s="390">
        <v>1.312999963760376</v>
      </c>
      <c r="V213" s="391">
        <v>0.43188051144491185</v>
      </c>
      <c r="W213" s="640">
        <v>0.24662918123064664</v>
      </c>
      <c r="X213" s="392">
        <v>0.31988281011581421</v>
      </c>
      <c r="Y213" s="393"/>
      <c r="Z213" s="394"/>
      <c r="AA213" s="395"/>
      <c r="AB213" s="396"/>
      <c r="AC213" s="397">
        <f t="shared" si="17"/>
        <v>44969.583333333336</v>
      </c>
      <c r="AD213" s="641">
        <f t="shared" si="18"/>
        <v>44969.541666666664</v>
      </c>
      <c r="AE213" s="398">
        <f t="shared" si="19"/>
        <v>44969.5</v>
      </c>
      <c r="AF213" s="79"/>
      <c r="AM213" s="79"/>
      <c r="AN213" s="80"/>
      <c r="AO213" s="80"/>
      <c r="AP213" s="80"/>
      <c r="AQ213" s="80"/>
    </row>
    <row r="214" spans="1:43" ht="21" customHeight="1" thickBot="1" x14ac:dyDescent="0.3">
      <c r="A214" s="379">
        <v>22</v>
      </c>
      <c r="B214" s="380">
        <v>44969</v>
      </c>
      <c r="C214" s="357">
        <v>44969.625</v>
      </c>
      <c r="D214" s="638">
        <v>44969.833333333336</v>
      </c>
      <c r="E214" s="638">
        <v>44969.875</v>
      </c>
      <c r="F214" s="638">
        <v>44969.916666666664</v>
      </c>
      <c r="G214" s="448">
        <v>44969.958333333336</v>
      </c>
      <c r="H214" s="381" t="s">
        <v>327</v>
      </c>
      <c r="I214" s="382" t="s">
        <v>328</v>
      </c>
      <c r="J214" s="383" t="s">
        <v>196</v>
      </c>
      <c r="K214" s="643"/>
      <c r="L214" s="643"/>
      <c r="M214" s="384" t="s">
        <v>226</v>
      </c>
      <c r="N214" s="385">
        <v>44822.901145833333</v>
      </c>
      <c r="O214" s="386" t="s">
        <v>91</v>
      </c>
      <c r="P214" s="387" t="s">
        <v>1339</v>
      </c>
      <c r="Q214" s="639"/>
      <c r="R214" s="388">
        <f t="shared" si="15"/>
        <v>2</v>
      </c>
      <c r="S214" s="388">
        <f t="shared" si="16"/>
        <v>1</v>
      </c>
      <c r="T214" s="389">
        <v>1.8072999715805054</v>
      </c>
      <c r="U214" s="390">
        <v>1.2330000400543213</v>
      </c>
      <c r="V214" s="391">
        <v>0.50598498989322171</v>
      </c>
      <c r="W214" s="640">
        <v>0.23069048110608145</v>
      </c>
      <c r="X214" s="392">
        <v>0.26040324568748474</v>
      </c>
      <c r="Y214" s="393"/>
      <c r="Z214" s="394"/>
      <c r="AA214" s="395"/>
      <c r="AB214" s="396"/>
      <c r="AC214" s="397">
        <f t="shared" si="17"/>
        <v>44969.583333333336</v>
      </c>
      <c r="AD214" s="641">
        <f t="shared" si="18"/>
        <v>44969.541666666664</v>
      </c>
      <c r="AE214" s="398">
        <f t="shared" si="19"/>
        <v>44969.5</v>
      </c>
      <c r="AF214" s="79"/>
      <c r="AM214" s="79"/>
      <c r="AN214" s="80"/>
      <c r="AO214" s="80"/>
      <c r="AP214" s="80"/>
      <c r="AQ214" s="80"/>
    </row>
    <row r="215" spans="1:43" ht="21" customHeight="1" thickBot="1" x14ac:dyDescent="0.3">
      <c r="A215" s="379">
        <v>22</v>
      </c>
      <c r="B215" s="380">
        <v>44969</v>
      </c>
      <c r="C215" s="357">
        <v>44969.625</v>
      </c>
      <c r="D215" s="638">
        <v>44969.833333333336</v>
      </c>
      <c r="E215" s="638">
        <v>44969.875</v>
      </c>
      <c r="F215" s="638">
        <v>44969.916666666664</v>
      </c>
      <c r="G215" s="448">
        <v>44969.958333333336</v>
      </c>
      <c r="H215" s="381" t="s">
        <v>415</v>
      </c>
      <c r="I215" s="382" t="s">
        <v>235</v>
      </c>
      <c r="J215" s="383" t="s">
        <v>198</v>
      </c>
      <c r="K215" s="643"/>
      <c r="L215" s="643"/>
      <c r="M215" s="384" t="s">
        <v>194</v>
      </c>
      <c r="N215" s="385">
        <v>44822.901145833333</v>
      </c>
      <c r="O215" s="386" t="s">
        <v>91</v>
      </c>
      <c r="P215" s="387" t="s">
        <v>1339</v>
      </c>
      <c r="Q215" s="639"/>
      <c r="R215" s="388">
        <f t="shared" si="15"/>
        <v>1</v>
      </c>
      <c r="S215" s="388">
        <f t="shared" si="16"/>
        <v>1</v>
      </c>
      <c r="T215" s="389">
        <v>1.4003000259399414</v>
      </c>
      <c r="U215" s="390">
        <v>1.2730000019073486</v>
      </c>
      <c r="V215" s="391">
        <v>0.39929101246071685</v>
      </c>
      <c r="W215" s="640">
        <v>0.25905875447795274</v>
      </c>
      <c r="X215" s="392">
        <v>0.34067076444625854</v>
      </c>
      <c r="Y215" s="393"/>
      <c r="Z215" s="394"/>
      <c r="AA215" s="395"/>
      <c r="AB215" s="396"/>
      <c r="AC215" s="397">
        <f t="shared" si="17"/>
        <v>44969.583333333336</v>
      </c>
      <c r="AD215" s="641">
        <f t="shared" si="18"/>
        <v>44969.541666666664</v>
      </c>
      <c r="AE215" s="398">
        <f t="shared" si="19"/>
        <v>44969.5</v>
      </c>
      <c r="AF215" s="79"/>
      <c r="AM215" s="79"/>
      <c r="AN215" s="80"/>
      <c r="AO215" s="80"/>
      <c r="AP215" s="80"/>
      <c r="AQ215" s="80"/>
    </row>
    <row r="216" spans="1:43" ht="21" customHeight="1" thickBot="1" x14ac:dyDescent="0.3">
      <c r="A216" s="379">
        <v>22</v>
      </c>
      <c r="B216" s="380">
        <v>44969</v>
      </c>
      <c r="C216" s="357">
        <v>44969.625</v>
      </c>
      <c r="D216" s="638">
        <v>44969.833333333336</v>
      </c>
      <c r="E216" s="638">
        <v>44969.875</v>
      </c>
      <c r="F216" s="638">
        <v>44969.916666666664</v>
      </c>
      <c r="G216" s="448">
        <v>44969.958333333336</v>
      </c>
      <c r="H216" s="381" t="s">
        <v>494</v>
      </c>
      <c r="I216" s="382" t="s">
        <v>322</v>
      </c>
      <c r="J216" s="383" t="s">
        <v>199</v>
      </c>
      <c r="K216" s="643"/>
      <c r="L216" s="643"/>
      <c r="M216" s="384" t="s">
        <v>191</v>
      </c>
      <c r="N216" s="385">
        <v>44822.901145833333</v>
      </c>
      <c r="O216" s="386" t="s">
        <v>91</v>
      </c>
      <c r="P216" s="387" t="s">
        <v>1339</v>
      </c>
      <c r="Q216" s="639"/>
      <c r="R216" s="388">
        <f t="shared" si="15"/>
        <v>2</v>
      </c>
      <c r="S216" s="388">
        <f t="shared" si="16"/>
        <v>2</v>
      </c>
      <c r="T216" s="389">
        <v>1.6422998905181885</v>
      </c>
      <c r="U216" s="390">
        <v>1.5929999351501465</v>
      </c>
      <c r="V216" s="391">
        <v>0.39255722698394407</v>
      </c>
      <c r="W216" s="640">
        <v>0.2327514477522904</v>
      </c>
      <c r="X216" s="392">
        <v>0.37184348702430725</v>
      </c>
      <c r="Y216" s="393"/>
      <c r="Z216" s="394"/>
      <c r="AA216" s="395"/>
      <c r="AB216" s="396"/>
      <c r="AC216" s="397">
        <f t="shared" si="17"/>
        <v>44969.583333333336</v>
      </c>
      <c r="AD216" s="641">
        <f t="shared" si="18"/>
        <v>44969.541666666664</v>
      </c>
      <c r="AE216" s="398">
        <f t="shared" si="19"/>
        <v>44969.5</v>
      </c>
      <c r="AF216" s="79"/>
      <c r="AM216" s="79"/>
      <c r="AN216" s="80"/>
      <c r="AO216" s="80"/>
      <c r="AP216" s="80"/>
      <c r="AQ216" s="80"/>
    </row>
    <row r="217" spans="1:43" ht="21" customHeight="1" thickBot="1" x14ac:dyDescent="0.3">
      <c r="A217" s="379">
        <v>22</v>
      </c>
      <c r="B217" s="380">
        <v>44969</v>
      </c>
      <c r="C217" s="357">
        <v>44969.625</v>
      </c>
      <c r="D217" s="638">
        <v>44969.833333333336</v>
      </c>
      <c r="E217" s="638">
        <v>44969.875</v>
      </c>
      <c r="F217" s="638">
        <v>44969.916666666664</v>
      </c>
      <c r="G217" s="448">
        <v>44969.958333333336</v>
      </c>
      <c r="H217" s="381" t="s">
        <v>1256</v>
      </c>
      <c r="I217" s="382" t="s">
        <v>1340</v>
      </c>
      <c r="J217" s="383" t="s">
        <v>896</v>
      </c>
      <c r="K217" s="643"/>
      <c r="L217" s="643"/>
      <c r="M217" s="384" t="s">
        <v>202</v>
      </c>
      <c r="N217" s="385">
        <v>44822.901145833333</v>
      </c>
      <c r="O217" s="386" t="s">
        <v>91</v>
      </c>
      <c r="P217" s="387" t="s">
        <v>1339</v>
      </c>
      <c r="Q217" s="639"/>
      <c r="R217" s="388">
        <f t="shared" si="15"/>
        <v>1</v>
      </c>
      <c r="S217" s="388">
        <f t="shared" si="16"/>
        <v>2</v>
      </c>
      <c r="T217" s="389">
        <v>0.81729996204376221</v>
      </c>
      <c r="U217" s="390">
        <v>1.6930000782012939</v>
      </c>
      <c r="V217" s="391">
        <v>0.17891412082709621</v>
      </c>
      <c r="W217" s="640">
        <v>0.23907276417331863</v>
      </c>
      <c r="X217" s="392">
        <v>0.58015686273574829</v>
      </c>
      <c r="Y217" s="393"/>
      <c r="Z217" s="394"/>
      <c r="AA217" s="395"/>
      <c r="AB217" s="396"/>
      <c r="AC217" s="397">
        <f t="shared" si="17"/>
        <v>44969.583333333336</v>
      </c>
      <c r="AD217" s="641">
        <f t="shared" si="18"/>
        <v>44969.541666666664</v>
      </c>
      <c r="AE217" s="398">
        <f t="shared" si="19"/>
        <v>44969.5</v>
      </c>
      <c r="AF217" s="79"/>
      <c r="AM217" s="79"/>
      <c r="AN217" s="80"/>
      <c r="AO217" s="80"/>
      <c r="AP217" s="80"/>
      <c r="AQ217" s="80"/>
    </row>
    <row r="218" spans="1:43" ht="21" customHeight="1" thickBot="1" x14ac:dyDescent="0.3">
      <c r="A218" s="379">
        <v>22</v>
      </c>
      <c r="B218" s="380">
        <v>44969</v>
      </c>
      <c r="C218" s="357">
        <v>44969.625</v>
      </c>
      <c r="D218" s="638">
        <v>44969.833333333336</v>
      </c>
      <c r="E218" s="638">
        <v>44969.875</v>
      </c>
      <c r="F218" s="638">
        <v>44969.916666666664</v>
      </c>
      <c r="G218" s="448">
        <v>44969.958333333336</v>
      </c>
      <c r="H218" s="381" t="s">
        <v>399</v>
      </c>
      <c r="I218" s="382" t="s">
        <v>329</v>
      </c>
      <c r="J218" s="383" t="s">
        <v>200</v>
      </c>
      <c r="K218" s="643"/>
      <c r="L218" s="643"/>
      <c r="M218" s="384" t="s">
        <v>206</v>
      </c>
      <c r="N218" s="385">
        <v>44822.901145833333</v>
      </c>
      <c r="O218" s="386" t="s">
        <v>91</v>
      </c>
      <c r="P218" s="387" t="s">
        <v>1339</v>
      </c>
      <c r="Q218" s="639"/>
      <c r="R218" s="388">
        <f t="shared" si="15"/>
        <v>2</v>
      </c>
      <c r="S218" s="388">
        <f t="shared" si="16"/>
        <v>1</v>
      </c>
      <c r="T218" s="389">
        <v>1.8513001203536987</v>
      </c>
      <c r="U218" s="390">
        <v>0.82300001382827759</v>
      </c>
      <c r="V218" s="391">
        <v>0.61398022425229182</v>
      </c>
      <c r="W218" s="640">
        <v>0.22149565615416086</v>
      </c>
      <c r="X218" s="392">
        <v>0.16150470077991486</v>
      </c>
      <c r="Y218" s="393"/>
      <c r="Z218" s="394"/>
      <c r="AA218" s="395"/>
      <c r="AB218" s="396"/>
      <c r="AC218" s="397">
        <f t="shared" si="17"/>
        <v>44969.583333333336</v>
      </c>
      <c r="AD218" s="641">
        <f t="shared" si="18"/>
        <v>44969.541666666664</v>
      </c>
      <c r="AE218" s="398">
        <f t="shared" si="19"/>
        <v>44969.5</v>
      </c>
      <c r="AF218" s="79"/>
      <c r="AM218" s="79"/>
      <c r="AN218" s="80"/>
      <c r="AO218" s="80"/>
      <c r="AP218" s="80"/>
      <c r="AQ218" s="80"/>
    </row>
    <row r="219" spans="1:43" ht="21" customHeight="1" thickBot="1" x14ac:dyDescent="0.3">
      <c r="A219" s="379">
        <v>22</v>
      </c>
      <c r="B219" s="380">
        <v>44969</v>
      </c>
      <c r="C219" s="357">
        <v>44969.625</v>
      </c>
      <c r="D219" s="638">
        <v>44969.833333333336</v>
      </c>
      <c r="E219" s="638">
        <v>44969.875</v>
      </c>
      <c r="F219" s="638">
        <v>44969.916666666664</v>
      </c>
      <c r="G219" s="448">
        <v>44969.958333333336</v>
      </c>
      <c r="H219" s="381" t="s">
        <v>1333</v>
      </c>
      <c r="I219" s="382" t="s">
        <v>330</v>
      </c>
      <c r="J219" s="383" t="s">
        <v>201</v>
      </c>
      <c r="K219" s="643"/>
      <c r="L219" s="643"/>
      <c r="M219" s="384" t="s">
        <v>977</v>
      </c>
      <c r="N219" s="385">
        <v>44822.901145833333</v>
      </c>
      <c r="O219" s="386" t="s">
        <v>91</v>
      </c>
      <c r="P219" s="387" t="s">
        <v>1339</v>
      </c>
      <c r="Q219" s="639"/>
      <c r="R219" s="388">
        <f t="shared" si="15"/>
        <v>3</v>
      </c>
      <c r="S219" s="388">
        <f t="shared" si="16"/>
        <v>0</v>
      </c>
      <c r="T219" s="389">
        <v>2.5002996921539307</v>
      </c>
      <c r="U219" s="390">
        <v>0.75300002098083496</v>
      </c>
      <c r="V219" s="391">
        <v>0.7406484460012106</v>
      </c>
      <c r="W219" s="640">
        <v>0.15372834001983474</v>
      </c>
      <c r="X219" s="392">
        <v>9.1413617134094238E-2</v>
      </c>
      <c r="Y219" s="393"/>
      <c r="Z219" s="394"/>
      <c r="AA219" s="395"/>
      <c r="AB219" s="396"/>
      <c r="AC219" s="397">
        <f t="shared" si="17"/>
        <v>44969.583333333336</v>
      </c>
      <c r="AD219" s="641">
        <f t="shared" si="18"/>
        <v>44969.541666666664</v>
      </c>
      <c r="AE219" s="398">
        <f t="shared" si="19"/>
        <v>44969.5</v>
      </c>
      <c r="AF219" s="79"/>
      <c r="AM219" s="79"/>
      <c r="AN219" s="80"/>
      <c r="AO219" s="80"/>
      <c r="AP219" s="80"/>
      <c r="AQ219" s="80"/>
    </row>
    <row r="220" spans="1:43" ht="21" customHeight="1" thickBot="1" x14ac:dyDescent="0.3">
      <c r="A220" s="379">
        <v>22</v>
      </c>
      <c r="B220" s="380">
        <v>44969</v>
      </c>
      <c r="C220" s="357">
        <v>44969.625</v>
      </c>
      <c r="D220" s="638">
        <v>44969.833333333336</v>
      </c>
      <c r="E220" s="638">
        <v>44969.875</v>
      </c>
      <c r="F220" s="638">
        <v>44969.916666666664</v>
      </c>
      <c r="G220" s="448">
        <v>44969.958333333336</v>
      </c>
      <c r="H220" s="381" t="s">
        <v>460</v>
      </c>
      <c r="I220" s="382" t="s">
        <v>332</v>
      </c>
      <c r="J220" s="383" t="s">
        <v>203</v>
      </c>
      <c r="K220" s="643"/>
      <c r="L220" s="643"/>
      <c r="M220" s="384" t="s">
        <v>197</v>
      </c>
      <c r="N220" s="385">
        <v>44822.901145833333</v>
      </c>
      <c r="O220" s="386" t="s">
        <v>91</v>
      </c>
      <c r="P220" s="387" t="s">
        <v>1339</v>
      </c>
      <c r="Q220" s="639"/>
      <c r="R220" s="388">
        <f t="shared" si="15"/>
        <v>1</v>
      </c>
      <c r="S220" s="388">
        <f t="shared" si="16"/>
        <v>2</v>
      </c>
      <c r="T220" s="389">
        <v>0.94929999113082886</v>
      </c>
      <c r="U220" s="390">
        <v>2.2330000400543213</v>
      </c>
      <c r="V220" s="391">
        <v>0.14702545477408913</v>
      </c>
      <c r="W220" s="640">
        <v>0.18861214364779436</v>
      </c>
      <c r="X220" s="392">
        <v>0.65624880790710449</v>
      </c>
      <c r="Y220" s="393"/>
      <c r="Z220" s="394"/>
      <c r="AA220" s="395"/>
      <c r="AB220" s="396"/>
      <c r="AC220" s="397">
        <f t="shared" si="17"/>
        <v>44969.583333333336</v>
      </c>
      <c r="AD220" s="641">
        <f t="shared" si="18"/>
        <v>44969.541666666664</v>
      </c>
      <c r="AE220" s="398">
        <f t="shared" si="19"/>
        <v>44969.5</v>
      </c>
      <c r="AF220" s="79"/>
      <c r="AM220" s="79"/>
      <c r="AN220" s="80"/>
      <c r="AO220" s="80"/>
      <c r="AP220" s="80"/>
      <c r="AQ220" s="80"/>
    </row>
    <row r="221" spans="1:43" ht="21" customHeight="1" thickBot="1" x14ac:dyDescent="0.3">
      <c r="A221" s="379">
        <v>22</v>
      </c>
      <c r="B221" s="380">
        <v>44969</v>
      </c>
      <c r="C221" s="357">
        <v>44969.625</v>
      </c>
      <c r="D221" s="638">
        <v>44969.833333333336</v>
      </c>
      <c r="E221" s="638">
        <v>44969.875</v>
      </c>
      <c r="F221" s="638">
        <v>44969.916666666664</v>
      </c>
      <c r="G221" s="448">
        <v>44969.958333333336</v>
      </c>
      <c r="H221" s="381" t="s">
        <v>533</v>
      </c>
      <c r="I221" s="382" t="s">
        <v>236</v>
      </c>
      <c r="J221" s="383" t="s">
        <v>207</v>
      </c>
      <c r="K221" s="643"/>
      <c r="L221" s="643"/>
      <c r="M221" s="384" t="s">
        <v>204</v>
      </c>
      <c r="N221" s="385">
        <v>44822.901145833333</v>
      </c>
      <c r="O221" s="386" t="s">
        <v>91</v>
      </c>
      <c r="P221" s="387" t="s">
        <v>1339</v>
      </c>
      <c r="Q221" s="639"/>
      <c r="R221" s="388">
        <f t="shared" si="15"/>
        <v>2</v>
      </c>
      <c r="S221" s="388">
        <f t="shared" si="16"/>
        <v>1</v>
      </c>
      <c r="T221" s="389">
        <v>1.7412999868392944</v>
      </c>
      <c r="U221" s="390">
        <v>1.4129998683929443</v>
      </c>
      <c r="V221" s="391">
        <v>0.45172068646152896</v>
      </c>
      <c r="W221" s="640">
        <v>0.23288302895247906</v>
      </c>
      <c r="X221" s="392">
        <v>0.3125995397567749</v>
      </c>
      <c r="Y221" s="393"/>
      <c r="Z221" s="394"/>
      <c r="AA221" s="395"/>
      <c r="AB221" s="396"/>
      <c r="AC221" s="397">
        <f t="shared" si="17"/>
        <v>44969.583333333336</v>
      </c>
      <c r="AD221" s="641">
        <f t="shared" si="18"/>
        <v>44969.541666666664</v>
      </c>
      <c r="AE221" s="398">
        <f t="shared" si="19"/>
        <v>44969.5</v>
      </c>
      <c r="AF221" s="79"/>
      <c r="AM221" s="79"/>
      <c r="AN221" s="80"/>
      <c r="AO221" s="80"/>
      <c r="AP221" s="80"/>
      <c r="AQ221" s="80"/>
    </row>
    <row r="222" spans="1:43" ht="21" customHeight="1" thickBot="1" x14ac:dyDescent="0.3">
      <c r="A222" s="355">
        <v>23</v>
      </c>
      <c r="B222" s="356">
        <v>44976</v>
      </c>
      <c r="C222" s="452">
        <v>44976.625</v>
      </c>
      <c r="D222" s="453">
        <v>44976.833333333336</v>
      </c>
      <c r="E222" s="453">
        <v>44976.875</v>
      </c>
      <c r="F222" s="453">
        <v>44976.916666666664</v>
      </c>
      <c r="G222" s="454">
        <v>44976.958333333336</v>
      </c>
      <c r="H222" s="358" t="s">
        <v>1295</v>
      </c>
      <c r="I222" s="359" t="s">
        <v>337</v>
      </c>
      <c r="J222" s="360" t="s">
        <v>191</v>
      </c>
      <c r="K222" s="643"/>
      <c r="L222" s="643"/>
      <c r="M222" s="361" t="s">
        <v>896</v>
      </c>
      <c r="N222" s="362">
        <v>44822.901145833333</v>
      </c>
      <c r="O222" s="363" t="s">
        <v>91</v>
      </c>
      <c r="P222" s="364" t="s">
        <v>1339</v>
      </c>
      <c r="Q222" s="365"/>
      <c r="R222" s="366">
        <f t="shared" si="15"/>
        <v>2</v>
      </c>
      <c r="S222" s="366">
        <f t="shared" si="16"/>
        <v>0</v>
      </c>
      <c r="T222" s="367">
        <v>1.8403002023696899</v>
      </c>
      <c r="U222" s="368">
        <v>0.7929999828338623</v>
      </c>
      <c r="V222" s="369">
        <v>0.61926082312471753</v>
      </c>
      <c r="W222" s="370">
        <v>0.22173550781960499</v>
      </c>
      <c r="X222" s="371">
        <v>0.15608486533164978</v>
      </c>
      <c r="Y222" s="372"/>
      <c r="Z222" s="373"/>
      <c r="AA222" s="374"/>
      <c r="AB222" s="375"/>
      <c r="AC222" s="376">
        <f t="shared" si="17"/>
        <v>44976.583333333336</v>
      </c>
      <c r="AD222" s="377">
        <f t="shared" si="18"/>
        <v>44976.541666666664</v>
      </c>
      <c r="AE222" s="378">
        <f t="shared" si="19"/>
        <v>44976.5</v>
      </c>
      <c r="AF222" s="79"/>
      <c r="AM222" s="79"/>
      <c r="AN222" s="80"/>
      <c r="AO222" s="80"/>
      <c r="AP222" s="80"/>
      <c r="AQ222" s="80"/>
    </row>
    <row r="223" spans="1:43" ht="21" customHeight="1" thickBot="1" x14ac:dyDescent="0.3">
      <c r="A223" s="379">
        <v>23</v>
      </c>
      <c r="B223" s="380">
        <v>44976</v>
      </c>
      <c r="C223" s="357">
        <v>44976.625</v>
      </c>
      <c r="D223" s="638">
        <v>44976.833333333336</v>
      </c>
      <c r="E223" s="638">
        <v>44976.875</v>
      </c>
      <c r="F223" s="638">
        <v>44976.916666666664</v>
      </c>
      <c r="G223" s="448">
        <v>44976.958333333336</v>
      </c>
      <c r="H223" s="381" t="s">
        <v>550</v>
      </c>
      <c r="I223" s="382" t="s">
        <v>339</v>
      </c>
      <c r="J223" s="383" t="s">
        <v>194</v>
      </c>
      <c r="K223" s="643"/>
      <c r="L223" s="643"/>
      <c r="M223" s="384" t="s">
        <v>225</v>
      </c>
      <c r="N223" s="385">
        <v>44822.901145833333</v>
      </c>
      <c r="O223" s="386" t="s">
        <v>91</v>
      </c>
      <c r="P223" s="387" t="s">
        <v>1339</v>
      </c>
      <c r="Q223" s="639"/>
      <c r="R223" s="388">
        <f t="shared" si="15"/>
        <v>2</v>
      </c>
      <c r="S223" s="388">
        <f t="shared" si="16"/>
        <v>1</v>
      </c>
      <c r="T223" s="389">
        <v>1.8183000087738037</v>
      </c>
      <c r="U223" s="390">
        <v>0.94299995899200439</v>
      </c>
      <c r="V223" s="391">
        <v>0.57688771895440794</v>
      </c>
      <c r="W223" s="640">
        <v>0.22792012021527389</v>
      </c>
      <c r="X223" s="392">
        <v>0.19241891801357269</v>
      </c>
      <c r="Y223" s="393"/>
      <c r="Z223" s="394"/>
      <c r="AA223" s="395"/>
      <c r="AB223" s="396"/>
      <c r="AC223" s="397">
        <f t="shared" si="17"/>
        <v>44976.583333333336</v>
      </c>
      <c r="AD223" s="641">
        <f t="shared" si="18"/>
        <v>44976.541666666664</v>
      </c>
      <c r="AE223" s="398">
        <f t="shared" si="19"/>
        <v>44976.5</v>
      </c>
      <c r="AF223" s="79"/>
      <c r="AM223" s="79"/>
      <c r="AN223" s="80"/>
      <c r="AO223" s="80"/>
      <c r="AP223" s="80"/>
      <c r="AQ223" s="80"/>
    </row>
    <row r="224" spans="1:43" ht="21" customHeight="1" thickBot="1" x14ac:dyDescent="0.3">
      <c r="A224" s="379">
        <v>23</v>
      </c>
      <c r="B224" s="380">
        <v>44976</v>
      </c>
      <c r="C224" s="357">
        <v>44976.625</v>
      </c>
      <c r="D224" s="638">
        <v>44976.833333333336</v>
      </c>
      <c r="E224" s="638">
        <v>44976.875</v>
      </c>
      <c r="F224" s="638">
        <v>44976.916666666664</v>
      </c>
      <c r="G224" s="448">
        <v>44976.958333333336</v>
      </c>
      <c r="H224" s="381" t="s">
        <v>410</v>
      </c>
      <c r="I224" s="382" t="s">
        <v>329</v>
      </c>
      <c r="J224" s="383" t="s">
        <v>197</v>
      </c>
      <c r="K224" s="643"/>
      <c r="L224" s="643"/>
      <c r="M224" s="384" t="s">
        <v>207</v>
      </c>
      <c r="N224" s="385">
        <v>44822.901145833333</v>
      </c>
      <c r="O224" s="386" t="s">
        <v>91</v>
      </c>
      <c r="P224" s="387" t="s">
        <v>1339</v>
      </c>
      <c r="Q224" s="639"/>
      <c r="R224" s="388">
        <f t="shared" si="15"/>
        <v>2</v>
      </c>
      <c r="S224" s="388">
        <f t="shared" si="16"/>
        <v>1</v>
      </c>
      <c r="T224" s="389">
        <v>2.236299991607666</v>
      </c>
      <c r="U224" s="390">
        <v>1.2130000591278076</v>
      </c>
      <c r="V224" s="391">
        <v>0.59683691366608971</v>
      </c>
      <c r="W224" s="640">
        <v>0.19733105509409962</v>
      </c>
      <c r="X224" s="392">
        <v>0.19745162129402161</v>
      </c>
      <c r="Y224" s="393"/>
      <c r="Z224" s="394"/>
      <c r="AA224" s="395"/>
      <c r="AB224" s="396"/>
      <c r="AC224" s="397">
        <f t="shared" si="17"/>
        <v>44976.583333333336</v>
      </c>
      <c r="AD224" s="641">
        <f t="shared" si="18"/>
        <v>44976.541666666664</v>
      </c>
      <c r="AE224" s="398">
        <f t="shared" si="19"/>
        <v>44976.5</v>
      </c>
      <c r="AF224" s="79"/>
      <c r="AM224" s="79"/>
      <c r="AN224" s="80"/>
      <c r="AO224" s="80"/>
      <c r="AP224" s="80"/>
      <c r="AQ224" s="80"/>
    </row>
    <row r="225" spans="1:43" ht="21" customHeight="1" thickBot="1" x14ac:dyDescent="0.3">
      <c r="A225" s="379">
        <v>23</v>
      </c>
      <c r="B225" s="380">
        <v>44976</v>
      </c>
      <c r="C225" s="357">
        <v>44976.625</v>
      </c>
      <c r="D225" s="638">
        <v>44976.833333333336</v>
      </c>
      <c r="E225" s="638">
        <v>44976.875</v>
      </c>
      <c r="F225" s="638">
        <v>44976.916666666664</v>
      </c>
      <c r="G225" s="448">
        <v>44976.958333333336</v>
      </c>
      <c r="H225" s="381" t="s">
        <v>1285</v>
      </c>
      <c r="I225" s="382" t="s">
        <v>1341</v>
      </c>
      <c r="J225" s="383" t="s">
        <v>861</v>
      </c>
      <c r="K225" s="643"/>
      <c r="L225" s="643"/>
      <c r="M225" s="384" t="s">
        <v>200</v>
      </c>
      <c r="N225" s="385">
        <v>44822.901145833333</v>
      </c>
      <c r="O225" s="386" t="s">
        <v>91</v>
      </c>
      <c r="P225" s="387" t="s">
        <v>1339</v>
      </c>
      <c r="Q225" s="639"/>
      <c r="R225" s="388">
        <f t="shared" si="15"/>
        <v>0</v>
      </c>
      <c r="S225" s="388">
        <f t="shared" si="16"/>
        <v>2</v>
      </c>
      <c r="T225" s="389">
        <v>0.74029994010925293</v>
      </c>
      <c r="U225" s="390">
        <v>2.0929999351501465</v>
      </c>
      <c r="V225" s="391">
        <v>0.12035828108834912</v>
      </c>
      <c r="W225" s="640">
        <v>0.19196154638506788</v>
      </c>
      <c r="X225" s="392">
        <v>0.68190675973892212</v>
      </c>
      <c r="Y225" s="393"/>
      <c r="Z225" s="394"/>
      <c r="AA225" s="395"/>
      <c r="AB225" s="396"/>
      <c r="AC225" s="397">
        <f t="shared" si="17"/>
        <v>44976.583333333336</v>
      </c>
      <c r="AD225" s="641">
        <f t="shared" si="18"/>
        <v>44976.541666666664</v>
      </c>
      <c r="AE225" s="398">
        <f t="shared" si="19"/>
        <v>44976.5</v>
      </c>
      <c r="AF225" s="79"/>
      <c r="AM225" s="79"/>
      <c r="AN225" s="80"/>
      <c r="AO225" s="80"/>
      <c r="AP225" s="80"/>
      <c r="AQ225" s="80"/>
    </row>
    <row r="226" spans="1:43" ht="21" customHeight="1" thickBot="1" x14ac:dyDescent="0.3">
      <c r="A226" s="379">
        <v>23</v>
      </c>
      <c r="B226" s="380">
        <v>44976</v>
      </c>
      <c r="C226" s="357">
        <v>44976.625</v>
      </c>
      <c r="D226" s="638">
        <v>44976.833333333336</v>
      </c>
      <c r="E226" s="638">
        <v>44976.875</v>
      </c>
      <c r="F226" s="638">
        <v>44976.916666666664</v>
      </c>
      <c r="G226" s="448">
        <v>44976.958333333336</v>
      </c>
      <c r="H226" s="381" t="s">
        <v>512</v>
      </c>
      <c r="I226" s="382" t="s">
        <v>322</v>
      </c>
      <c r="J226" s="383" t="s">
        <v>202</v>
      </c>
      <c r="K226" s="643"/>
      <c r="L226" s="643"/>
      <c r="M226" s="384" t="s">
        <v>196</v>
      </c>
      <c r="N226" s="385">
        <v>44822.901145833333</v>
      </c>
      <c r="O226" s="386" t="s">
        <v>91</v>
      </c>
      <c r="P226" s="387" t="s">
        <v>1339</v>
      </c>
      <c r="Q226" s="639"/>
      <c r="R226" s="388">
        <f t="shared" si="15"/>
        <v>2</v>
      </c>
      <c r="S226" s="388">
        <f t="shared" si="16"/>
        <v>1</v>
      </c>
      <c r="T226" s="389">
        <v>1.8953001499176025</v>
      </c>
      <c r="U226" s="390">
        <v>1.0429999828338623</v>
      </c>
      <c r="V226" s="391">
        <v>0.56932563321689278</v>
      </c>
      <c r="W226" s="640">
        <v>0.22225657010423308</v>
      </c>
      <c r="X226" s="392">
        <v>0.20490999519824982</v>
      </c>
      <c r="Y226" s="393"/>
      <c r="Z226" s="394"/>
      <c r="AA226" s="395"/>
      <c r="AB226" s="396"/>
      <c r="AC226" s="397">
        <f t="shared" si="17"/>
        <v>44976.583333333336</v>
      </c>
      <c r="AD226" s="641">
        <f t="shared" si="18"/>
        <v>44976.541666666664</v>
      </c>
      <c r="AE226" s="398">
        <f t="shared" si="19"/>
        <v>44976.5</v>
      </c>
      <c r="AF226" s="79"/>
      <c r="AM226" s="79"/>
      <c r="AN226" s="80"/>
      <c r="AO226" s="80"/>
      <c r="AP226" s="80"/>
      <c r="AQ226" s="80"/>
    </row>
    <row r="227" spans="1:43" ht="21" customHeight="1" thickBot="1" x14ac:dyDescent="0.3">
      <c r="A227" s="379">
        <v>23</v>
      </c>
      <c r="B227" s="380">
        <v>44976</v>
      </c>
      <c r="C227" s="357">
        <v>44976.625</v>
      </c>
      <c r="D227" s="638">
        <v>44976.833333333336</v>
      </c>
      <c r="E227" s="638">
        <v>44976.875</v>
      </c>
      <c r="F227" s="638">
        <v>44976.916666666664</v>
      </c>
      <c r="G227" s="448">
        <v>44976.958333333336</v>
      </c>
      <c r="H227" s="381" t="s">
        <v>453</v>
      </c>
      <c r="I227" s="382" t="s">
        <v>344</v>
      </c>
      <c r="J227" s="383" t="s">
        <v>226</v>
      </c>
      <c r="K227" s="643"/>
      <c r="L227" s="643"/>
      <c r="M227" s="384" t="s">
        <v>199</v>
      </c>
      <c r="N227" s="385">
        <v>44822.901145833333</v>
      </c>
      <c r="O227" s="386" t="s">
        <v>91</v>
      </c>
      <c r="P227" s="387" t="s">
        <v>1339</v>
      </c>
      <c r="Q227" s="639"/>
      <c r="R227" s="388">
        <f t="shared" si="15"/>
        <v>1</v>
      </c>
      <c r="S227" s="388">
        <f t="shared" si="16"/>
        <v>2</v>
      </c>
      <c r="T227" s="389">
        <v>1.2352999448776245</v>
      </c>
      <c r="U227" s="390">
        <v>2.0429999828338623</v>
      </c>
      <c r="V227" s="391">
        <v>0.22676267885138002</v>
      </c>
      <c r="W227" s="640">
        <v>0.21260479142613564</v>
      </c>
      <c r="X227" s="392">
        <v>0.55526185035705566</v>
      </c>
      <c r="Y227" s="393"/>
      <c r="Z227" s="394"/>
      <c r="AA227" s="395"/>
      <c r="AB227" s="396"/>
      <c r="AC227" s="397">
        <f t="shared" si="17"/>
        <v>44976.583333333336</v>
      </c>
      <c r="AD227" s="641">
        <f t="shared" si="18"/>
        <v>44976.541666666664</v>
      </c>
      <c r="AE227" s="398">
        <f t="shared" si="19"/>
        <v>44976.5</v>
      </c>
      <c r="AF227" s="79"/>
      <c r="AM227" s="79"/>
      <c r="AN227" s="80"/>
      <c r="AO227" s="80"/>
      <c r="AP227" s="80"/>
      <c r="AQ227" s="80"/>
    </row>
    <row r="228" spans="1:43" ht="21" customHeight="1" thickBot="1" x14ac:dyDescent="0.3">
      <c r="A228" s="379">
        <v>23</v>
      </c>
      <c r="B228" s="380">
        <v>44976</v>
      </c>
      <c r="C228" s="357">
        <v>44976.625</v>
      </c>
      <c r="D228" s="638">
        <v>44976.833333333336</v>
      </c>
      <c r="E228" s="638">
        <v>44976.875</v>
      </c>
      <c r="F228" s="638">
        <v>44976.916666666664</v>
      </c>
      <c r="G228" s="448">
        <v>44976.958333333336</v>
      </c>
      <c r="H228" s="381" t="s">
        <v>524</v>
      </c>
      <c r="I228" s="382" t="s">
        <v>332</v>
      </c>
      <c r="J228" s="383" t="s">
        <v>203</v>
      </c>
      <c r="K228" s="643"/>
      <c r="L228" s="643"/>
      <c r="M228" s="384" t="s">
        <v>192</v>
      </c>
      <c r="N228" s="385">
        <v>44822.901145833333</v>
      </c>
      <c r="O228" s="386" t="s">
        <v>91</v>
      </c>
      <c r="P228" s="387" t="s">
        <v>1339</v>
      </c>
      <c r="Q228" s="639"/>
      <c r="R228" s="388">
        <f t="shared" si="15"/>
        <v>1</v>
      </c>
      <c r="S228" s="388">
        <f t="shared" si="16"/>
        <v>1</v>
      </c>
      <c r="T228" s="389">
        <v>1.4222999811172485</v>
      </c>
      <c r="U228" s="390">
        <v>1.372999906539917</v>
      </c>
      <c r="V228" s="391">
        <v>0.38402375391731169</v>
      </c>
      <c r="W228" s="640">
        <v>0.25296305023489324</v>
      </c>
      <c r="X228" s="392">
        <v>0.36177587509155273</v>
      </c>
      <c r="Y228" s="393"/>
      <c r="Z228" s="394"/>
      <c r="AA228" s="395"/>
      <c r="AB228" s="396"/>
      <c r="AC228" s="397">
        <f t="shared" si="17"/>
        <v>44976.583333333336</v>
      </c>
      <c r="AD228" s="641">
        <f t="shared" si="18"/>
        <v>44976.541666666664</v>
      </c>
      <c r="AE228" s="398">
        <f t="shared" si="19"/>
        <v>44976.5</v>
      </c>
      <c r="AF228" s="79"/>
      <c r="AM228" s="79"/>
      <c r="AN228" s="80"/>
      <c r="AO228" s="80"/>
      <c r="AP228" s="80"/>
      <c r="AQ228" s="80"/>
    </row>
    <row r="229" spans="1:43" ht="21" customHeight="1" thickBot="1" x14ac:dyDescent="0.3">
      <c r="A229" s="379">
        <v>23</v>
      </c>
      <c r="B229" s="380">
        <v>44976</v>
      </c>
      <c r="C229" s="357">
        <v>44976.625</v>
      </c>
      <c r="D229" s="638">
        <v>44976.833333333336</v>
      </c>
      <c r="E229" s="638">
        <v>44976.875</v>
      </c>
      <c r="F229" s="638">
        <v>44976.916666666664</v>
      </c>
      <c r="G229" s="448">
        <v>44976.958333333336</v>
      </c>
      <c r="H229" s="381" t="s">
        <v>367</v>
      </c>
      <c r="I229" s="382" t="s">
        <v>346</v>
      </c>
      <c r="J229" s="383" t="s">
        <v>204</v>
      </c>
      <c r="K229" s="643"/>
      <c r="L229" s="643"/>
      <c r="M229" s="384" t="s">
        <v>201</v>
      </c>
      <c r="N229" s="385">
        <v>44822.901145833333</v>
      </c>
      <c r="O229" s="386" t="s">
        <v>91</v>
      </c>
      <c r="P229" s="387" t="s">
        <v>1339</v>
      </c>
      <c r="Q229" s="639"/>
      <c r="R229" s="388">
        <f t="shared" si="15"/>
        <v>1</v>
      </c>
      <c r="S229" s="388">
        <f t="shared" si="16"/>
        <v>2</v>
      </c>
      <c r="T229" s="389">
        <v>1.2132999897003174</v>
      </c>
      <c r="U229" s="390">
        <v>2.0929999351501465</v>
      </c>
      <c r="V229" s="391">
        <v>0.21549845524690514</v>
      </c>
      <c r="W229" s="640">
        <v>0.20842132634537616</v>
      </c>
      <c r="X229" s="392">
        <v>0.57005292177200317</v>
      </c>
      <c r="Y229" s="393"/>
      <c r="Z229" s="394"/>
      <c r="AA229" s="395"/>
      <c r="AB229" s="396"/>
      <c r="AC229" s="397">
        <f t="shared" si="17"/>
        <v>44976.583333333336</v>
      </c>
      <c r="AD229" s="641">
        <f t="shared" si="18"/>
        <v>44976.541666666664</v>
      </c>
      <c r="AE229" s="398">
        <f t="shared" si="19"/>
        <v>44976.5</v>
      </c>
      <c r="AF229" s="79"/>
      <c r="AM229" s="79"/>
      <c r="AN229" s="80"/>
      <c r="AO229" s="80"/>
      <c r="AP229" s="80"/>
      <c r="AQ229" s="80"/>
    </row>
    <row r="230" spans="1:43" ht="21" customHeight="1" thickBot="1" x14ac:dyDescent="0.3">
      <c r="A230" s="379">
        <v>23</v>
      </c>
      <c r="B230" s="380">
        <v>44976</v>
      </c>
      <c r="C230" s="357">
        <v>44976.625</v>
      </c>
      <c r="D230" s="638">
        <v>44976.833333333336</v>
      </c>
      <c r="E230" s="638">
        <v>44976.875</v>
      </c>
      <c r="F230" s="638">
        <v>44976.916666666664</v>
      </c>
      <c r="G230" s="448">
        <v>44976.958333333336</v>
      </c>
      <c r="H230" s="381" t="s">
        <v>368</v>
      </c>
      <c r="I230" s="382" t="s">
        <v>354</v>
      </c>
      <c r="J230" s="383" t="s">
        <v>205</v>
      </c>
      <c r="K230" s="643"/>
      <c r="L230" s="643"/>
      <c r="M230" s="384" t="s">
        <v>198</v>
      </c>
      <c r="N230" s="385">
        <v>44822.901145833333</v>
      </c>
      <c r="O230" s="386" t="s">
        <v>91</v>
      </c>
      <c r="P230" s="387" t="s">
        <v>1339</v>
      </c>
      <c r="Q230" s="639"/>
      <c r="R230" s="388">
        <f t="shared" si="15"/>
        <v>1</v>
      </c>
      <c r="S230" s="388">
        <f t="shared" si="16"/>
        <v>2</v>
      </c>
      <c r="T230" s="389">
        <v>1.0262999534606934</v>
      </c>
      <c r="U230" s="390">
        <v>1.753000020980835</v>
      </c>
      <c r="V230" s="391">
        <v>0.22045302808722678</v>
      </c>
      <c r="W230" s="640">
        <v>0.23526692523493795</v>
      </c>
      <c r="X230" s="392">
        <v>0.54196053743362427</v>
      </c>
      <c r="Y230" s="393"/>
      <c r="Z230" s="394"/>
      <c r="AA230" s="395"/>
      <c r="AB230" s="396"/>
      <c r="AC230" s="397">
        <f t="shared" si="17"/>
        <v>44976.583333333336</v>
      </c>
      <c r="AD230" s="641">
        <f t="shared" si="18"/>
        <v>44976.541666666664</v>
      </c>
      <c r="AE230" s="398">
        <f t="shared" si="19"/>
        <v>44976.5</v>
      </c>
      <c r="AF230" s="79"/>
      <c r="AM230" s="79"/>
      <c r="AN230" s="80"/>
      <c r="AO230" s="80"/>
      <c r="AP230" s="80"/>
      <c r="AQ230" s="80"/>
    </row>
    <row r="231" spans="1:43" ht="21" customHeight="1" thickBot="1" x14ac:dyDescent="0.3">
      <c r="A231" s="379">
        <v>23</v>
      </c>
      <c r="B231" s="380">
        <v>44976</v>
      </c>
      <c r="C231" s="357">
        <v>44976.625</v>
      </c>
      <c r="D231" s="638">
        <v>44976.833333333336</v>
      </c>
      <c r="E231" s="638">
        <v>44976.875</v>
      </c>
      <c r="F231" s="638">
        <v>44976.916666666664</v>
      </c>
      <c r="G231" s="448">
        <v>44976.958333333336</v>
      </c>
      <c r="H231" s="381" t="s">
        <v>1251</v>
      </c>
      <c r="I231" s="382" t="s">
        <v>334</v>
      </c>
      <c r="J231" s="383" t="s">
        <v>206</v>
      </c>
      <c r="K231" s="643"/>
      <c r="L231" s="643"/>
      <c r="M231" s="384" t="s">
        <v>977</v>
      </c>
      <c r="N231" s="385">
        <v>44822.901145833333</v>
      </c>
      <c r="O231" s="386" t="s">
        <v>91</v>
      </c>
      <c r="P231" s="387" t="s">
        <v>1339</v>
      </c>
      <c r="Q231" s="639"/>
      <c r="R231" s="388">
        <f t="shared" si="15"/>
        <v>2</v>
      </c>
      <c r="S231" s="388">
        <f t="shared" si="16"/>
        <v>1</v>
      </c>
      <c r="T231" s="389">
        <v>1.642300009727478</v>
      </c>
      <c r="U231" s="390">
        <v>0.89300006628036499</v>
      </c>
      <c r="V231" s="391">
        <v>0.54886531194331556</v>
      </c>
      <c r="W231" s="640">
        <v>0.2456714346144975</v>
      </c>
      <c r="X231" s="392">
        <v>0.203875333070755</v>
      </c>
      <c r="Y231" s="393"/>
      <c r="Z231" s="394"/>
      <c r="AA231" s="395"/>
      <c r="AB231" s="396"/>
      <c r="AC231" s="397">
        <f t="shared" si="17"/>
        <v>44976.583333333336</v>
      </c>
      <c r="AD231" s="641">
        <f t="shared" si="18"/>
        <v>44976.541666666664</v>
      </c>
      <c r="AE231" s="398">
        <f t="shared" si="19"/>
        <v>44976.5</v>
      </c>
      <c r="AF231" s="79"/>
      <c r="AM231" s="79"/>
      <c r="AN231" s="80"/>
      <c r="AO231" s="80"/>
      <c r="AP231" s="80"/>
      <c r="AQ231" s="80"/>
    </row>
    <row r="232" spans="1:43" ht="21" customHeight="1" thickBot="1" x14ac:dyDescent="0.3">
      <c r="A232" s="355">
        <v>24</v>
      </c>
      <c r="B232" s="356">
        <v>44983</v>
      </c>
      <c r="C232" s="452">
        <v>44983.625</v>
      </c>
      <c r="D232" s="453">
        <v>44983.833333333336</v>
      </c>
      <c r="E232" s="453">
        <v>44983.875</v>
      </c>
      <c r="F232" s="453">
        <v>44983.916666666664</v>
      </c>
      <c r="G232" s="454">
        <v>44983.958333333336</v>
      </c>
      <c r="H232" s="358" t="s">
        <v>472</v>
      </c>
      <c r="I232" s="359" t="s">
        <v>324</v>
      </c>
      <c r="J232" s="360" t="s">
        <v>192</v>
      </c>
      <c r="K232" s="643"/>
      <c r="L232" s="643"/>
      <c r="M232" s="361" t="s">
        <v>197</v>
      </c>
      <c r="N232" s="362">
        <v>44822.901145833333</v>
      </c>
      <c r="O232" s="363" t="s">
        <v>91</v>
      </c>
      <c r="P232" s="364" t="s">
        <v>1339</v>
      </c>
      <c r="Q232" s="365"/>
      <c r="R232" s="366">
        <f t="shared" si="15"/>
        <v>1</v>
      </c>
      <c r="S232" s="366">
        <f t="shared" si="16"/>
        <v>2</v>
      </c>
      <c r="T232" s="367">
        <v>1.0042999982833862</v>
      </c>
      <c r="U232" s="368">
        <v>2.2030000686645508</v>
      </c>
      <c r="V232" s="369">
        <v>0.16057692050236883</v>
      </c>
      <c r="W232" s="370">
        <v>0.19353041031922469</v>
      </c>
      <c r="X232" s="371">
        <v>0.6382940411567688</v>
      </c>
      <c r="Y232" s="372"/>
      <c r="Z232" s="373"/>
      <c r="AA232" s="374"/>
      <c r="AB232" s="375"/>
      <c r="AC232" s="376">
        <f t="shared" si="17"/>
        <v>44983.583333333336</v>
      </c>
      <c r="AD232" s="377">
        <f t="shared" si="18"/>
        <v>44983.541666666664</v>
      </c>
      <c r="AE232" s="378">
        <f t="shared" si="19"/>
        <v>44983.5</v>
      </c>
      <c r="AF232" s="79"/>
      <c r="AM232" s="79"/>
      <c r="AN232" s="80"/>
      <c r="AO232" s="80"/>
      <c r="AP232" s="80"/>
      <c r="AQ232" s="80"/>
    </row>
    <row r="233" spans="1:43" ht="21" customHeight="1" thickBot="1" x14ac:dyDescent="0.3">
      <c r="A233" s="379">
        <v>24</v>
      </c>
      <c r="B233" s="380">
        <v>44983</v>
      </c>
      <c r="C233" s="357">
        <v>44983.625</v>
      </c>
      <c r="D233" s="638">
        <v>44983.833333333336</v>
      </c>
      <c r="E233" s="638">
        <v>44983.875</v>
      </c>
      <c r="F233" s="638">
        <v>44983.916666666664</v>
      </c>
      <c r="G233" s="448">
        <v>44983.958333333336</v>
      </c>
      <c r="H233" s="381" t="s">
        <v>1264</v>
      </c>
      <c r="I233" s="382" t="s">
        <v>1342</v>
      </c>
      <c r="J233" s="383" t="s">
        <v>977</v>
      </c>
      <c r="K233" s="643"/>
      <c r="L233" s="643"/>
      <c r="M233" s="384" t="s">
        <v>202</v>
      </c>
      <c r="N233" s="385">
        <v>44822.901145833333</v>
      </c>
      <c r="O233" s="386" t="s">
        <v>91</v>
      </c>
      <c r="P233" s="387" t="s">
        <v>1339</v>
      </c>
      <c r="Q233" s="639"/>
      <c r="R233" s="388">
        <f t="shared" si="15"/>
        <v>1</v>
      </c>
      <c r="S233" s="388">
        <f t="shared" si="16"/>
        <v>2</v>
      </c>
      <c r="T233" s="389">
        <v>0.89430004358291626</v>
      </c>
      <c r="U233" s="390">
        <v>1.932999849319458</v>
      </c>
      <c r="V233" s="391">
        <v>0.16780021728444378</v>
      </c>
      <c r="W233" s="640">
        <v>0.21514445424317366</v>
      </c>
      <c r="X233" s="392">
        <v>0.61323338747024536</v>
      </c>
      <c r="Y233" s="393"/>
      <c r="Z233" s="394"/>
      <c r="AA233" s="395"/>
      <c r="AB233" s="396"/>
      <c r="AC233" s="397">
        <f t="shared" si="17"/>
        <v>44983.583333333336</v>
      </c>
      <c r="AD233" s="641">
        <f t="shared" si="18"/>
        <v>44983.541666666664</v>
      </c>
      <c r="AE233" s="398">
        <f t="shared" si="19"/>
        <v>44983.5</v>
      </c>
      <c r="AF233" s="79"/>
      <c r="AM233" s="79"/>
      <c r="AN233" s="80"/>
      <c r="AO233" s="80"/>
      <c r="AP233" s="80"/>
      <c r="AQ233" s="80"/>
    </row>
    <row r="234" spans="1:43" ht="21" customHeight="1" thickBot="1" x14ac:dyDescent="0.3">
      <c r="A234" s="379">
        <v>24</v>
      </c>
      <c r="B234" s="380">
        <v>44983</v>
      </c>
      <c r="C234" s="357">
        <v>44983.625</v>
      </c>
      <c r="D234" s="638">
        <v>44983.833333333336</v>
      </c>
      <c r="E234" s="638">
        <v>44983.875</v>
      </c>
      <c r="F234" s="638">
        <v>44983.916666666664</v>
      </c>
      <c r="G234" s="448">
        <v>44983.958333333336</v>
      </c>
      <c r="H234" s="381" t="s">
        <v>570</v>
      </c>
      <c r="I234" s="382" t="s">
        <v>326</v>
      </c>
      <c r="J234" s="383" t="s">
        <v>225</v>
      </c>
      <c r="K234" s="643"/>
      <c r="L234" s="643"/>
      <c r="M234" s="384" t="s">
        <v>201</v>
      </c>
      <c r="N234" s="385">
        <v>44822.901145833333</v>
      </c>
      <c r="O234" s="386" t="s">
        <v>91</v>
      </c>
      <c r="P234" s="387" t="s">
        <v>1339</v>
      </c>
      <c r="Q234" s="639"/>
      <c r="R234" s="388">
        <f t="shared" si="15"/>
        <v>1</v>
      </c>
      <c r="S234" s="388">
        <f t="shared" si="16"/>
        <v>2</v>
      </c>
      <c r="T234" s="389">
        <v>0.89429998397827148</v>
      </c>
      <c r="U234" s="390">
        <v>2.2529997825622559</v>
      </c>
      <c r="V234" s="391">
        <v>0.13487542916266984</v>
      </c>
      <c r="W234" s="640">
        <v>0.18424803426744249</v>
      </c>
      <c r="X234" s="392">
        <v>0.6724058985710144</v>
      </c>
      <c r="Y234" s="393"/>
      <c r="Z234" s="394"/>
      <c r="AA234" s="395"/>
      <c r="AB234" s="396"/>
      <c r="AC234" s="397">
        <f t="shared" si="17"/>
        <v>44983.583333333336</v>
      </c>
      <c r="AD234" s="641">
        <f t="shared" si="18"/>
        <v>44983.541666666664</v>
      </c>
      <c r="AE234" s="398">
        <f t="shared" si="19"/>
        <v>44983.5</v>
      </c>
      <c r="AF234" s="79"/>
      <c r="AM234" s="79"/>
      <c r="AN234" s="80"/>
      <c r="AO234" s="80"/>
      <c r="AP234" s="80"/>
      <c r="AQ234" s="80"/>
    </row>
    <row r="235" spans="1:43" ht="21" customHeight="1" thickBot="1" x14ac:dyDescent="0.3">
      <c r="A235" s="379">
        <v>24</v>
      </c>
      <c r="B235" s="380">
        <v>44983</v>
      </c>
      <c r="C235" s="357">
        <v>44983.625</v>
      </c>
      <c r="D235" s="638">
        <v>44983.833333333336</v>
      </c>
      <c r="E235" s="638">
        <v>44983.875</v>
      </c>
      <c r="F235" s="638">
        <v>44983.916666666664</v>
      </c>
      <c r="G235" s="448">
        <v>44983.958333333336</v>
      </c>
      <c r="H235" s="381" t="s">
        <v>465</v>
      </c>
      <c r="I235" s="382" t="s">
        <v>328</v>
      </c>
      <c r="J235" s="383" t="s">
        <v>196</v>
      </c>
      <c r="K235" s="643"/>
      <c r="L235" s="643"/>
      <c r="M235" s="384" t="s">
        <v>194</v>
      </c>
      <c r="N235" s="385">
        <v>44822.901145833333</v>
      </c>
      <c r="O235" s="386" t="s">
        <v>91</v>
      </c>
      <c r="P235" s="387" t="s">
        <v>1339</v>
      </c>
      <c r="Q235" s="639"/>
      <c r="R235" s="388">
        <f t="shared" si="15"/>
        <v>1</v>
      </c>
      <c r="S235" s="388">
        <f t="shared" si="16"/>
        <v>2</v>
      </c>
      <c r="T235" s="389">
        <v>1.2242999076843262</v>
      </c>
      <c r="U235" s="390">
        <v>1.4630000591278076</v>
      </c>
      <c r="V235" s="391">
        <v>0.31635691048309122</v>
      </c>
      <c r="W235" s="640">
        <v>0.2567420192405277</v>
      </c>
      <c r="X235" s="392">
        <v>0.42581585049629211</v>
      </c>
      <c r="Y235" s="393"/>
      <c r="Z235" s="394"/>
      <c r="AA235" s="395"/>
      <c r="AB235" s="396"/>
      <c r="AC235" s="397">
        <f t="shared" si="17"/>
        <v>44983.583333333336</v>
      </c>
      <c r="AD235" s="641">
        <f t="shared" si="18"/>
        <v>44983.541666666664</v>
      </c>
      <c r="AE235" s="398">
        <f t="shared" si="19"/>
        <v>44983.5</v>
      </c>
      <c r="AF235" s="79"/>
      <c r="AM235" s="79"/>
      <c r="AN235" s="80"/>
      <c r="AO235" s="80"/>
      <c r="AP235" s="80"/>
      <c r="AQ235" s="80"/>
    </row>
    <row r="236" spans="1:43" ht="21" customHeight="1" thickBot="1" x14ac:dyDescent="0.3">
      <c r="A236" s="379">
        <v>24</v>
      </c>
      <c r="B236" s="380">
        <v>44983</v>
      </c>
      <c r="C236" s="357">
        <v>44983.625</v>
      </c>
      <c r="D236" s="638">
        <v>44983.833333333336</v>
      </c>
      <c r="E236" s="638">
        <v>44983.875</v>
      </c>
      <c r="F236" s="638">
        <v>44983.916666666664</v>
      </c>
      <c r="G236" s="448">
        <v>44983.958333333336</v>
      </c>
      <c r="H236" s="381" t="s">
        <v>516</v>
      </c>
      <c r="I236" s="382" t="s">
        <v>235</v>
      </c>
      <c r="J236" s="383" t="s">
        <v>198</v>
      </c>
      <c r="K236" s="643"/>
      <c r="L236" s="643"/>
      <c r="M236" s="384" t="s">
        <v>206</v>
      </c>
      <c r="N236" s="385">
        <v>44822.901145833333</v>
      </c>
      <c r="O236" s="386" t="s">
        <v>91</v>
      </c>
      <c r="P236" s="387" t="s">
        <v>1339</v>
      </c>
      <c r="Q236" s="639"/>
      <c r="R236" s="388">
        <f t="shared" si="15"/>
        <v>1</v>
      </c>
      <c r="S236" s="388">
        <f t="shared" si="16"/>
        <v>1</v>
      </c>
      <c r="T236" s="389">
        <v>1.4113000631332397</v>
      </c>
      <c r="U236" s="390">
        <v>1.093000054359436</v>
      </c>
      <c r="V236" s="391">
        <v>0.4420051454823084</v>
      </c>
      <c r="W236" s="640">
        <v>0.26561812314379785</v>
      </c>
      <c r="X236" s="392">
        <v>0.2915816605091095</v>
      </c>
      <c r="Y236" s="393"/>
      <c r="Z236" s="394"/>
      <c r="AA236" s="395"/>
      <c r="AB236" s="396"/>
      <c r="AC236" s="397">
        <f t="shared" si="17"/>
        <v>44983.583333333336</v>
      </c>
      <c r="AD236" s="641">
        <f t="shared" si="18"/>
        <v>44983.541666666664</v>
      </c>
      <c r="AE236" s="398">
        <f t="shared" si="19"/>
        <v>44983.5</v>
      </c>
      <c r="AF236" s="79"/>
      <c r="AM236" s="79"/>
      <c r="AN236" s="80"/>
      <c r="AO236" s="80"/>
      <c r="AP236" s="80"/>
      <c r="AQ236" s="80"/>
    </row>
    <row r="237" spans="1:43" ht="21" customHeight="1" thickBot="1" x14ac:dyDescent="0.3">
      <c r="A237" s="379">
        <v>24</v>
      </c>
      <c r="B237" s="380">
        <v>44983</v>
      </c>
      <c r="C237" s="357">
        <v>44983.625</v>
      </c>
      <c r="D237" s="638">
        <v>44983.833333333336</v>
      </c>
      <c r="E237" s="638">
        <v>44983.875</v>
      </c>
      <c r="F237" s="638">
        <v>44983.916666666664</v>
      </c>
      <c r="G237" s="448">
        <v>44983.958333333336</v>
      </c>
      <c r="H237" s="381" t="s">
        <v>416</v>
      </c>
      <c r="I237" s="382" t="s">
        <v>322</v>
      </c>
      <c r="J237" s="383" t="s">
        <v>199</v>
      </c>
      <c r="K237" s="643"/>
      <c r="L237" s="643"/>
      <c r="M237" s="384" t="s">
        <v>203</v>
      </c>
      <c r="N237" s="385">
        <v>44822.901145833333</v>
      </c>
      <c r="O237" s="386" t="s">
        <v>91</v>
      </c>
      <c r="P237" s="387" t="s">
        <v>1339</v>
      </c>
      <c r="Q237" s="639"/>
      <c r="R237" s="388">
        <f t="shared" si="15"/>
        <v>2</v>
      </c>
      <c r="S237" s="388">
        <f t="shared" si="16"/>
        <v>1</v>
      </c>
      <c r="T237" s="389">
        <v>2.0822999477386475</v>
      </c>
      <c r="U237" s="390">
        <v>1.0929999351501465</v>
      </c>
      <c r="V237" s="391">
        <v>0.59546258264605278</v>
      </c>
      <c r="W237" s="640">
        <v>0.20679871534202635</v>
      </c>
      <c r="X237" s="392">
        <v>0.19198818504810333</v>
      </c>
      <c r="Y237" s="393"/>
      <c r="Z237" s="394"/>
      <c r="AA237" s="395"/>
      <c r="AB237" s="396"/>
      <c r="AC237" s="397">
        <f t="shared" si="17"/>
        <v>44983.583333333336</v>
      </c>
      <c r="AD237" s="641">
        <f t="shared" si="18"/>
        <v>44983.541666666664</v>
      </c>
      <c r="AE237" s="398">
        <f t="shared" si="19"/>
        <v>44983.5</v>
      </c>
      <c r="AF237" s="79"/>
      <c r="AM237" s="79"/>
      <c r="AN237" s="80"/>
      <c r="AO237" s="80"/>
      <c r="AP237" s="80"/>
      <c r="AQ237" s="80"/>
    </row>
    <row r="238" spans="1:43" ht="21" customHeight="1" thickBot="1" x14ac:dyDescent="0.3">
      <c r="A238" s="379">
        <v>24</v>
      </c>
      <c r="B238" s="380">
        <v>44983</v>
      </c>
      <c r="C238" s="357">
        <v>44983.625</v>
      </c>
      <c r="D238" s="638">
        <v>44983.833333333336</v>
      </c>
      <c r="E238" s="638">
        <v>44983.875</v>
      </c>
      <c r="F238" s="638">
        <v>44983.916666666664</v>
      </c>
      <c r="G238" s="448">
        <v>44983.958333333336</v>
      </c>
      <c r="H238" s="381" t="s">
        <v>1321</v>
      </c>
      <c r="I238" s="382" t="s">
        <v>1340</v>
      </c>
      <c r="J238" s="383" t="s">
        <v>896</v>
      </c>
      <c r="K238" s="643"/>
      <c r="L238" s="643"/>
      <c r="M238" s="384" t="s">
        <v>204</v>
      </c>
      <c r="N238" s="385">
        <v>44822.901145833333</v>
      </c>
      <c r="O238" s="386" t="s">
        <v>91</v>
      </c>
      <c r="P238" s="387" t="s">
        <v>1339</v>
      </c>
      <c r="Q238" s="639"/>
      <c r="R238" s="388">
        <f t="shared" si="15"/>
        <v>1</v>
      </c>
      <c r="S238" s="388">
        <f t="shared" si="16"/>
        <v>2</v>
      </c>
      <c r="T238" s="389">
        <v>1.2132999897003174</v>
      </c>
      <c r="U238" s="390">
        <v>1.4630000591278076</v>
      </c>
      <c r="V238" s="391">
        <v>0.31354533397419365</v>
      </c>
      <c r="W238" s="640">
        <v>0.25714576322875488</v>
      </c>
      <c r="X238" s="392">
        <v>0.42823851108551025</v>
      </c>
      <c r="Y238" s="393"/>
      <c r="Z238" s="394"/>
      <c r="AA238" s="395"/>
      <c r="AB238" s="396"/>
      <c r="AC238" s="397">
        <f t="shared" si="17"/>
        <v>44983.583333333336</v>
      </c>
      <c r="AD238" s="641">
        <f t="shared" si="18"/>
        <v>44983.541666666664</v>
      </c>
      <c r="AE238" s="398">
        <f t="shared" si="19"/>
        <v>44983.5</v>
      </c>
      <c r="AF238" s="79"/>
      <c r="AM238" s="79"/>
      <c r="AN238" s="80"/>
      <c r="AO238" s="80"/>
      <c r="AP238" s="80"/>
      <c r="AQ238" s="80"/>
    </row>
    <row r="239" spans="1:43" ht="21" customHeight="1" thickBot="1" x14ac:dyDescent="0.3">
      <c r="A239" s="379">
        <v>24</v>
      </c>
      <c r="B239" s="380">
        <v>44983</v>
      </c>
      <c r="C239" s="357">
        <v>44983.625</v>
      </c>
      <c r="D239" s="638">
        <v>44983.833333333336</v>
      </c>
      <c r="E239" s="638">
        <v>44983.875</v>
      </c>
      <c r="F239" s="638">
        <v>44983.916666666664</v>
      </c>
      <c r="G239" s="448">
        <v>44983.958333333336</v>
      </c>
      <c r="H239" s="381" t="s">
        <v>591</v>
      </c>
      <c r="I239" s="382" t="s">
        <v>329</v>
      </c>
      <c r="J239" s="383" t="s">
        <v>200</v>
      </c>
      <c r="K239" s="643"/>
      <c r="L239" s="643"/>
      <c r="M239" s="384" t="s">
        <v>191</v>
      </c>
      <c r="N239" s="385">
        <v>44822.901145833333</v>
      </c>
      <c r="O239" s="386" t="s">
        <v>91</v>
      </c>
      <c r="P239" s="387" t="s">
        <v>1339</v>
      </c>
      <c r="Q239" s="639"/>
      <c r="R239" s="388">
        <f t="shared" si="15"/>
        <v>2</v>
      </c>
      <c r="S239" s="388">
        <f t="shared" si="16"/>
        <v>1</v>
      </c>
      <c r="T239" s="389">
        <v>1.8183000087738037</v>
      </c>
      <c r="U239" s="390">
        <v>1.2430000305175781</v>
      </c>
      <c r="V239" s="391">
        <v>0.50617331609028315</v>
      </c>
      <c r="W239" s="640">
        <v>0.22980592321825902</v>
      </c>
      <c r="X239" s="392">
        <v>0.2609964907169342</v>
      </c>
      <c r="Y239" s="393"/>
      <c r="Z239" s="394"/>
      <c r="AA239" s="395"/>
      <c r="AB239" s="396"/>
      <c r="AC239" s="397">
        <f t="shared" si="17"/>
        <v>44983.583333333336</v>
      </c>
      <c r="AD239" s="641">
        <f t="shared" si="18"/>
        <v>44983.541666666664</v>
      </c>
      <c r="AE239" s="398">
        <f t="shared" si="19"/>
        <v>44983.5</v>
      </c>
      <c r="AF239" s="79"/>
      <c r="AM239" s="79"/>
      <c r="AN239" s="80"/>
      <c r="AO239" s="80"/>
      <c r="AP239" s="80"/>
      <c r="AQ239" s="80"/>
    </row>
    <row r="240" spans="1:43" ht="21" customHeight="1" thickBot="1" x14ac:dyDescent="0.3">
      <c r="A240" s="379">
        <v>24</v>
      </c>
      <c r="B240" s="380">
        <v>44983</v>
      </c>
      <c r="C240" s="357">
        <v>44983.625</v>
      </c>
      <c r="D240" s="638">
        <v>44983.833333333336</v>
      </c>
      <c r="E240" s="638">
        <v>44983.875</v>
      </c>
      <c r="F240" s="638">
        <v>44983.916666666664</v>
      </c>
      <c r="G240" s="448">
        <v>44983.958333333336</v>
      </c>
      <c r="H240" s="381" t="s">
        <v>1328</v>
      </c>
      <c r="I240" s="382" t="s">
        <v>344</v>
      </c>
      <c r="J240" s="383" t="s">
        <v>226</v>
      </c>
      <c r="K240" s="643"/>
      <c r="L240" s="643"/>
      <c r="M240" s="384" t="s">
        <v>861</v>
      </c>
      <c r="N240" s="385">
        <v>44822.901145833333</v>
      </c>
      <c r="O240" s="386" t="s">
        <v>91</v>
      </c>
      <c r="P240" s="387" t="s">
        <v>1339</v>
      </c>
      <c r="Q240" s="639"/>
      <c r="R240" s="388">
        <f t="shared" si="15"/>
        <v>2</v>
      </c>
      <c r="S240" s="388">
        <f t="shared" si="16"/>
        <v>2</v>
      </c>
      <c r="T240" s="389">
        <v>1.5322998762130737</v>
      </c>
      <c r="U240" s="390">
        <v>1.4029998779296875</v>
      </c>
      <c r="V240" s="391">
        <v>0.40490844765363887</v>
      </c>
      <c r="W240" s="640">
        <v>0.24548079395124903</v>
      </c>
      <c r="X240" s="392">
        <v>0.34793564677238464</v>
      </c>
      <c r="Y240" s="393"/>
      <c r="Z240" s="394"/>
      <c r="AA240" s="395"/>
      <c r="AB240" s="396"/>
      <c r="AC240" s="397">
        <f t="shared" si="17"/>
        <v>44983.583333333336</v>
      </c>
      <c r="AD240" s="641">
        <f t="shared" si="18"/>
        <v>44983.541666666664</v>
      </c>
      <c r="AE240" s="398">
        <f t="shared" si="19"/>
        <v>44983.5</v>
      </c>
      <c r="AF240" s="79"/>
      <c r="AM240" s="79"/>
      <c r="AN240" s="80"/>
      <c r="AO240" s="80"/>
      <c r="AP240" s="80"/>
      <c r="AQ240" s="80"/>
    </row>
    <row r="241" spans="1:43" ht="21" customHeight="1" thickBot="1" x14ac:dyDescent="0.3">
      <c r="A241" s="379">
        <v>24</v>
      </c>
      <c r="B241" s="380">
        <v>44983</v>
      </c>
      <c r="C241" s="357">
        <v>44983.625</v>
      </c>
      <c r="D241" s="638">
        <v>44983.833333333336</v>
      </c>
      <c r="E241" s="638">
        <v>44983.875</v>
      </c>
      <c r="F241" s="638">
        <v>44983.916666666664</v>
      </c>
      <c r="G241" s="448">
        <v>44983.958333333336</v>
      </c>
      <c r="H241" s="381" t="s">
        <v>597</v>
      </c>
      <c r="I241" s="382" t="s">
        <v>236</v>
      </c>
      <c r="J241" s="383" t="s">
        <v>207</v>
      </c>
      <c r="K241" s="643"/>
      <c r="L241" s="643"/>
      <c r="M241" s="384" t="s">
        <v>205</v>
      </c>
      <c r="N241" s="385">
        <v>44822.901145833333</v>
      </c>
      <c r="O241" s="386" t="s">
        <v>91</v>
      </c>
      <c r="P241" s="387" t="s">
        <v>1339</v>
      </c>
      <c r="Q241" s="639"/>
      <c r="R241" s="388">
        <f t="shared" si="15"/>
        <v>2</v>
      </c>
      <c r="S241" s="388">
        <f t="shared" si="16"/>
        <v>1</v>
      </c>
      <c r="T241" s="389">
        <v>1.9503000974655151</v>
      </c>
      <c r="U241" s="390">
        <v>1.0429999828338623</v>
      </c>
      <c r="V241" s="391">
        <v>0.58084768936655429</v>
      </c>
      <c r="W241" s="640">
        <v>0.21726295330014989</v>
      </c>
      <c r="X241" s="392">
        <v>0.19781704246997833</v>
      </c>
      <c r="Y241" s="393"/>
      <c r="Z241" s="394"/>
      <c r="AA241" s="395"/>
      <c r="AB241" s="396"/>
      <c r="AC241" s="397">
        <f t="shared" si="17"/>
        <v>44983.583333333336</v>
      </c>
      <c r="AD241" s="641">
        <f t="shared" si="18"/>
        <v>44983.541666666664</v>
      </c>
      <c r="AE241" s="398">
        <f t="shared" si="19"/>
        <v>44983.5</v>
      </c>
      <c r="AF241" s="79"/>
      <c r="AM241" s="79"/>
      <c r="AN241" s="80"/>
      <c r="AO241" s="80"/>
      <c r="AP241" s="80"/>
      <c r="AQ241" s="80"/>
    </row>
    <row r="242" spans="1:43" ht="21" customHeight="1" thickBot="1" x14ac:dyDescent="0.3">
      <c r="A242" s="355">
        <v>25</v>
      </c>
      <c r="B242" s="356">
        <v>44990</v>
      </c>
      <c r="C242" s="452">
        <v>44990.625</v>
      </c>
      <c r="D242" s="453">
        <v>44990.833333333336</v>
      </c>
      <c r="E242" s="453">
        <v>44990.875</v>
      </c>
      <c r="F242" s="453">
        <v>44990.916666666664</v>
      </c>
      <c r="G242" s="454">
        <v>44990.958333333336</v>
      </c>
      <c r="H242" s="358" t="s">
        <v>393</v>
      </c>
      <c r="I242" s="359" t="s">
        <v>337</v>
      </c>
      <c r="J242" s="360" t="s">
        <v>191</v>
      </c>
      <c r="K242" s="643"/>
      <c r="L242" s="643"/>
      <c r="M242" s="361" t="s">
        <v>207</v>
      </c>
      <c r="N242" s="362">
        <v>44822.901145833333</v>
      </c>
      <c r="O242" s="363" t="s">
        <v>91</v>
      </c>
      <c r="P242" s="364" t="s">
        <v>1339</v>
      </c>
      <c r="Q242" s="365"/>
      <c r="R242" s="366">
        <f t="shared" si="15"/>
        <v>2</v>
      </c>
      <c r="S242" s="366">
        <f t="shared" si="16"/>
        <v>1</v>
      </c>
      <c r="T242" s="367">
        <v>1.7852998971939087</v>
      </c>
      <c r="U242" s="368">
        <v>1.2730000019073486</v>
      </c>
      <c r="V242" s="369">
        <v>0.49208762552884422</v>
      </c>
      <c r="W242" s="370">
        <v>0.23205831693271647</v>
      </c>
      <c r="X242" s="371">
        <v>0.27304166555404663</v>
      </c>
      <c r="Y242" s="372"/>
      <c r="Z242" s="373"/>
      <c r="AA242" s="374"/>
      <c r="AB242" s="375"/>
      <c r="AC242" s="376">
        <f t="shared" si="17"/>
        <v>44990.583333333336</v>
      </c>
      <c r="AD242" s="377">
        <f t="shared" si="18"/>
        <v>44990.541666666664</v>
      </c>
      <c r="AE242" s="378">
        <f t="shared" si="19"/>
        <v>44990.5</v>
      </c>
      <c r="AF242" s="79"/>
      <c r="AM242" s="79"/>
      <c r="AN242" s="80"/>
      <c r="AO242" s="80"/>
      <c r="AP242" s="80"/>
      <c r="AQ242" s="80"/>
    </row>
    <row r="243" spans="1:43" ht="21" customHeight="1" thickBot="1" x14ac:dyDescent="0.3">
      <c r="A243" s="379">
        <v>25</v>
      </c>
      <c r="B243" s="380">
        <v>44990</v>
      </c>
      <c r="C243" s="357">
        <v>44990.625</v>
      </c>
      <c r="D243" s="638">
        <v>44990.833333333336</v>
      </c>
      <c r="E243" s="638">
        <v>44990.875</v>
      </c>
      <c r="F243" s="638">
        <v>44990.916666666664</v>
      </c>
      <c r="G243" s="448">
        <v>44990.958333333336</v>
      </c>
      <c r="H243" s="381" t="s">
        <v>422</v>
      </c>
      <c r="I243" s="382" t="s">
        <v>339</v>
      </c>
      <c r="J243" s="383" t="s">
        <v>194</v>
      </c>
      <c r="K243" s="643"/>
      <c r="L243" s="643"/>
      <c r="M243" s="384" t="s">
        <v>200</v>
      </c>
      <c r="N243" s="385">
        <v>44822.901145833333</v>
      </c>
      <c r="O243" s="386" t="s">
        <v>91</v>
      </c>
      <c r="P243" s="387" t="s">
        <v>1339</v>
      </c>
      <c r="Q243" s="639"/>
      <c r="R243" s="388">
        <f t="shared" si="15"/>
        <v>1</v>
      </c>
      <c r="S243" s="388">
        <f t="shared" si="16"/>
        <v>2</v>
      </c>
      <c r="T243" s="389">
        <v>1.1033000946044922</v>
      </c>
      <c r="U243" s="390">
        <v>1.6729999780654907</v>
      </c>
      <c r="V243" s="391">
        <v>0.2506412371724942</v>
      </c>
      <c r="W243" s="640">
        <v>0.242472875983966</v>
      </c>
      <c r="X243" s="392">
        <v>0.50501918792724609</v>
      </c>
      <c r="Y243" s="393"/>
      <c r="Z243" s="394"/>
      <c r="AA243" s="395"/>
      <c r="AB243" s="396"/>
      <c r="AC243" s="397">
        <f t="shared" si="17"/>
        <v>44990.583333333336</v>
      </c>
      <c r="AD243" s="641">
        <f t="shared" si="18"/>
        <v>44990.541666666664</v>
      </c>
      <c r="AE243" s="398">
        <f t="shared" si="19"/>
        <v>44990.5</v>
      </c>
      <c r="AF243" s="79"/>
      <c r="AM243" s="79"/>
      <c r="AN243" s="80"/>
      <c r="AO243" s="80"/>
      <c r="AP243" s="80"/>
      <c r="AQ243" s="80"/>
    </row>
    <row r="244" spans="1:43" ht="21" customHeight="1" thickBot="1" x14ac:dyDescent="0.3">
      <c r="A244" s="379">
        <v>25</v>
      </c>
      <c r="B244" s="380">
        <v>44990</v>
      </c>
      <c r="C244" s="357">
        <v>44990.625</v>
      </c>
      <c r="D244" s="638">
        <v>44990.833333333336</v>
      </c>
      <c r="E244" s="638">
        <v>44990.875</v>
      </c>
      <c r="F244" s="638">
        <v>44990.916666666664</v>
      </c>
      <c r="G244" s="448">
        <v>44990.958333333336</v>
      </c>
      <c r="H244" s="381" t="s">
        <v>1276</v>
      </c>
      <c r="I244" s="382" t="s">
        <v>329</v>
      </c>
      <c r="J244" s="383" t="s">
        <v>197</v>
      </c>
      <c r="K244" s="643"/>
      <c r="L244" s="643"/>
      <c r="M244" s="384" t="s">
        <v>896</v>
      </c>
      <c r="N244" s="385">
        <v>44822.901145833333</v>
      </c>
      <c r="O244" s="386" t="s">
        <v>91</v>
      </c>
      <c r="P244" s="387" t="s">
        <v>1339</v>
      </c>
      <c r="Q244" s="639"/>
      <c r="R244" s="388">
        <f t="shared" si="15"/>
        <v>2</v>
      </c>
      <c r="S244" s="388">
        <f t="shared" si="16"/>
        <v>0</v>
      </c>
      <c r="T244" s="389">
        <v>2.2913002967834473</v>
      </c>
      <c r="U244" s="390">
        <v>0.73299998044967651</v>
      </c>
      <c r="V244" s="391">
        <v>0.71626170395816757</v>
      </c>
      <c r="W244" s="640">
        <v>0.17158291843454404</v>
      </c>
      <c r="X244" s="392">
        <v>0.10295971482992172</v>
      </c>
      <c r="Y244" s="393"/>
      <c r="Z244" s="394"/>
      <c r="AA244" s="395"/>
      <c r="AB244" s="396"/>
      <c r="AC244" s="397">
        <f t="shared" si="17"/>
        <v>44990.583333333336</v>
      </c>
      <c r="AD244" s="641">
        <f t="shared" si="18"/>
        <v>44990.541666666664</v>
      </c>
      <c r="AE244" s="398">
        <f t="shared" si="19"/>
        <v>44990.5</v>
      </c>
      <c r="AF244" s="79"/>
      <c r="AM244" s="79"/>
      <c r="AN244" s="80"/>
      <c r="AO244" s="80"/>
      <c r="AP244" s="80"/>
      <c r="AQ244" s="80"/>
    </row>
    <row r="245" spans="1:43" ht="21" customHeight="1" thickBot="1" x14ac:dyDescent="0.3">
      <c r="A245" s="379">
        <v>25</v>
      </c>
      <c r="B245" s="380">
        <v>44990</v>
      </c>
      <c r="C245" s="357">
        <v>44990.625</v>
      </c>
      <c r="D245" s="638">
        <v>44990.833333333336</v>
      </c>
      <c r="E245" s="638">
        <v>44990.875</v>
      </c>
      <c r="F245" s="638">
        <v>44990.916666666664</v>
      </c>
      <c r="G245" s="448">
        <v>44990.958333333336</v>
      </c>
      <c r="H245" s="381" t="s">
        <v>1288</v>
      </c>
      <c r="I245" s="382" t="s">
        <v>1341</v>
      </c>
      <c r="J245" s="383" t="s">
        <v>861</v>
      </c>
      <c r="K245" s="643"/>
      <c r="L245" s="643"/>
      <c r="M245" s="384" t="s">
        <v>225</v>
      </c>
      <c r="N245" s="385">
        <v>44822.901145833333</v>
      </c>
      <c r="O245" s="386" t="s">
        <v>91</v>
      </c>
      <c r="P245" s="387" t="s">
        <v>1339</v>
      </c>
      <c r="Q245" s="639"/>
      <c r="R245" s="388">
        <f t="shared" si="15"/>
        <v>2</v>
      </c>
      <c r="S245" s="388">
        <f t="shared" si="16"/>
        <v>2</v>
      </c>
      <c r="T245" s="389">
        <v>1.455299973487854</v>
      </c>
      <c r="U245" s="390">
        <v>1.3629999160766602</v>
      </c>
      <c r="V245" s="391">
        <v>0.39430773582110767</v>
      </c>
      <c r="W245" s="640">
        <v>0.25155506790069626</v>
      </c>
      <c r="X245" s="392">
        <v>0.3528265655040741</v>
      </c>
      <c r="Y245" s="393"/>
      <c r="Z245" s="394"/>
      <c r="AA245" s="395"/>
      <c r="AB245" s="396"/>
      <c r="AC245" s="397">
        <f t="shared" si="17"/>
        <v>44990.583333333336</v>
      </c>
      <c r="AD245" s="641">
        <f t="shared" si="18"/>
        <v>44990.541666666664</v>
      </c>
      <c r="AE245" s="398">
        <f t="shared" si="19"/>
        <v>44990.5</v>
      </c>
      <c r="AF245" s="79"/>
      <c r="AM245" s="79"/>
      <c r="AN245" s="80"/>
      <c r="AO245" s="80"/>
      <c r="AP245" s="80"/>
      <c r="AQ245" s="80"/>
    </row>
    <row r="246" spans="1:43" ht="21" customHeight="1" thickBot="1" x14ac:dyDescent="0.3">
      <c r="A246" s="379">
        <v>25</v>
      </c>
      <c r="B246" s="380">
        <v>44990</v>
      </c>
      <c r="C246" s="357">
        <v>44990.625</v>
      </c>
      <c r="D246" s="638">
        <v>44990.833333333336</v>
      </c>
      <c r="E246" s="638">
        <v>44990.875</v>
      </c>
      <c r="F246" s="638">
        <v>44990.916666666664</v>
      </c>
      <c r="G246" s="448">
        <v>44990.958333333336</v>
      </c>
      <c r="H246" s="381" t="s">
        <v>432</v>
      </c>
      <c r="I246" s="382" t="s">
        <v>330</v>
      </c>
      <c r="J246" s="383" t="s">
        <v>201</v>
      </c>
      <c r="K246" s="643"/>
      <c r="L246" s="643"/>
      <c r="M246" s="384" t="s">
        <v>199</v>
      </c>
      <c r="N246" s="385">
        <v>44822.901145833333</v>
      </c>
      <c r="O246" s="386" t="s">
        <v>91</v>
      </c>
      <c r="P246" s="387" t="s">
        <v>1339</v>
      </c>
      <c r="Q246" s="639"/>
      <c r="R246" s="388">
        <f t="shared" si="15"/>
        <v>2</v>
      </c>
      <c r="S246" s="388">
        <f t="shared" si="16"/>
        <v>1</v>
      </c>
      <c r="T246" s="389">
        <v>2.1482999324798584</v>
      </c>
      <c r="U246" s="390">
        <v>1.3829998970031738</v>
      </c>
      <c r="V246" s="391">
        <v>0.54327219756265499</v>
      </c>
      <c r="W246" s="640">
        <v>0.2065998315854963</v>
      </c>
      <c r="X246" s="392">
        <v>0.24295325577259064</v>
      </c>
      <c r="Y246" s="393"/>
      <c r="Z246" s="394"/>
      <c r="AA246" s="395"/>
      <c r="AB246" s="396"/>
      <c r="AC246" s="397">
        <f t="shared" si="17"/>
        <v>44990.583333333336</v>
      </c>
      <c r="AD246" s="641">
        <f t="shared" si="18"/>
        <v>44990.541666666664</v>
      </c>
      <c r="AE246" s="398">
        <f t="shared" si="19"/>
        <v>44990.5</v>
      </c>
      <c r="AF246" s="79"/>
      <c r="AM246" s="79"/>
      <c r="AN246" s="80"/>
      <c r="AO246" s="80"/>
      <c r="AP246" s="80"/>
      <c r="AQ246" s="80"/>
    </row>
    <row r="247" spans="1:43" ht="21" customHeight="1" thickBot="1" x14ac:dyDescent="0.3">
      <c r="A247" s="379">
        <v>25</v>
      </c>
      <c r="B247" s="380">
        <v>44990</v>
      </c>
      <c r="C247" s="357">
        <v>44990.625</v>
      </c>
      <c r="D247" s="638">
        <v>44990.833333333336</v>
      </c>
      <c r="E247" s="638">
        <v>44990.875</v>
      </c>
      <c r="F247" s="638">
        <v>44990.916666666664</v>
      </c>
      <c r="G247" s="448">
        <v>44990.958333333336</v>
      </c>
      <c r="H247" s="381" t="s">
        <v>477</v>
      </c>
      <c r="I247" s="382" t="s">
        <v>322</v>
      </c>
      <c r="J247" s="383" t="s">
        <v>202</v>
      </c>
      <c r="K247" s="643"/>
      <c r="L247" s="643"/>
      <c r="M247" s="384" t="s">
        <v>198</v>
      </c>
      <c r="N247" s="385">
        <v>44822.901145833333</v>
      </c>
      <c r="O247" s="386" t="s">
        <v>91</v>
      </c>
      <c r="P247" s="387" t="s">
        <v>1339</v>
      </c>
      <c r="Q247" s="639"/>
      <c r="R247" s="388">
        <f t="shared" si="15"/>
        <v>2</v>
      </c>
      <c r="S247" s="388">
        <f t="shared" si="16"/>
        <v>1</v>
      </c>
      <c r="T247" s="389">
        <v>1.6863000392913818</v>
      </c>
      <c r="U247" s="390">
        <v>1.2030000686645508</v>
      </c>
      <c r="V247" s="391">
        <v>0.48512446958339389</v>
      </c>
      <c r="W247" s="640">
        <v>0.24032765437062598</v>
      </c>
      <c r="X247" s="392">
        <v>0.27250087261199951</v>
      </c>
      <c r="Y247" s="393"/>
      <c r="Z247" s="394"/>
      <c r="AA247" s="395"/>
      <c r="AB247" s="396"/>
      <c r="AC247" s="397">
        <f t="shared" si="17"/>
        <v>44990.583333333336</v>
      </c>
      <c r="AD247" s="641">
        <f t="shared" si="18"/>
        <v>44990.541666666664</v>
      </c>
      <c r="AE247" s="398">
        <f t="shared" si="19"/>
        <v>44990.5</v>
      </c>
      <c r="AF247" s="79"/>
      <c r="AM247" s="79"/>
      <c r="AN247" s="80"/>
      <c r="AO247" s="80"/>
      <c r="AP247" s="80"/>
      <c r="AQ247" s="80"/>
    </row>
    <row r="248" spans="1:43" ht="21" customHeight="1" thickBot="1" x14ac:dyDescent="0.3">
      <c r="A248" s="379">
        <v>25</v>
      </c>
      <c r="B248" s="380">
        <v>44990</v>
      </c>
      <c r="C248" s="357">
        <v>44990.625</v>
      </c>
      <c r="D248" s="638">
        <v>44990.833333333336</v>
      </c>
      <c r="E248" s="638">
        <v>44990.875</v>
      </c>
      <c r="F248" s="638">
        <v>44990.916666666664</v>
      </c>
      <c r="G248" s="448">
        <v>44990.958333333336</v>
      </c>
      <c r="H248" s="381" t="s">
        <v>537</v>
      </c>
      <c r="I248" s="382" t="s">
        <v>332</v>
      </c>
      <c r="J248" s="383" t="s">
        <v>203</v>
      </c>
      <c r="K248" s="643"/>
      <c r="L248" s="643"/>
      <c r="M248" s="384" t="s">
        <v>226</v>
      </c>
      <c r="N248" s="385">
        <v>44822.901145833333</v>
      </c>
      <c r="O248" s="386" t="s">
        <v>91</v>
      </c>
      <c r="P248" s="387" t="s">
        <v>1339</v>
      </c>
      <c r="Q248" s="639"/>
      <c r="R248" s="388">
        <f t="shared" si="15"/>
        <v>2</v>
      </c>
      <c r="S248" s="388">
        <f t="shared" si="16"/>
        <v>1</v>
      </c>
      <c r="T248" s="389">
        <v>1.6203000545501709</v>
      </c>
      <c r="U248" s="390">
        <v>1.3529999256134033</v>
      </c>
      <c r="V248" s="391">
        <v>0.43648018567324581</v>
      </c>
      <c r="W248" s="640">
        <v>0.24187918337049297</v>
      </c>
      <c r="X248" s="392">
        <v>0.31969726085662842</v>
      </c>
      <c r="Y248" s="393"/>
      <c r="Z248" s="394"/>
      <c r="AA248" s="395"/>
      <c r="AB248" s="396"/>
      <c r="AC248" s="397">
        <f t="shared" si="17"/>
        <v>44990.583333333336</v>
      </c>
      <c r="AD248" s="641">
        <f t="shared" si="18"/>
        <v>44990.541666666664</v>
      </c>
      <c r="AE248" s="398">
        <f t="shared" si="19"/>
        <v>44990.5</v>
      </c>
      <c r="AF248" s="79"/>
      <c r="AM248" s="79"/>
      <c r="AN248" s="80"/>
      <c r="AO248" s="80"/>
      <c r="AP248" s="80"/>
      <c r="AQ248" s="80"/>
    </row>
    <row r="249" spans="1:43" ht="21" customHeight="1" thickBot="1" x14ac:dyDescent="0.3">
      <c r="A249" s="379">
        <v>25</v>
      </c>
      <c r="B249" s="380">
        <v>44990</v>
      </c>
      <c r="C249" s="357">
        <v>44990.625</v>
      </c>
      <c r="D249" s="638">
        <v>44990.833333333336</v>
      </c>
      <c r="E249" s="638">
        <v>44990.875</v>
      </c>
      <c r="F249" s="638">
        <v>44990.916666666664</v>
      </c>
      <c r="G249" s="448">
        <v>44990.958333333336</v>
      </c>
      <c r="H249" s="381" t="s">
        <v>1284</v>
      </c>
      <c r="I249" s="382" t="s">
        <v>346</v>
      </c>
      <c r="J249" s="383" t="s">
        <v>204</v>
      </c>
      <c r="K249" s="643"/>
      <c r="L249" s="643"/>
      <c r="M249" s="384" t="s">
        <v>977</v>
      </c>
      <c r="N249" s="385">
        <v>44822.901145833333</v>
      </c>
      <c r="O249" s="386" t="s">
        <v>91</v>
      </c>
      <c r="P249" s="387" t="s">
        <v>1339</v>
      </c>
      <c r="Q249" s="639"/>
      <c r="R249" s="388">
        <f t="shared" si="15"/>
        <v>2</v>
      </c>
      <c r="S249" s="388">
        <f t="shared" si="16"/>
        <v>1</v>
      </c>
      <c r="T249" s="389">
        <v>1.8732998371124268</v>
      </c>
      <c r="U249" s="390">
        <v>1.1730000972747803</v>
      </c>
      <c r="V249" s="391">
        <v>0.53416144076603789</v>
      </c>
      <c r="W249" s="640">
        <v>0.22547862659160814</v>
      </c>
      <c r="X249" s="392">
        <v>0.23694884777069092</v>
      </c>
      <c r="Y249" s="393"/>
      <c r="Z249" s="394"/>
      <c r="AA249" s="395"/>
      <c r="AB249" s="396"/>
      <c r="AC249" s="397">
        <f t="shared" si="17"/>
        <v>44990.583333333336</v>
      </c>
      <c r="AD249" s="641">
        <f t="shared" si="18"/>
        <v>44990.541666666664</v>
      </c>
      <c r="AE249" s="398">
        <f t="shared" si="19"/>
        <v>44990.5</v>
      </c>
      <c r="AF249" s="79"/>
      <c r="AM249" s="79"/>
      <c r="AN249" s="80"/>
      <c r="AO249" s="80"/>
      <c r="AP249" s="80"/>
      <c r="AQ249" s="80"/>
    </row>
    <row r="250" spans="1:43" ht="21" customHeight="1" thickBot="1" x14ac:dyDescent="0.3">
      <c r="A250" s="379">
        <v>25</v>
      </c>
      <c r="B250" s="380">
        <v>44990</v>
      </c>
      <c r="C250" s="357">
        <v>44990.625</v>
      </c>
      <c r="D250" s="638">
        <v>44990.833333333336</v>
      </c>
      <c r="E250" s="638">
        <v>44990.875</v>
      </c>
      <c r="F250" s="638">
        <v>44990.916666666664</v>
      </c>
      <c r="G250" s="448">
        <v>44990.958333333336</v>
      </c>
      <c r="H250" s="381" t="s">
        <v>476</v>
      </c>
      <c r="I250" s="382" t="s">
        <v>354</v>
      </c>
      <c r="J250" s="383" t="s">
        <v>205</v>
      </c>
      <c r="K250" s="643"/>
      <c r="L250" s="643"/>
      <c r="M250" s="384" t="s">
        <v>196</v>
      </c>
      <c r="N250" s="385">
        <v>44822.901145833333</v>
      </c>
      <c r="O250" s="386" t="s">
        <v>91</v>
      </c>
      <c r="P250" s="387" t="s">
        <v>1339</v>
      </c>
      <c r="Q250" s="639"/>
      <c r="R250" s="388">
        <f t="shared" si="15"/>
        <v>1</v>
      </c>
      <c r="S250" s="388">
        <f t="shared" si="16"/>
        <v>2</v>
      </c>
      <c r="T250" s="389">
        <v>1.2352999448776245</v>
      </c>
      <c r="U250" s="390">
        <v>1.5929999351501465</v>
      </c>
      <c r="V250" s="391">
        <v>0.29594044874848624</v>
      </c>
      <c r="W250" s="640">
        <v>0.24684459444604306</v>
      </c>
      <c r="X250" s="392">
        <v>0.45561379194259644</v>
      </c>
      <c r="Y250" s="393"/>
      <c r="Z250" s="394"/>
      <c r="AA250" s="395"/>
      <c r="AB250" s="396"/>
      <c r="AC250" s="397">
        <f t="shared" si="17"/>
        <v>44990.583333333336</v>
      </c>
      <c r="AD250" s="641">
        <f t="shared" si="18"/>
        <v>44990.541666666664</v>
      </c>
      <c r="AE250" s="398">
        <f t="shared" si="19"/>
        <v>44990.5</v>
      </c>
      <c r="AF250" s="79"/>
      <c r="AM250" s="79"/>
      <c r="AN250" s="80"/>
      <c r="AO250" s="80"/>
      <c r="AP250" s="80"/>
      <c r="AQ250" s="80"/>
    </row>
    <row r="251" spans="1:43" ht="21" customHeight="1" thickBot="1" x14ac:dyDescent="0.3">
      <c r="A251" s="379">
        <v>25</v>
      </c>
      <c r="B251" s="380">
        <v>44990</v>
      </c>
      <c r="C251" s="357">
        <v>44990.625</v>
      </c>
      <c r="D251" s="638">
        <v>44990.833333333336</v>
      </c>
      <c r="E251" s="638">
        <v>44990.875</v>
      </c>
      <c r="F251" s="638">
        <v>44990.916666666664</v>
      </c>
      <c r="G251" s="448">
        <v>44990.958333333336</v>
      </c>
      <c r="H251" s="381" t="s">
        <v>454</v>
      </c>
      <c r="I251" s="382" t="s">
        <v>334</v>
      </c>
      <c r="J251" s="383" t="s">
        <v>206</v>
      </c>
      <c r="K251" s="643"/>
      <c r="L251" s="643"/>
      <c r="M251" s="384" t="s">
        <v>192</v>
      </c>
      <c r="N251" s="385">
        <v>44822.901145833333</v>
      </c>
      <c r="O251" s="386" t="s">
        <v>91</v>
      </c>
      <c r="P251" s="387" t="s">
        <v>1339</v>
      </c>
      <c r="Q251" s="639"/>
      <c r="R251" s="388">
        <f t="shared" si="15"/>
        <v>2</v>
      </c>
      <c r="S251" s="388">
        <f t="shared" si="16"/>
        <v>1</v>
      </c>
      <c r="T251" s="389">
        <v>1.5103001594543457</v>
      </c>
      <c r="U251" s="390">
        <v>1.003000020980835</v>
      </c>
      <c r="V251" s="391">
        <v>0.48892891737583777</v>
      </c>
      <c r="W251" s="640">
        <v>0.2587792782809511</v>
      </c>
      <c r="X251" s="392">
        <v>0.2512441873550415</v>
      </c>
      <c r="Y251" s="393"/>
      <c r="Z251" s="394"/>
      <c r="AA251" s="395"/>
      <c r="AB251" s="396"/>
      <c r="AC251" s="397">
        <f t="shared" si="17"/>
        <v>44990.583333333336</v>
      </c>
      <c r="AD251" s="641">
        <f t="shared" si="18"/>
        <v>44990.541666666664</v>
      </c>
      <c r="AE251" s="398">
        <f t="shared" si="19"/>
        <v>44990.5</v>
      </c>
      <c r="AF251" s="79"/>
      <c r="AM251" s="79"/>
      <c r="AN251" s="80"/>
      <c r="AO251" s="80"/>
      <c r="AP251" s="80"/>
      <c r="AQ251" s="80"/>
    </row>
    <row r="252" spans="1:43" ht="21" customHeight="1" thickBot="1" x14ac:dyDescent="0.3">
      <c r="A252" s="355">
        <v>26</v>
      </c>
      <c r="B252" s="356">
        <v>44997</v>
      </c>
      <c r="C252" s="452">
        <v>44997.583333333336</v>
      </c>
      <c r="D252" s="453">
        <v>44997.75</v>
      </c>
      <c r="E252" s="453">
        <v>44997.791666666664</v>
      </c>
      <c r="F252" s="453">
        <v>44997.833333333336</v>
      </c>
      <c r="G252" s="454">
        <v>44997.875</v>
      </c>
      <c r="H252" s="358" t="s">
        <v>379</v>
      </c>
      <c r="I252" s="359" t="s">
        <v>324</v>
      </c>
      <c r="J252" s="360" t="s">
        <v>192</v>
      </c>
      <c r="K252" s="643"/>
      <c r="L252" s="643"/>
      <c r="M252" s="361" t="s">
        <v>199</v>
      </c>
      <c r="N252" s="362">
        <v>44822.901145833333</v>
      </c>
      <c r="O252" s="363" t="s">
        <v>91</v>
      </c>
      <c r="P252" s="364" t="s">
        <v>1339</v>
      </c>
      <c r="Q252" s="365"/>
      <c r="R252" s="366">
        <f t="shared" si="15"/>
        <v>1</v>
      </c>
      <c r="S252" s="366">
        <f t="shared" si="16"/>
        <v>2</v>
      </c>
      <c r="T252" s="367">
        <v>1.2572999000549316</v>
      </c>
      <c r="U252" s="368">
        <v>1.8630000352859497</v>
      </c>
      <c r="V252" s="369">
        <v>0.25740988015568755</v>
      </c>
      <c r="W252" s="370">
        <v>0.22639056503969529</v>
      </c>
      <c r="X252" s="371">
        <v>0.51277059316635132</v>
      </c>
      <c r="Y252" s="372"/>
      <c r="Z252" s="373"/>
      <c r="AA252" s="374"/>
      <c r="AB252" s="375"/>
      <c r="AC252" s="376">
        <f t="shared" si="17"/>
        <v>44997.541666666672</v>
      </c>
      <c r="AD252" s="377">
        <f t="shared" si="18"/>
        <v>44997.5</v>
      </c>
      <c r="AE252" s="378">
        <f t="shared" si="19"/>
        <v>44997.458333333336</v>
      </c>
      <c r="AF252" s="79"/>
      <c r="AM252" s="79"/>
      <c r="AN252" s="80"/>
      <c r="AO252" s="80"/>
      <c r="AP252" s="80"/>
      <c r="AQ252" s="80"/>
    </row>
    <row r="253" spans="1:43" ht="21" customHeight="1" thickBot="1" x14ac:dyDescent="0.3">
      <c r="A253" s="379">
        <v>26</v>
      </c>
      <c r="B253" s="380">
        <v>44997</v>
      </c>
      <c r="C253" s="357">
        <v>44997.583333333336</v>
      </c>
      <c r="D253" s="638">
        <v>44997.75</v>
      </c>
      <c r="E253" s="638">
        <v>44997.791666666664</v>
      </c>
      <c r="F253" s="638">
        <v>44997.833333333336</v>
      </c>
      <c r="G253" s="448">
        <v>44997.875</v>
      </c>
      <c r="H253" s="381" t="s">
        <v>1237</v>
      </c>
      <c r="I253" s="382" t="s">
        <v>1342</v>
      </c>
      <c r="J253" s="383" t="s">
        <v>977</v>
      </c>
      <c r="K253" s="643"/>
      <c r="L253" s="643"/>
      <c r="M253" s="384" t="s">
        <v>194</v>
      </c>
      <c r="N253" s="385">
        <v>44822.901145833333</v>
      </c>
      <c r="O253" s="386" t="s">
        <v>91</v>
      </c>
      <c r="P253" s="387" t="s">
        <v>1339</v>
      </c>
      <c r="Q253" s="639"/>
      <c r="R253" s="388">
        <f t="shared" si="15"/>
        <v>1</v>
      </c>
      <c r="S253" s="388">
        <f t="shared" si="16"/>
        <v>2</v>
      </c>
      <c r="T253" s="389">
        <v>0.97130006551742554</v>
      </c>
      <c r="U253" s="390">
        <v>1.6729999780654907</v>
      </c>
      <c r="V253" s="391">
        <v>0.2186793390178387</v>
      </c>
      <c r="W253" s="640">
        <v>0.24281281985196698</v>
      </c>
      <c r="X253" s="392">
        <v>0.53672313690185547</v>
      </c>
      <c r="Y253" s="393"/>
      <c r="Z253" s="394"/>
      <c r="AA253" s="395"/>
      <c r="AB253" s="396"/>
      <c r="AC253" s="397">
        <f t="shared" si="17"/>
        <v>44997.541666666672</v>
      </c>
      <c r="AD253" s="641">
        <f t="shared" si="18"/>
        <v>44997.5</v>
      </c>
      <c r="AE253" s="398">
        <f t="shared" si="19"/>
        <v>44997.458333333336</v>
      </c>
      <c r="AF253" s="79"/>
      <c r="AM253" s="79"/>
      <c r="AN253" s="80"/>
      <c r="AO253" s="80"/>
      <c r="AP253" s="80"/>
      <c r="AQ253" s="80"/>
    </row>
    <row r="254" spans="1:43" ht="21" customHeight="1" thickBot="1" x14ac:dyDescent="0.3">
      <c r="A254" s="379">
        <v>26</v>
      </c>
      <c r="B254" s="380">
        <v>44997</v>
      </c>
      <c r="C254" s="357">
        <v>44997.583333333336</v>
      </c>
      <c r="D254" s="638">
        <v>44997.75</v>
      </c>
      <c r="E254" s="638">
        <v>44997.791666666664</v>
      </c>
      <c r="F254" s="638">
        <v>44997.833333333336</v>
      </c>
      <c r="G254" s="448">
        <v>44997.875</v>
      </c>
      <c r="H254" s="381" t="s">
        <v>445</v>
      </c>
      <c r="I254" s="382" t="s">
        <v>326</v>
      </c>
      <c r="J254" s="383" t="s">
        <v>225</v>
      </c>
      <c r="K254" s="643"/>
      <c r="L254" s="643"/>
      <c r="M254" s="384" t="s">
        <v>207</v>
      </c>
      <c r="N254" s="385">
        <v>44822.901145833333</v>
      </c>
      <c r="O254" s="386" t="s">
        <v>91</v>
      </c>
      <c r="P254" s="387" t="s">
        <v>1339</v>
      </c>
      <c r="Q254" s="639"/>
      <c r="R254" s="388">
        <f t="shared" si="15"/>
        <v>1</v>
      </c>
      <c r="S254" s="388">
        <f t="shared" si="16"/>
        <v>2</v>
      </c>
      <c r="T254" s="389">
        <v>1.2352999448776245</v>
      </c>
      <c r="U254" s="390">
        <v>1.7430000305175781</v>
      </c>
      <c r="V254" s="391">
        <v>0.2710236129181251</v>
      </c>
      <c r="W254" s="640">
        <v>0.23557649187832491</v>
      </c>
      <c r="X254" s="392">
        <v>0.49094903469085693</v>
      </c>
      <c r="Y254" s="393"/>
      <c r="Z254" s="394"/>
      <c r="AA254" s="395"/>
      <c r="AB254" s="396"/>
      <c r="AC254" s="397">
        <f t="shared" si="17"/>
        <v>44997.541666666672</v>
      </c>
      <c r="AD254" s="641">
        <f t="shared" si="18"/>
        <v>44997.5</v>
      </c>
      <c r="AE254" s="398">
        <f t="shared" si="19"/>
        <v>44997.458333333336</v>
      </c>
      <c r="AF254" s="79"/>
      <c r="AM254" s="79"/>
      <c r="AN254" s="80"/>
      <c r="AO254" s="80"/>
      <c r="AP254" s="80"/>
      <c r="AQ254" s="80"/>
    </row>
    <row r="255" spans="1:43" ht="21" customHeight="1" thickBot="1" x14ac:dyDescent="0.3">
      <c r="A255" s="379">
        <v>26</v>
      </c>
      <c r="B255" s="380">
        <v>44997</v>
      </c>
      <c r="C255" s="357">
        <v>44997.583333333336</v>
      </c>
      <c r="D255" s="638">
        <v>44997.75</v>
      </c>
      <c r="E255" s="638">
        <v>44997.791666666664</v>
      </c>
      <c r="F255" s="638">
        <v>44997.833333333336</v>
      </c>
      <c r="G255" s="448">
        <v>44997.875</v>
      </c>
      <c r="H255" s="381" t="s">
        <v>1304</v>
      </c>
      <c r="I255" s="382" t="s">
        <v>328</v>
      </c>
      <c r="J255" s="383" t="s">
        <v>196</v>
      </c>
      <c r="K255" s="643"/>
      <c r="L255" s="643"/>
      <c r="M255" s="384" t="s">
        <v>861</v>
      </c>
      <c r="N255" s="385">
        <v>44822.901145833333</v>
      </c>
      <c r="O255" s="386" t="s">
        <v>91</v>
      </c>
      <c r="P255" s="387" t="s">
        <v>1339</v>
      </c>
      <c r="Q255" s="639"/>
      <c r="R255" s="388">
        <f t="shared" si="15"/>
        <v>2</v>
      </c>
      <c r="S255" s="388">
        <f t="shared" si="16"/>
        <v>1</v>
      </c>
      <c r="T255" s="389">
        <v>1.6863000392913818</v>
      </c>
      <c r="U255" s="390">
        <v>1.1329998970031738</v>
      </c>
      <c r="V255" s="391">
        <v>0.50121506118101788</v>
      </c>
      <c r="W255" s="640">
        <v>0.24108862358678582</v>
      </c>
      <c r="X255" s="392">
        <v>0.25572609901428223</v>
      </c>
      <c r="Y255" s="393"/>
      <c r="Z255" s="394"/>
      <c r="AA255" s="395"/>
      <c r="AB255" s="396"/>
      <c r="AC255" s="397">
        <f t="shared" si="17"/>
        <v>44997.541666666672</v>
      </c>
      <c r="AD255" s="641">
        <f t="shared" si="18"/>
        <v>44997.5</v>
      </c>
      <c r="AE255" s="398">
        <f t="shared" si="19"/>
        <v>44997.458333333336</v>
      </c>
      <c r="AF255" s="79"/>
      <c r="AM255" s="79"/>
      <c r="AN255" s="80"/>
      <c r="AO255" s="80"/>
      <c r="AP255" s="80"/>
      <c r="AQ255" s="80"/>
    </row>
    <row r="256" spans="1:43" ht="21" customHeight="1" thickBot="1" x14ac:dyDescent="0.3">
      <c r="A256" s="379">
        <v>26</v>
      </c>
      <c r="B256" s="380">
        <v>44997</v>
      </c>
      <c r="C256" s="357">
        <v>44997.583333333336</v>
      </c>
      <c r="D256" s="638">
        <v>44997.75</v>
      </c>
      <c r="E256" s="638">
        <v>44997.791666666664</v>
      </c>
      <c r="F256" s="638">
        <v>44997.833333333336</v>
      </c>
      <c r="G256" s="448">
        <v>44997.875</v>
      </c>
      <c r="H256" s="381" t="s">
        <v>545</v>
      </c>
      <c r="I256" s="382" t="s">
        <v>235</v>
      </c>
      <c r="J256" s="383" t="s">
        <v>198</v>
      </c>
      <c r="K256" s="643"/>
      <c r="L256" s="643"/>
      <c r="M256" s="384" t="s">
        <v>203</v>
      </c>
      <c r="N256" s="385">
        <v>44822.901145833333</v>
      </c>
      <c r="O256" s="386" t="s">
        <v>91</v>
      </c>
      <c r="P256" s="387" t="s">
        <v>1339</v>
      </c>
      <c r="Q256" s="639"/>
      <c r="R256" s="388">
        <f t="shared" si="15"/>
        <v>2</v>
      </c>
      <c r="S256" s="388">
        <f t="shared" si="16"/>
        <v>1</v>
      </c>
      <c r="T256" s="389">
        <v>1.8183001279830933</v>
      </c>
      <c r="U256" s="390">
        <v>1.0130000114440918</v>
      </c>
      <c r="V256" s="391">
        <v>0.55983256295227535</v>
      </c>
      <c r="W256" s="640">
        <v>0.22898135199501149</v>
      </c>
      <c r="X256" s="392">
        <v>0.2083808034658432</v>
      </c>
      <c r="Y256" s="393"/>
      <c r="Z256" s="394"/>
      <c r="AA256" s="395"/>
      <c r="AB256" s="396"/>
      <c r="AC256" s="397">
        <f t="shared" si="17"/>
        <v>44997.541666666672</v>
      </c>
      <c r="AD256" s="641">
        <f t="shared" si="18"/>
        <v>44997.5</v>
      </c>
      <c r="AE256" s="398">
        <f t="shared" si="19"/>
        <v>44997.458333333336</v>
      </c>
      <c r="AF256" s="79"/>
      <c r="AM256" s="79"/>
      <c r="AN256" s="80"/>
      <c r="AO256" s="80"/>
      <c r="AP256" s="80"/>
      <c r="AQ256" s="80"/>
    </row>
    <row r="257" spans="1:43" ht="21" customHeight="1" thickBot="1" x14ac:dyDescent="0.3">
      <c r="A257" s="379">
        <v>26</v>
      </c>
      <c r="B257" s="380">
        <v>44997</v>
      </c>
      <c r="C257" s="357">
        <v>44997.583333333336</v>
      </c>
      <c r="D257" s="638">
        <v>44997.75</v>
      </c>
      <c r="E257" s="638">
        <v>44997.791666666664</v>
      </c>
      <c r="F257" s="638">
        <v>44997.833333333336</v>
      </c>
      <c r="G257" s="448">
        <v>44997.875</v>
      </c>
      <c r="H257" s="381" t="s">
        <v>1273</v>
      </c>
      <c r="I257" s="382" t="s">
        <v>1340</v>
      </c>
      <c r="J257" s="383" t="s">
        <v>896</v>
      </c>
      <c r="K257" s="643"/>
      <c r="L257" s="643"/>
      <c r="M257" s="384" t="s">
        <v>206</v>
      </c>
      <c r="N257" s="385">
        <v>44822.901145833333</v>
      </c>
      <c r="O257" s="386" t="s">
        <v>91</v>
      </c>
      <c r="P257" s="387" t="s">
        <v>1339</v>
      </c>
      <c r="Q257" s="639"/>
      <c r="R257" s="388">
        <f t="shared" si="15"/>
        <v>1</v>
      </c>
      <c r="S257" s="388">
        <f t="shared" si="16"/>
        <v>1</v>
      </c>
      <c r="T257" s="389">
        <v>0.90530002117156982</v>
      </c>
      <c r="U257" s="390">
        <v>1.253000020980835</v>
      </c>
      <c r="V257" s="391">
        <v>0.26785587373933462</v>
      </c>
      <c r="W257" s="640">
        <v>0.28875440614044384</v>
      </c>
      <c r="X257" s="392">
        <v>0.44302007555961609</v>
      </c>
      <c r="Y257" s="393"/>
      <c r="Z257" s="394"/>
      <c r="AA257" s="395"/>
      <c r="AB257" s="396"/>
      <c r="AC257" s="397">
        <f t="shared" si="17"/>
        <v>44997.541666666672</v>
      </c>
      <c r="AD257" s="641">
        <f t="shared" si="18"/>
        <v>44997.5</v>
      </c>
      <c r="AE257" s="398">
        <f t="shared" si="19"/>
        <v>44997.458333333336</v>
      </c>
      <c r="AF257" s="79"/>
      <c r="AM257" s="79"/>
      <c r="AN257" s="80"/>
      <c r="AO257" s="80"/>
      <c r="AP257" s="80"/>
      <c r="AQ257" s="80"/>
    </row>
    <row r="258" spans="1:43" ht="21" customHeight="1" thickBot="1" x14ac:dyDescent="0.3">
      <c r="A258" s="379">
        <v>26</v>
      </c>
      <c r="B258" s="380">
        <v>44997</v>
      </c>
      <c r="C258" s="357">
        <v>44997.583333333336</v>
      </c>
      <c r="D258" s="638">
        <v>44997.75</v>
      </c>
      <c r="E258" s="638">
        <v>44997.791666666664</v>
      </c>
      <c r="F258" s="638">
        <v>44997.833333333336</v>
      </c>
      <c r="G258" s="448">
        <v>44997.875</v>
      </c>
      <c r="H258" s="381" t="s">
        <v>428</v>
      </c>
      <c r="I258" s="382" t="s">
        <v>329</v>
      </c>
      <c r="J258" s="383" t="s">
        <v>200</v>
      </c>
      <c r="K258" s="643"/>
      <c r="L258" s="643"/>
      <c r="M258" s="384" t="s">
        <v>226</v>
      </c>
      <c r="N258" s="385">
        <v>44822.901145833333</v>
      </c>
      <c r="O258" s="386" t="s">
        <v>91</v>
      </c>
      <c r="P258" s="387" t="s">
        <v>1339</v>
      </c>
      <c r="Q258" s="639"/>
      <c r="R258" s="388">
        <f t="shared" ref="R258:R321" si="20">IF(T258-U258&gt;=0, INT(T258+0.55),IF((U258-T258)&gt;0.2,INT(T258+0.2),S258))</f>
        <v>2</v>
      </c>
      <c r="S258" s="388">
        <f t="shared" ref="S258:S321" si="21">IF(U258-T258&gt;0, INT(U258+0.55),IF((T258-U258)&gt;=0.2,INT(U258+0.2),R258))</f>
        <v>0</v>
      </c>
      <c r="T258" s="389">
        <v>2.42330002784729</v>
      </c>
      <c r="U258" s="390">
        <v>0.77299994230270386</v>
      </c>
      <c r="V258" s="391">
        <v>0.72605909588269735</v>
      </c>
      <c r="W258" s="640">
        <v>0.16185643379533898</v>
      </c>
      <c r="X258" s="392">
        <v>9.9902994930744171E-2</v>
      </c>
      <c r="Y258" s="393"/>
      <c r="Z258" s="394"/>
      <c r="AA258" s="395"/>
      <c r="AB258" s="396"/>
      <c r="AC258" s="397">
        <f t="shared" si="17"/>
        <v>44997.541666666672</v>
      </c>
      <c r="AD258" s="641">
        <f t="shared" si="18"/>
        <v>44997.5</v>
      </c>
      <c r="AE258" s="398">
        <f t="shared" si="19"/>
        <v>44997.458333333336</v>
      </c>
      <c r="AF258" s="79"/>
      <c r="AM258" s="79"/>
      <c r="AN258" s="80"/>
      <c r="AO258" s="80"/>
      <c r="AP258" s="80"/>
      <c r="AQ258" s="80"/>
    </row>
    <row r="259" spans="1:43" ht="21" customHeight="1" thickBot="1" x14ac:dyDescent="0.3">
      <c r="A259" s="379">
        <v>26</v>
      </c>
      <c r="B259" s="380">
        <v>44997</v>
      </c>
      <c r="C259" s="357">
        <v>44997.583333333336</v>
      </c>
      <c r="D259" s="638">
        <v>44997.75</v>
      </c>
      <c r="E259" s="638">
        <v>44997.791666666664</v>
      </c>
      <c r="F259" s="638">
        <v>44997.833333333336</v>
      </c>
      <c r="G259" s="448">
        <v>44997.875</v>
      </c>
      <c r="H259" s="381" t="s">
        <v>446</v>
      </c>
      <c r="I259" s="382" t="s">
        <v>330</v>
      </c>
      <c r="J259" s="383" t="s">
        <v>201</v>
      </c>
      <c r="K259" s="643"/>
      <c r="L259" s="643"/>
      <c r="M259" s="384" t="s">
        <v>191</v>
      </c>
      <c r="N259" s="385">
        <v>44822.901145833333</v>
      </c>
      <c r="O259" s="386" t="s">
        <v>91</v>
      </c>
      <c r="P259" s="387" t="s">
        <v>1339</v>
      </c>
      <c r="Q259" s="639"/>
      <c r="R259" s="388">
        <f t="shared" si="20"/>
        <v>2</v>
      </c>
      <c r="S259" s="388">
        <f t="shared" si="21"/>
        <v>1</v>
      </c>
      <c r="T259" s="389">
        <v>1.9612998962402344</v>
      </c>
      <c r="U259" s="390">
        <v>1.312999963760376</v>
      </c>
      <c r="V259" s="391">
        <v>0.52127890577608282</v>
      </c>
      <c r="W259" s="640">
        <v>0.21919773027961217</v>
      </c>
      <c r="X259" s="392">
        <v>0.2550111711025238</v>
      </c>
      <c r="Y259" s="393"/>
      <c r="Z259" s="394"/>
      <c r="AA259" s="395"/>
      <c r="AB259" s="396"/>
      <c r="AC259" s="397">
        <f t="shared" ref="AC259:AC322" si="22">IF(C259&lt;&gt;"TBC",C259-1/24,"TBC")</f>
        <v>44997.541666666672</v>
      </c>
      <c r="AD259" s="641">
        <f t="shared" ref="AD259:AD322" si="23">IF(C259&lt;&gt;"TBC",C259-1/12,"TBC")</f>
        <v>44997.5</v>
      </c>
      <c r="AE259" s="398">
        <f t="shared" ref="AE259:AE322" si="24">IF(C259&lt;&gt;"TBC",C259-1/8,"TBC")</f>
        <v>44997.458333333336</v>
      </c>
      <c r="AF259" s="79"/>
      <c r="AM259" s="79"/>
      <c r="AN259" s="80"/>
      <c r="AO259" s="80"/>
      <c r="AP259" s="80"/>
      <c r="AQ259" s="80"/>
    </row>
    <row r="260" spans="1:43" ht="21" customHeight="1" thickBot="1" x14ac:dyDescent="0.3">
      <c r="A260" s="379">
        <v>26</v>
      </c>
      <c r="B260" s="380">
        <v>44997</v>
      </c>
      <c r="C260" s="357">
        <v>44997.583333333336</v>
      </c>
      <c r="D260" s="638">
        <v>44997.75</v>
      </c>
      <c r="E260" s="638">
        <v>44997.791666666664</v>
      </c>
      <c r="F260" s="638">
        <v>44997.833333333336</v>
      </c>
      <c r="G260" s="448">
        <v>44997.875</v>
      </c>
      <c r="H260" s="381" t="s">
        <v>463</v>
      </c>
      <c r="I260" s="382" t="s">
        <v>322</v>
      </c>
      <c r="J260" s="383" t="s">
        <v>202</v>
      </c>
      <c r="K260" s="643"/>
      <c r="L260" s="643"/>
      <c r="M260" s="384" t="s">
        <v>204</v>
      </c>
      <c r="N260" s="385">
        <v>44822.901145833333</v>
      </c>
      <c r="O260" s="386" t="s">
        <v>91</v>
      </c>
      <c r="P260" s="387" t="s">
        <v>1339</v>
      </c>
      <c r="Q260" s="639"/>
      <c r="R260" s="388">
        <f t="shared" si="20"/>
        <v>2</v>
      </c>
      <c r="S260" s="388">
        <f t="shared" si="21"/>
        <v>1</v>
      </c>
      <c r="T260" s="389">
        <v>1.9283000230789185</v>
      </c>
      <c r="U260" s="390">
        <v>1.1629998683929443</v>
      </c>
      <c r="V260" s="391">
        <v>0.548201122317728</v>
      </c>
      <c r="W260" s="640">
        <v>0.22091304247415092</v>
      </c>
      <c r="X260" s="392">
        <v>0.22694714367389679</v>
      </c>
      <c r="Y260" s="393"/>
      <c r="Z260" s="394"/>
      <c r="AA260" s="395"/>
      <c r="AB260" s="396"/>
      <c r="AC260" s="397">
        <f t="shared" si="22"/>
        <v>44997.541666666672</v>
      </c>
      <c r="AD260" s="641">
        <f t="shared" si="23"/>
        <v>44997.5</v>
      </c>
      <c r="AE260" s="398">
        <f t="shared" si="24"/>
        <v>44997.458333333336</v>
      </c>
      <c r="AF260" s="79"/>
      <c r="AM260" s="79"/>
      <c r="AN260" s="80"/>
      <c r="AO260" s="80"/>
      <c r="AP260" s="80"/>
      <c r="AQ260" s="80"/>
    </row>
    <row r="261" spans="1:43" ht="21" customHeight="1" thickBot="1" x14ac:dyDescent="0.3">
      <c r="A261" s="379">
        <v>26</v>
      </c>
      <c r="B261" s="380">
        <v>44997</v>
      </c>
      <c r="C261" s="357">
        <v>44997.583333333336</v>
      </c>
      <c r="D261" s="638">
        <v>44997.75</v>
      </c>
      <c r="E261" s="638">
        <v>44997.791666666664</v>
      </c>
      <c r="F261" s="638">
        <v>44997.833333333336</v>
      </c>
      <c r="G261" s="448">
        <v>44997.875</v>
      </c>
      <c r="H261" s="381" t="s">
        <v>567</v>
      </c>
      <c r="I261" s="382" t="s">
        <v>354</v>
      </c>
      <c r="J261" s="383" t="s">
        <v>205</v>
      </c>
      <c r="K261" s="643"/>
      <c r="L261" s="643"/>
      <c r="M261" s="384" t="s">
        <v>197</v>
      </c>
      <c r="N261" s="385">
        <v>44822.901145833333</v>
      </c>
      <c r="O261" s="386" t="s">
        <v>91</v>
      </c>
      <c r="P261" s="387" t="s">
        <v>1339</v>
      </c>
      <c r="Q261" s="639"/>
      <c r="R261" s="388">
        <f t="shared" si="20"/>
        <v>1</v>
      </c>
      <c r="S261" s="388">
        <f t="shared" si="21"/>
        <v>2</v>
      </c>
      <c r="T261" s="389">
        <v>0.86129993200302124</v>
      </c>
      <c r="U261" s="390">
        <v>2.3330001831054688</v>
      </c>
      <c r="V261" s="391">
        <v>0.12185752796173326</v>
      </c>
      <c r="W261" s="640">
        <v>0.17525160077624916</v>
      </c>
      <c r="X261" s="392">
        <v>0.69279772043228149</v>
      </c>
      <c r="Y261" s="393"/>
      <c r="Z261" s="394"/>
      <c r="AA261" s="395"/>
      <c r="AB261" s="396"/>
      <c r="AC261" s="397">
        <f t="shared" si="22"/>
        <v>44997.541666666672</v>
      </c>
      <c r="AD261" s="641">
        <f t="shared" si="23"/>
        <v>44997.5</v>
      </c>
      <c r="AE261" s="398">
        <f t="shared" si="24"/>
        <v>44997.458333333336</v>
      </c>
      <c r="AF261" s="79"/>
      <c r="AM261" s="79"/>
      <c r="AN261" s="80"/>
      <c r="AO261" s="80"/>
      <c r="AP261" s="80"/>
      <c r="AQ261" s="80"/>
    </row>
    <row r="262" spans="1:43" ht="21" customHeight="1" thickBot="1" x14ac:dyDescent="0.3">
      <c r="A262" s="355">
        <v>27</v>
      </c>
      <c r="B262" s="356">
        <v>45004</v>
      </c>
      <c r="C262" s="452">
        <v>45004.583333333336</v>
      </c>
      <c r="D262" s="453">
        <v>45004.75</v>
      </c>
      <c r="E262" s="453">
        <v>45004.791666666664</v>
      </c>
      <c r="F262" s="453">
        <v>45004.833333333336</v>
      </c>
      <c r="G262" s="454">
        <v>45004.875</v>
      </c>
      <c r="H262" s="358" t="s">
        <v>598</v>
      </c>
      <c r="I262" s="359" t="s">
        <v>337</v>
      </c>
      <c r="J262" s="360" t="s">
        <v>191</v>
      </c>
      <c r="K262" s="643"/>
      <c r="L262" s="643"/>
      <c r="M262" s="361" t="s">
        <v>225</v>
      </c>
      <c r="N262" s="362">
        <v>44822.901145833333</v>
      </c>
      <c r="O262" s="363" t="s">
        <v>91</v>
      </c>
      <c r="P262" s="364" t="s">
        <v>1339</v>
      </c>
      <c r="Q262" s="365"/>
      <c r="R262" s="366">
        <f t="shared" si="20"/>
        <v>2</v>
      </c>
      <c r="S262" s="366">
        <f t="shared" si="21"/>
        <v>1</v>
      </c>
      <c r="T262" s="367">
        <v>2.0822999477386475</v>
      </c>
      <c r="U262" s="368">
        <v>0.92299997806549072</v>
      </c>
      <c r="V262" s="369">
        <v>0.63552032065415787</v>
      </c>
      <c r="W262" s="370">
        <v>0.20147647651192321</v>
      </c>
      <c r="X262" s="371">
        <v>0.15734459459781647</v>
      </c>
      <c r="Y262" s="372"/>
      <c r="Z262" s="373"/>
      <c r="AA262" s="374"/>
      <c r="AB262" s="375"/>
      <c r="AC262" s="376">
        <f t="shared" si="22"/>
        <v>45004.541666666672</v>
      </c>
      <c r="AD262" s="377">
        <f t="shared" si="23"/>
        <v>45004.5</v>
      </c>
      <c r="AE262" s="378">
        <f t="shared" si="24"/>
        <v>45004.458333333336</v>
      </c>
      <c r="AF262" s="79"/>
      <c r="AM262" s="79"/>
      <c r="AN262" s="80"/>
      <c r="AO262" s="80"/>
      <c r="AP262" s="80"/>
      <c r="AQ262" s="80"/>
    </row>
    <row r="263" spans="1:43" ht="21" customHeight="1" thickBot="1" x14ac:dyDescent="0.3">
      <c r="A263" s="379">
        <v>27</v>
      </c>
      <c r="B263" s="380">
        <v>45004</v>
      </c>
      <c r="C263" s="357">
        <v>45004.583333333336</v>
      </c>
      <c r="D263" s="638">
        <v>45004.75</v>
      </c>
      <c r="E263" s="638">
        <v>45004.791666666664</v>
      </c>
      <c r="F263" s="638">
        <v>45004.833333333336</v>
      </c>
      <c r="G263" s="448">
        <v>45004.875</v>
      </c>
      <c r="H263" s="381" t="s">
        <v>1253</v>
      </c>
      <c r="I263" s="382" t="s">
        <v>339</v>
      </c>
      <c r="J263" s="383" t="s">
        <v>194</v>
      </c>
      <c r="K263" s="643"/>
      <c r="L263" s="643"/>
      <c r="M263" s="384" t="s">
        <v>896</v>
      </c>
      <c r="N263" s="385">
        <v>44822.901145833333</v>
      </c>
      <c r="O263" s="386" t="s">
        <v>91</v>
      </c>
      <c r="P263" s="387" t="s">
        <v>1339</v>
      </c>
      <c r="Q263" s="639"/>
      <c r="R263" s="388">
        <f t="shared" si="20"/>
        <v>2</v>
      </c>
      <c r="S263" s="388">
        <f t="shared" si="21"/>
        <v>1</v>
      </c>
      <c r="T263" s="389">
        <v>1.5763001441955566</v>
      </c>
      <c r="U263" s="390">
        <v>0.81299996376037598</v>
      </c>
      <c r="V263" s="391">
        <v>0.55318505758132386</v>
      </c>
      <c r="W263" s="640">
        <v>0.25266309390292968</v>
      </c>
      <c r="X263" s="392">
        <v>0.19290107488632202</v>
      </c>
      <c r="Y263" s="393"/>
      <c r="Z263" s="394"/>
      <c r="AA263" s="395"/>
      <c r="AB263" s="396"/>
      <c r="AC263" s="397">
        <f t="shared" si="22"/>
        <v>45004.541666666672</v>
      </c>
      <c r="AD263" s="641">
        <f t="shared" si="23"/>
        <v>45004.5</v>
      </c>
      <c r="AE263" s="398">
        <f t="shared" si="24"/>
        <v>45004.458333333336</v>
      </c>
      <c r="AF263" s="79"/>
      <c r="AM263" s="79"/>
      <c r="AN263" s="80"/>
      <c r="AO263" s="80"/>
      <c r="AP263" s="80"/>
      <c r="AQ263" s="80"/>
    </row>
    <row r="264" spans="1:43" ht="21" customHeight="1" thickBot="1" x14ac:dyDescent="0.3">
      <c r="A264" s="379">
        <v>27</v>
      </c>
      <c r="B264" s="380">
        <v>45004</v>
      </c>
      <c r="C264" s="357">
        <v>45004.583333333336</v>
      </c>
      <c r="D264" s="638">
        <v>45004.75</v>
      </c>
      <c r="E264" s="638">
        <v>45004.791666666664</v>
      </c>
      <c r="F264" s="638">
        <v>45004.833333333336</v>
      </c>
      <c r="G264" s="448">
        <v>45004.875</v>
      </c>
      <c r="H264" s="381" t="s">
        <v>396</v>
      </c>
      <c r="I264" s="382" t="s">
        <v>329</v>
      </c>
      <c r="J264" s="383" t="s">
        <v>197</v>
      </c>
      <c r="K264" s="643"/>
      <c r="L264" s="643"/>
      <c r="M264" s="384" t="s">
        <v>198</v>
      </c>
      <c r="N264" s="385">
        <v>44822.901145833333</v>
      </c>
      <c r="O264" s="386" t="s">
        <v>91</v>
      </c>
      <c r="P264" s="387" t="s">
        <v>1339</v>
      </c>
      <c r="Q264" s="639"/>
      <c r="R264" s="388">
        <f t="shared" si="20"/>
        <v>2</v>
      </c>
      <c r="S264" s="388">
        <f t="shared" si="21"/>
        <v>1</v>
      </c>
      <c r="T264" s="389">
        <v>2.115300178527832</v>
      </c>
      <c r="U264" s="390">
        <v>1.1930000782012939</v>
      </c>
      <c r="V264" s="391">
        <v>0.5789288370896184</v>
      </c>
      <c r="W264" s="640">
        <v>0.20630373709740052</v>
      </c>
      <c r="X264" s="392">
        <v>0.20843791961669922</v>
      </c>
      <c r="Y264" s="393"/>
      <c r="Z264" s="394"/>
      <c r="AA264" s="395"/>
      <c r="AB264" s="396"/>
      <c r="AC264" s="397">
        <f t="shared" si="22"/>
        <v>45004.541666666672</v>
      </c>
      <c r="AD264" s="641">
        <f t="shared" si="23"/>
        <v>45004.5</v>
      </c>
      <c r="AE264" s="398">
        <f t="shared" si="24"/>
        <v>45004.458333333336</v>
      </c>
      <c r="AF264" s="79"/>
      <c r="AM264" s="79"/>
      <c r="AN264" s="80"/>
      <c r="AO264" s="80"/>
      <c r="AP264" s="80"/>
      <c r="AQ264" s="80"/>
    </row>
    <row r="265" spans="1:43" ht="21" customHeight="1" thickBot="1" x14ac:dyDescent="0.3">
      <c r="A265" s="379">
        <v>27</v>
      </c>
      <c r="B265" s="380">
        <v>45004</v>
      </c>
      <c r="C265" s="357">
        <v>45004.583333333336</v>
      </c>
      <c r="D265" s="638">
        <v>45004.75</v>
      </c>
      <c r="E265" s="638">
        <v>45004.791666666664</v>
      </c>
      <c r="F265" s="638">
        <v>45004.833333333336</v>
      </c>
      <c r="G265" s="448">
        <v>45004.875</v>
      </c>
      <c r="H265" s="381" t="s">
        <v>373</v>
      </c>
      <c r="I265" s="382" t="s">
        <v>322</v>
      </c>
      <c r="J265" s="383" t="s">
        <v>199</v>
      </c>
      <c r="K265" s="643"/>
      <c r="L265" s="643"/>
      <c r="M265" s="384" t="s">
        <v>202</v>
      </c>
      <c r="N265" s="385">
        <v>44822.901145833333</v>
      </c>
      <c r="O265" s="386" t="s">
        <v>91</v>
      </c>
      <c r="P265" s="387" t="s">
        <v>1339</v>
      </c>
      <c r="Q265" s="639"/>
      <c r="R265" s="388">
        <f t="shared" si="20"/>
        <v>2</v>
      </c>
      <c r="S265" s="388">
        <f t="shared" si="21"/>
        <v>2</v>
      </c>
      <c r="T265" s="389">
        <v>1.5872998237609863</v>
      </c>
      <c r="U265" s="390">
        <v>1.6129999160766602</v>
      </c>
      <c r="V265" s="391">
        <v>0.37611639643995887</v>
      </c>
      <c r="W265" s="640">
        <v>0.234235338821177</v>
      </c>
      <c r="X265" s="392">
        <v>0.38697504997253418</v>
      </c>
      <c r="Y265" s="393"/>
      <c r="Z265" s="394"/>
      <c r="AA265" s="395"/>
      <c r="AB265" s="396"/>
      <c r="AC265" s="397">
        <f t="shared" si="22"/>
        <v>45004.541666666672</v>
      </c>
      <c r="AD265" s="641">
        <f t="shared" si="23"/>
        <v>45004.5</v>
      </c>
      <c r="AE265" s="398">
        <f t="shared" si="24"/>
        <v>45004.458333333336</v>
      </c>
      <c r="AF265" s="79"/>
      <c r="AM265" s="79"/>
      <c r="AN265" s="80"/>
      <c r="AO265" s="80"/>
      <c r="AP265" s="80"/>
      <c r="AQ265" s="80"/>
    </row>
    <row r="266" spans="1:43" ht="21" customHeight="1" thickBot="1" x14ac:dyDescent="0.3">
      <c r="A266" s="379">
        <v>27</v>
      </c>
      <c r="B266" s="380">
        <v>45004</v>
      </c>
      <c r="C266" s="357">
        <v>45004.583333333336</v>
      </c>
      <c r="D266" s="638">
        <v>45004.75</v>
      </c>
      <c r="E266" s="638">
        <v>45004.791666666664</v>
      </c>
      <c r="F266" s="638">
        <v>45004.833333333336</v>
      </c>
      <c r="G266" s="448">
        <v>45004.875</v>
      </c>
      <c r="H266" s="381" t="s">
        <v>1300</v>
      </c>
      <c r="I266" s="382" t="s">
        <v>1341</v>
      </c>
      <c r="J266" s="383" t="s">
        <v>861</v>
      </c>
      <c r="K266" s="643"/>
      <c r="L266" s="643"/>
      <c r="M266" s="384" t="s">
        <v>977</v>
      </c>
      <c r="N266" s="385">
        <v>44822.901145833333</v>
      </c>
      <c r="O266" s="386" t="s">
        <v>91</v>
      </c>
      <c r="P266" s="387" t="s">
        <v>1339</v>
      </c>
      <c r="Q266" s="639"/>
      <c r="R266" s="388">
        <f t="shared" si="20"/>
        <v>2</v>
      </c>
      <c r="S266" s="388">
        <f t="shared" si="21"/>
        <v>2</v>
      </c>
      <c r="T266" s="389">
        <v>1.4772999286651611</v>
      </c>
      <c r="U266" s="390">
        <v>1.3029999732971191</v>
      </c>
      <c r="V266" s="391">
        <v>0.41238223704987548</v>
      </c>
      <c r="W266" s="640">
        <v>0.25274015341257494</v>
      </c>
      <c r="X266" s="392">
        <v>0.3336203396320343</v>
      </c>
      <c r="Y266" s="393"/>
      <c r="Z266" s="394"/>
      <c r="AA266" s="395"/>
      <c r="AB266" s="396"/>
      <c r="AC266" s="397">
        <f t="shared" si="22"/>
        <v>45004.541666666672</v>
      </c>
      <c r="AD266" s="641">
        <f t="shared" si="23"/>
        <v>45004.5</v>
      </c>
      <c r="AE266" s="398">
        <f t="shared" si="24"/>
        <v>45004.458333333336</v>
      </c>
      <c r="AF266" s="79"/>
      <c r="AM266" s="79"/>
      <c r="AN266" s="80"/>
      <c r="AO266" s="80"/>
      <c r="AP266" s="80"/>
      <c r="AQ266" s="80"/>
    </row>
    <row r="267" spans="1:43" ht="21" customHeight="1" thickBot="1" x14ac:dyDescent="0.3">
      <c r="A267" s="379">
        <v>27</v>
      </c>
      <c r="B267" s="380">
        <v>45004</v>
      </c>
      <c r="C267" s="357">
        <v>45004.583333333336</v>
      </c>
      <c r="D267" s="638">
        <v>45004.75</v>
      </c>
      <c r="E267" s="638">
        <v>45004.791666666664</v>
      </c>
      <c r="F267" s="638">
        <v>45004.833333333336</v>
      </c>
      <c r="G267" s="448">
        <v>45004.875</v>
      </c>
      <c r="H267" s="381" t="s">
        <v>468</v>
      </c>
      <c r="I267" s="382" t="s">
        <v>344</v>
      </c>
      <c r="J267" s="383" t="s">
        <v>226</v>
      </c>
      <c r="K267" s="643"/>
      <c r="L267" s="643"/>
      <c r="M267" s="384" t="s">
        <v>192</v>
      </c>
      <c r="N267" s="385">
        <v>44822.901145833333</v>
      </c>
      <c r="O267" s="386" t="s">
        <v>91</v>
      </c>
      <c r="P267" s="387" t="s">
        <v>1339</v>
      </c>
      <c r="Q267" s="639"/>
      <c r="R267" s="388">
        <f t="shared" si="20"/>
        <v>2</v>
      </c>
      <c r="S267" s="388">
        <f t="shared" si="21"/>
        <v>2</v>
      </c>
      <c r="T267" s="389">
        <v>1.455299973487854</v>
      </c>
      <c r="U267" s="390">
        <v>1.5230000019073486</v>
      </c>
      <c r="V267" s="391">
        <v>0.36235986394622621</v>
      </c>
      <c r="W267" s="640">
        <v>0.24385637706949936</v>
      </c>
      <c r="X267" s="392">
        <v>0.3919961154460907</v>
      </c>
      <c r="Y267" s="393"/>
      <c r="Z267" s="394"/>
      <c r="AA267" s="395"/>
      <c r="AB267" s="396"/>
      <c r="AC267" s="397">
        <f t="shared" si="22"/>
        <v>45004.541666666672</v>
      </c>
      <c r="AD267" s="641">
        <f t="shared" si="23"/>
        <v>45004.5</v>
      </c>
      <c r="AE267" s="398">
        <f t="shared" si="24"/>
        <v>45004.458333333336</v>
      </c>
      <c r="AF267" s="79"/>
      <c r="AM267" s="79"/>
      <c r="AN267" s="80"/>
      <c r="AO267" s="80"/>
      <c r="AP267" s="80"/>
      <c r="AQ267" s="80"/>
    </row>
    <row r="268" spans="1:43" ht="21" customHeight="1" thickBot="1" x14ac:dyDescent="0.3">
      <c r="A268" s="379">
        <v>27</v>
      </c>
      <c r="B268" s="380">
        <v>45004</v>
      </c>
      <c r="C268" s="357">
        <v>45004.583333333336</v>
      </c>
      <c r="D268" s="638">
        <v>45004.75</v>
      </c>
      <c r="E268" s="638">
        <v>45004.791666666664</v>
      </c>
      <c r="F268" s="638">
        <v>45004.833333333336</v>
      </c>
      <c r="G268" s="448">
        <v>45004.875</v>
      </c>
      <c r="H268" s="381" t="s">
        <v>366</v>
      </c>
      <c r="I268" s="382" t="s">
        <v>332</v>
      </c>
      <c r="J268" s="383" t="s">
        <v>203</v>
      </c>
      <c r="K268" s="643"/>
      <c r="L268" s="643"/>
      <c r="M268" s="384" t="s">
        <v>196</v>
      </c>
      <c r="N268" s="385">
        <v>44822.901145833333</v>
      </c>
      <c r="O268" s="386" t="s">
        <v>91</v>
      </c>
      <c r="P268" s="387" t="s">
        <v>1339</v>
      </c>
      <c r="Q268" s="639"/>
      <c r="R268" s="388">
        <f t="shared" si="20"/>
        <v>2</v>
      </c>
      <c r="S268" s="388">
        <f t="shared" si="21"/>
        <v>2</v>
      </c>
      <c r="T268" s="389">
        <v>1.3233001232147217</v>
      </c>
      <c r="U268" s="390">
        <v>1.4930000305175781</v>
      </c>
      <c r="V268" s="391">
        <v>0.33574393704601607</v>
      </c>
      <c r="W268" s="640">
        <v>0.2509375644552978</v>
      </c>
      <c r="X268" s="392">
        <v>0.411969393491745</v>
      </c>
      <c r="Y268" s="393"/>
      <c r="Z268" s="394"/>
      <c r="AA268" s="395"/>
      <c r="AB268" s="396"/>
      <c r="AC268" s="397">
        <f t="shared" si="22"/>
        <v>45004.541666666672</v>
      </c>
      <c r="AD268" s="641">
        <f t="shared" si="23"/>
        <v>45004.5</v>
      </c>
      <c r="AE268" s="398">
        <f t="shared" si="24"/>
        <v>45004.458333333336</v>
      </c>
      <c r="AF268" s="79"/>
      <c r="AM268" s="79"/>
      <c r="AN268" s="80"/>
      <c r="AO268" s="80"/>
      <c r="AP268" s="80"/>
      <c r="AQ268" s="80"/>
    </row>
    <row r="269" spans="1:43" ht="21" customHeight="1" thickBot="1" x14ac:dyDescent="0.3">
      <c r="A269" s="379">
        <v>27</v>
      </c>
      <c r="B269" s="380">
        <v>45004</v>
      </c>
      <c r="C269" s="357">
        <v>45004.583333333336</v>
      </c>
      <c r="D269" s="638">
        <v>45004.75</v>
      </c>
      <c r="E269" s="638">
        <v>45004.791666666664</v>
      </c>
      <c r="F269" s="638">
        <v>45004.833333333336</v>
      </c>
      <c r="G269" s="448">
        <v>45004.875</v>
      </c>
      <c r="H269" s="381" t="s">
        <v>398</v>
      </c>
      <c r="I269" s="382" t="s">
        <v>346</v>
      </c>
      <c r="J269" s="383" t="s">
        <v>204</v>
      </c>
      <c r="K269" s="643"/>
      <c r="L269" s="643"/>
      <c r="M269" s="384" t="s">
        <v>205</v>
      </c>
      <c r="N269" s="385">
        <v>44822.901145833333</v>
      </c>
      <c r="O269" s="386" t="s">
        <v>91</v>
      </c>
      <c r="P269" s="387" t="s">
        <v>1339</v>
      </c>
      <c r="Q269" s="639"/>
      <c r="R269" s="388">
        <f t="shared" si="20"/>
        <v>2</v>
      </c>
      <c r="S269" s="388">
        <f t="shared" si="21"/>
        <v>1</v>
      </c>
      <c r="T269" s="389">
        <v>1.8843001127243042</v>
      </c>
      <c r="U269" s="390">
        <v>1.1529998779296875</v>
      </c>
      <c r="V269" s="391">
        <v>0.54114710474447703</v>
      </c>
      <c r="W269" s="640">
        <v>0.22446059398200277</v>
      </c>
      <c r="X269" s="392">
        <v>0.23089998960494995</v>
      </c>
      <c r="Y269" s="393"/>
      <c r="Z269" s="394"/>
      <c r="AA269" s="395"/>
      <c r="AB269" s="396"/>
      <c r="AC269" s="397">
        <f t="shared" si="22"/>
        <v>45004.541666666672</v>
      </c>
      <c r="AD269" s="641">
        <f t="shared" si="23"/>
        <v>45004.5</v>
      </c>
      <c r="AE269" s="398">
        <f t="shared" si="24"/>
        <v>45004.458333333336</v>
      </c>
      <c r="AF269" s="79"/>
      <c r="AM269" s="79"/>
      <c r="AN269" s="80"/>
      <c r="AO269" s="80"/>
      <c r="AP269" s="80"/>
      <c r="AQ269" s="80"/>
    </row>
    <row r="270" spans="1:43" ht="21" customHeight="1" thickBot="1" x14ac:dyDescent="0.3">
      <c r="A270" s="379">
        <v>27</v>
      </c>
      <c r="B270" s="380">
        <v>45004</v>
      </c>
      <c r="C270" s="357">
        <v>45004.583333333336</v>
      </c>
      <c r="D270" s="638">
        <v>45004.75</v>
      </c>
      <c r="E270" s="638">
        <v>45004.791666666664</v>
      </c>
      <c r="F270" s="638">
        <v>45004.833333333336</v>
      </c>
      <c r="G270" s="448">
        <v>45004.875</v>
      </c>
      <c r="H270" s="381" t="s">
        <v>590</v>
      </c>
      <c r="I270" s="382" t="s">
        <v>334</v>
      </c>
      <c r="J270" s="383" t="s">
        <v>206</v>
      </c>
      <c r="K270" s="643"/>
      <c r="L270" s="643"/>
      <c r="M270" s="384" t="s">
        <v>201</v>
      </c>
      <c r="N270" s="385">
        <v>44822.901145833333</v>
      </c>
      <c r="O270" s="386" t="s">
        <v>91</v>
      </c>
      <c r="P270" s="387" t="s">
        <v>1339</v>
      </c>
      <c r="Q270" s="639"/>
      <c r="R270" s="388">
        <f t="shared" si="20"/>
        <v>1</v>
      </c>
      <c r="S270" s="388">
        <f t="shared" si="21"/>
        <v>2</v>
      </c>
      <c r="T270" s="389">
        <v>0.9823000431060791</v>
      </c>
      <c r="U270" s="390">
        <v>1.812999963760376</v>
      </c>
      <c r="V270" s="391">
        <v>0.20207066112902747</v>
      </c>
      <c r="W270" s="640">
        <v>0.22908086429745919</v>
      </c>
      <c r="X270" s="392">
        <v>0.5661015510559082</v>
      </c>
      <c r="Y270" s="393"/>
      <c r="Z270" s="394"/>
      <c r="AA270" s="395"/>
      <c r="AB270" s="396"/>
      <c r="AC270" s="397">
        <f t="shared" si="22"/>
        <v>45004.541666666672</v>
      </c>
      <c r="AD270" s="641">
        <f t="shared" si="23"/>
        <v>45004.5</v>
      </c>
      <c r="AE270" s="398">
        <f t="shared" si="24"/>
        <v>45004.458333333336</v>
      </c>
      <c r="AF270" s="79"/>
      <c r="AM270" s="79"/>
      <c r="AN270" s="80"/>
      <c r="AO270" s="80"/>
      <c r="AP270" s="80"/>
      <c r="AQ270" s="80"/>
    </row>
    <row r="271" spans="1:43" ht="21" customHeight="1" thickBot="1" x14ac:dyDescent="0.3">
      <c r="A271" s="379">
        <v>27</v>
      </c>
      <c r="B271" s="380">
        <v>45004</v>
      </c>
      <c r="C271" s="357">
        <v>45004.583333333336</v>
      </c>
      <c r="D271" s="638">
        <v>45004.75</v>
      </c>
      <c r="E271" s="638">
        <v>45004.791666666664</v>
      </c>
      <c r="F271" s="638">
        <v>45004.833333333336</v>
      </c>
      <c r="G271" s="448">
        <v>45004.875</v>
      </c>
      <c r="H271" s="381" t="s">
        <v>455</v>
      </c>
      <c r="I271" s="382" t="s">
        <v>236</v>
      </c>
      <c r="J271" s="383" t="s">
        <v>207</v>
      </c>
      <c r="K271" s="643"/>
      <c r="L271" s="643"/>
      <c r="M271" s="384" t="s">
        <v>200</v>
      </c>
      <c r="N271" s="385">
        <v>44822.901145833333</v>
      </c>
      <c r="O271" s="386" t="s">
        <v>91</v>
      </c>
      <c r="P271" s="387" t="s">
        <v>1339</v>
      </c>
      <c r="Q271" s="639"/>
      <c r="R271" s="388">
        <f t="shared" si="20"/>
        <v>1</v>
      </c>
      <c r="S271" s="388">
        <f t="shared" si="21"/>
        <v>2</v>
      </c>
      <c r="T271" s="389">
        <v>1.202299952507019</v>
      </c>
      <c r="U271" s="390">
        <v>1.8529999256134033</v>
      </c>
      <c r="V271" s="391">
        <v>0.24651066570475588</v>
      </c>
      <c r="W271" s="640">
        <v>0.22718958303505848</v>
      </c>
      <c r="X271" s="392">
        <v>0.52303695678710938</v>
      </c>
      <c r="Y271" s="393"/>
      <c r="Z271" s="394"/>
      <c r="AA271" s="395"/>
      <c r="AB271" s="396"/>
      <c r="AC271" s="397">
        <f t="shared" si="22"/>
        <v>45004.541666666672</v>
      </c>
      <c r="AD271" s="641">
        <f t="shared" si="23"/>
        <v>45004.5</v>
      </c>
      <c r="AE271" s="398">
        <f t="shared" si="24"/>
        <v>45004.458333333336</v>
      </c>
      <c r="AF271" s="79"/>
      <c r="AM271" s="79"/>
      <c r="AN271" s="80"/>
      <c r="AO271" s="80"/>
      <c r="AP271" s="80"/>
      <c r="AQ271" s="80"/>
    </row>
    <row r="272" spans="1:43" ht="21" customHeight="1" thickBot="1" x14ac:dyDescent="0.3">
      <c r="A272" s="355">
        <v>28</v>
      </c>
      <c r="B272" s="356">
        <v>45018</v>
      </c>
      <c r="C272" s="452">
        <v>45018.583333333336</v>
      </c>
      <c r="D272" s="453">
        <v>45018.791666666664</v>
      </c>
      <c r="E272" s="453">
        <v>45018.833333333336</v>
      </c>
      <c r="F272" s="453">
        <v>45018.875</v>
      </c>
      <c r="G272" s="454">
        <v>45018.875</v>
      </c>
      <c r="H272" s="358" t="s">
        <v>569</v>
      </c>
      <c r="I272" s="359" t="s">
        <v>324</v>
      </c>
      <c r="J272" s="360" t="s">
        <v>192</v>
      </c>
      <c r="K272" s="643"/>
      <c r="L272" s="643"/>
      <c r="M272" s="361" t="s">
        <v>207</v>
      </c>
      <c r="N272" s="362">
        <v>44822.901145833333</v>
      </c>
      <c r="O272" s="363" t="s">
        <v>91</v>
      </c>
      <c r="P272" s="364" t="s">
        <v>1339</v>
      </c>
      <c r="Q272" s="365"/>
      <c r="R272" s="366">
        <f t="shared" si="20"/>
        <v>1</v>
      </c>
      <c r="S272" s="366">
        <f t="shared" si="21"/>
        <v>2</v>
      </c>
      <c r="T272" s="367">
        <v>1.2902998924255371</v>
      </c>
      <c r="U272" s="368">
        <v>1.6430001258850098</v>
      </c>
      <c r="V272" s="369">
        <v>0.30066959721629166</v>
      </c>
      <c r="W272" s="370">
        <v>0.24196421644679533</v>
      </c>
      <c r="X272" s="371">
        <v>0.45543017983436584</v>
      </c>
      <c r="Y272" s="372"/>
      <c r="Z272" s="373"/>
      <c r="AA272" s="374"/>
      <c r="AB272" s="375"/>
      <c r="AC272" s="376">
        <f t="shared" si="22"/>
        <v>45018.541666666672</v>
      </c>
      <c r="AD272" s="377">
        <f t="shared" si="23"/>
        <v>45018.5</v>
      </c>
      <c r="AE272" s="378">
        <f t="shared" si="24"/>
        <v>45018.458333333336</v>
      </c>
      <c r="AF272" s="79"/>
      <c r="AM272" s="79"/>
      <c r="AN272" s="80"/>
      <c r="AO272" s="80"/>
      <c r="AP272" s="80"/>
      <c r="AQ272" s="80"/>
    </row>
    <row r="273" spans="1:43" ht="21" customHeight="1" thickBot="1" x14ac:dyDescent="0.3">
      <c r="A273" s="379">
        <v>28</v>
      </c>
      <c r="B273" s="380">
        <v>45018</v>
      </c>
      <c r="C273" s="357">
        <v>45018.583333333336</v>
      </c>
      <c r="D273" s="638">
        <v>45018.791666666664</v>
      </c>
      <c r="E273" s="638">
        <v>45018.833333333336</v>
      </c>
      <c r="F273" s="638">
        <v>45018.875</v>
      </c>
      <c r="G273" s="448">
        <v>45018.875</v>
      </c>
      <c r="H273" s="381" t="s">
        <v>1280</v>
      </c>
      <c r="I273" s="382" t="s">
        <v>1342</v>
      </c>
      <c r="J273" s="383" t="s">
        <v>977</v>
      </c>
      <c r="K273" s="643"/>
      <c r="L273" s="643"/>
      <c r="M273" s="384" t="s">
        <v>191</v>
      </c>
      <c r="N273" s="385">
        <v>44822.901145833333</v>
      </c>
      <c r="O273" s="386" t="s">
        <v>91</v>
      </c>
      <c r="P273" s="387" t="s">
        <v>1339</v>
      </c>
      <c r="Q273" s="639"/>
      <c r="R273" s="388">
        <f t="shared" si="20"/>
        <v>1</v>
      </c>
      <c r="S273" s="388">
        <f t="shared" si="21"/>
        <v>2</v>
      </c>
      <c r="T273" s="389">
        <v>0.94930005073547363</v>
      </c>
      <c r="U273" s="390">
        <v>1.9129998683929443</v>
      </c>
      <c r="V273" s="391">
        <v>0.18206147084624</v>
      </c>
      <c r="W273" s="640">
        <v>0.21867372397281515</v>
      </c>
      <c r="X273" s="392">
        <v>0.59562963247299194</v>
      </c>
      <c r="Y273" s="393"/>
      <c r="Z273" s="394"/>
      <c r="AA273" s="395"/>
      <c r="AB273" s="396"/>
      <c r="AC273" s="397">
        <f t="shared" si="22"/>
        <v>45018.541666666672</v>
      </c>
      <c r="AD273" s="641">
        <f t="shared" si="23"/>
        <v>45018.5</v>
      </c>
      <c r="AE273" s="398">
        <f t="shared" si="24"/>
        <v>45018.458333333336</v>
      </c>
      <c r="AF273" s="79"/>
      <c r="AM273" s="79"/>
      <c r="AN273" s="80"/>
      <c r="AO273" s="80"/>
      <c r="AP273" s="80"/>
      <c r="AQ273" s="80"/>
    </row>
    <row r="274" spans="1:43" ht="21" customHeight="1" thickBot="1" x14ac:dyDescent="0.3">
      <c r="A274" s="379">
        <v>28</v>
      </c>
      <c r="B274" s="380">
        <v>45018</v>
      </c>
      <c r="C274" s="357">
        <v>45018.583333333336</v>
      </c>
      <c r="D274" s="638">
        <v>45018.791666666664</v>
      </c>
      <c r="E274" s="638">
        <v>45018.833333333336</v>
      </c>
      <c r="F274" s="638">
        <v>45018.875</v>
      </c>
      <c r="G274" s="448">
        <v>45018.875</v>
      </c>
      <c r="H274" s="381" t="s">
        <v>1298</v>
      </c>
      <c r="I274" s="382" t="s">
        <v>326</v>
      </c>
      <c r="J274" s="383" t="s">
        <v>225</v>
      </c>
      <c r="K274" s="643"/>
      <c r="L274" s="643"/>
      <c r="M274" s="384" t="s">
        <v>896</v>
      </c>
      <c r="N274" s="385">
        <v>44822.901145833333</v>
      </c>
      <c r="O274" s="386" t="s">
        <v>91</v>
      </c>
      <c r="P274" s="387" t="s">
        <v>1339</v>
      </c>
      <c r="Q274" s="639"/>
      <c r="R274" s="388">
        <f t="shared" si="20"/>
        <v>1</v>
      </c>
      <c r="S274" s="388">
        <f t="shared" si="21"/>
        <v>1</v>
      </c>
      <c r="T274" s="389">
        <v>1.2903001308441162</v>
      </c>
      <c r="U274" s="390">
        <v>1.2630000114440918</v>
      </c>
      <c r="V274" s="391">
        <v>0.37271262129666144</v>
      </c>
      <c r="W274" s="640">
        <v>0.26669554856421579</v>
      </c>
      <c r="X274" s="392">
        <v>0.3598654568195343</v>
      </c>
      <c r="Y274" s="393"/>
      <c r="Z274" s="394"/>
      <c r="AA274" s="395"/>
      <c r="AB274" s="396"/>
      <c r="AC274" s="397">
        <f t="shared" si="22"/>
        <v>45018.541666666672</v>
      </c>
      <c r="AD274" s="641">
        <f t="shared" si="23"/>
        <v>45018.5</v>
      </c>
      <c r="AE274" s="398">
        <f t="shared" si="24"/>
        <v>45018.458333333336</v>
      </c>
      <c r="AF274" s="79"/>
      <c r="AM274" s="79"/>
      <c r="AN274" s="80"/>
      <c r="AO274" s="80"/>
      <c r="AP274" s="80"/>
      <c r="AQ274" s="80"/>
    </row>
    <row r="275" spans="1:43" ht="21" customHeight="1" thickBot="1" x14ac:dyDescent="0.3">
      <c r="A275" s="379">
        <v>28</v>
      </c>
      <c r="B275" s="380">
        <v>45018</v>
      </c>
      <c r="C275" s="357">
        <v>45018.583333333336</v>
      </c>
      <c r="D275" s="638">
        <v>45018.791666666664</v>
      </c>
      <c r="E275" s="638">
        <v>45018.833333333336</v>
      </c>
      <c r="F275" s="638">
        <v>45018.875</v>
      </c>
      <c r="G275" s="448">
        <v>45018.875</v>
      </c>
      <c r="H275" s="381" t="s">
        <v>544</v>
      </c>
      <c r="I275" s="382" t="s">
        <v>329</v>
      </c>
      <c r="J275" s="383" t="s">
        <v>197</v>
      </c>
      <c r="K275" s="643"/>
      <c r="L275" s="643"/>
      <c r="M275" s="384" t="s">
        <v>194</v>
      </c>
      <c r="N275" s="385">
        <v>44822.901145833333</v>
      </c>
      <c r="O275" s="386" t="s">
        <v>91</v>
      </c>
      <c r="P275" s="387" t="s">
        <v>1339</v>
      </c>
      <c r="Q275" s="639"/>
      <c r="R275" s="388">
        <f t="shared" si="20"/>
        <v>2</v>
      </c>
      <c r="S275" s="388">
        <f t="shared" si="21"/>
        <v>1</v>
      </c>
      <c r="T275" s="389">
        <v>2.0383000373840332</v>
      </c>
      <c r="U275" s="390">
        <v>1.122999906539917</v>
      </c>
      <c r="V275" s="391">
        <v>0.57992250315279892</v>
      </c>
      <c r="W275" s="640">
        <v>0.21119033514445143</v>
      </c>
      <c r="X275" s="392">
        <v>0.20370686054229736</v>
      </c>
      <c r="Y275" s="393"/>
      <c r="Z275" s="394"/>
      <c r="AA275" s="395"/>
      <c r="AB275" s="396"/>
      <c r="AC275" s="397">
        <f t="shared" si="22"/>
        <v>45018.541666666672</v>
      </c>
      <c r="AD275" s="641">
        <f t="shared" si="23"/>
        <v>45018.5</v>
      </c>
      <c r="AE275" s="398">
        <f t="shared" si="24"/>
        <v>45018.458333333336</v>
      </c>
      <c r="AF275" s="79"/>
      <c r="AM275" s="79"/>
      <c r="AN275" s="80"/>
      <c r="AO275" s="80"/>
      <c r="AP275" s="80"/>
      <c r="AQ275" s="80"/>
    </row>
    <row r="276" spans="1:43" ht="21" customHeight="1" thickBot="1" x14ac:dyDescent="0.3">
      <c r="A276" s="379">
        <v>28</v>
      </c>
      <c r="B276" s="380">
        <v>45018</v>
      </c>
      <c r="C276" s="357">
        <v>45018.583333333336</v>
      </c>
      <c r="D276" s="638">
        <v>45018.791666666664</v>
      </c>
      <c r="E276" s="638">
        <v>45018.833333333336</v>
      </c>
      <c r="F276" s="638">
        <v>45018.875</v>
      </c>
      <c r="G276" s="448">
        <v>45018.875</v>
      </c>
      <c r="H276" s="381" t="s">
        <v>501</v>
      </c>
      <c r="I276" s="382" t="s">
        <v>235</v>
      </c>
      <c r="J276" s="383" t="s">
        <v>198</v>
      </c>
      <c r="K276" s="643"/>
      <c r="L276" s="643"/>
      <c r="M276" s="384" t="s">
        <v>196</v>
      </c>
      <c r="N276" s="385">
        <v>44822.901145833333</v>
      </c>
      <c r="O276" s="386" t="s">
        <v>91</v>
      </c>
      <c r="P276" s="387" t="s">
        <v>1339</v>
      </c>
      <c r="Q276" s="639"/>
      <c r="R276" s="388">
        <f t="shared" si="20"/>
        <v>2</v>
      </c>
      <c r="S276" s="388">
        <f t="shared" si="21"/>
        <v>1</v>
      </c>
      <c r="T276" s="389">
        <v>1.6863000392913818</v>
      </c>
      <c r="U276" s="390">
        <v>1.1829999685287476</v>
      </c>
      <c r="V276" s="391">
        <v>0.48968225308053454</v>
      </c>
      <c r="W276" s="640">
        <v>0.24057900586546577</v>
      </c>
      <c r="X276" s="392">
        <v>0.26771596074104309</v>
      </c>
      <c r="Y276" s="393"/>
      <c r="Z276" s="394"/>
      <c r="AA276" s="395"/>
      <c r="AB276" s="396"/>
      <c r="AC276" s="397">
        <f t="shared" si="22"/>
        <v>45018.541666666672</v>
      </c>
      <c r="AD276" s="641">
        <f t="shared" si="23"/>
        <v>45018.5</v>
      </c>
      <c r="AE276" s="398">
        <f t="shared" si="24"/>
        <v>45018.458333333336</v>
      </c>
      <c r="AF276" s="79"/>
      <c r="AM276" s="79"/>
      <c r="AN276" s="80"/>
      <c r="AO276" s="80"/>
      <c r="AP276" s="80"/>
      <c r="AQ276" s="80"/>
    </row>
    <row r="277" spans="1:43" ht="21" customHeight="1" thickBot="1" x14ac:dyDescent="0.3">
      <c r="A277" s="379">
        <v>28</v>
      </c>
      <c r="B277" s="380">
        <v>45018</v>
      </c>
      <c r="C277" s="357">
        <v>45018.583333333336</v>
      </c>
      <c r="D277" s="638">
        <v>45018.791666666664</v>
      </c>
      <c r="E277" s="638">
        <v>45018.833333333336</v>
      </c>
      <c r="F277" s="638">
        <v>45018.875</v>
      </c>
      <c r="G277" s="448">
        <v>45018.875</v>
      </c>
      <c r="H277" s="381" t="s">
        <v>1282</v>
      </c>
      <c r="I277" s="382" t="s">
        <v>1341</v>
      </c>
      <c r="J277" s="383" t="s">
        <v>861</v>
      </c>
      <c r="K277" s="643"/>
      <c r="L277" s="643"/>
      <c r="M277" s="384" t="s">
        <v>199</v>
      </c>
      <c r="N277" s="385">
        <v>44822.901145833333</v>
      </c>
      <c r="O277" s="386" t="s">
        <v>91</v>
      </c>
      <c r="P277" s="387" t="s">
        <v>1339</v>
      </c>
      <c r="Q277" s="639"/>
      <c r="R277" s="388">
        <f t="shared" si="20"/>
        <v>1</v>
      </c>
      <c r="S277" s="388">
        <f t="shared" si="21"/>
        <v>2</v>
      </c>
      <c r="T277" s="389">
        <v>1.1253000497817993</v>
      </c>
      <c r="U277" s="390">
        <v>1.932999849319458</v>
      </c>
      <c r="V277" s="391">
        <v>0.2180262055344365</v>
      </c>
      <c r="W277" s="640">
        <v>0.22010960382789255</v>
      </c>
      <c r="X277" s="392">
        <v>0.55791383981704712</v>
      </c>
      <c r="Y277" s="393"/>
      <c r="Z277" s="394"/>
      <c r="AA277" s="395"/>
      <c r="AB277" s="396"/>
      <c r="AC277" s="397">
        <f t="shared" si="22"/>
        <v>45018.541666666672</v>
      </c>
      <c r="AD277" s="641">
        <f t="shared" si="23"/>
        <v>45018.5</v>
      </c>
      <c r="AE277" s="398">
        <f t="shared" si="24"/>
        <v>45018.458333333336</v>
      </c>
      <c r="AF277" s="79"/>
      <c r="AM277" s="79"/>
      <c r="AN277" s="80"/>
      <c r="AO277" s="80"/>
      <c r="AP277" s="80"/>
      <c r="AQ277" s="80"/>
    </row>
    <row r="278" spans="1:43" ht="21" customHeight="1" thickBot="1" x14ac:dyDescent="0.3">
      <c r="A278" s="379">
        <v>28</v>
      </c>
      <c r="B278" s="380">
        <v>45018</v>
      </c>
      <c r="C278" s="357">
        <v>45018.583333333336</v>
      </c>
      <c r="D278" s="638">
        <v>45018.791666666664</v>
      </c>
      <c r="E278" s="638">
        <v>45018.833333333336</v>
      </c>
      <c r="F278" s="638">
        <v>45018.875</v>
      </c>
      <c r="G278" s="448">
        <v>45018.875</v>
      </c>
      <c r="H278" s="381" t="s">
        <v>532</v>
      </c>
      <c r="I278" s="382" t="s">
        <v>330</v>
      </c>
      <c r="J278" s="383" t="s">
        <v>201</v>
      </c>
      <c r="K278" s="643"/>
      <c r="L278" s="643"/>
      <c r="M278" s="384" t="s">
        <v>200</v>
      </c>
      <c r="N278" s="385">
        <v>44822.901145833333</v>
      </c>
      <c r="O278" s="386" t="s">
        <v>91</v>
      </c>
      <c r="P278" s="387" t="s">
        <v>1339</v>
      </c>
      <c r="Q278" s="639"/>
      <c r="R278" s="388">
        <f t="shared" si="20"/>
        <v>2</v>
      </c>
      <c r="S278" s="388">
        <f t="shared" si="21"/>
        <v>1</v>
      </c>
      <c r="T278" s="389">
        <v>1.7632999420166016</v>
      </c>
      <c r="U278" s="390">
        <v>1.5429999828338623</v>
      </c>
      <c r="V278" s="391">
        <v>0.429693590515421</v>
      </c>
      <c r="W278" s="640">
        <v>0.22860150688272415</v>
      </c>
      <c r="X278" s="392">
        <v>0.33832463622093201</v>
      </c>
      <c r="Y278" s="393"/>
      <c r="Z278" s="394"/>
      <c r="AA278" s="395"/>
      <c r="AB278" s="396"/>
      <c r="AC278" s="397">
        <f t="shared" si="22"/>
        <v>45018.541666666672</v>
      </c>
      <c r="AD278" s="641">
        <f t="shared" si="23"/>
        <v>45018.5</v>
      </c>
      <c r="AE278" s="398">
        <f t="shared" si="24"/>
        <v>45018.458333333336</v>
      </c>
      <c r="AF278" s="79"/>
      <c r="AM278" s="79"/>
      <c r="AN278" s="80"/>
      <c r="AO278" s="80"/>
      <c r="AP278" s="80"/>
      <c r="AQ278" s="80"/>
    </row>
    <row r="279" spans="1:43" ht="21" customHeight="1" thickBot="1" x14ac:dyDescent="0.3">
      <c r="A279" s="379">
        <v>28</v>
      </c>
      <c r="B279" s="380">
        <v>45018</v>
      </c>
      <c r="C279" s="357">
        <v>45018.583333333336</v>
      </c>
      <c r="D279" s="638">
        <v>45018.791666666664</v>
      </c>
      <c r="E279" s="638">
        <v>45018.833333333336</v>
      </c>
      <c r="F279" s="638">
        <v>45018.875</v>
      </c>
      <c r="G279" s="448">
        <v>45018.875</v>
      </c>
      <c r="H279" s="381" t="s">
        <v>555</v>
      </c>
      <c r="I279" s="382" t="s">
        <v>322</v>
      </c>
      <c r="J279" s="383" t="s">
        <v>202</v>
      </c>
      <c r="K279" s="643"/>
      <c r="L279" s="643"/>
      <c r="M279" s="384" t="s">
        <v>203</v>
      </c>
      <c r="N279" s="385">
        <v>44822.901145833333</v>
      </c>
      <c r="O279" s="386" t="s">
        <v>91</v>
      </c>
      <c r="P279" s="387" t="s">
        <v>1339</v>
      </c>
      <c r="Q279" s="639"/>
      <c r="R279" s="388">
        <f t="shared" si="20"/>
        <v>2</v>
      </c>
      <c r="S279" s="388">
        <f t="shared" si="21"/>
        <v>1</v>
      </c>
      <c r="T279" s="389">
        <v>2.0273001194000244</v>
      </c>
      <c r="U279" s="390">
        <v>0.87299996614456177</v>
      </c>
      <c r="V279" s="391">
        <v>0.63717089489371925</v>
      </c>
      <c r="W279" s="640">
        <v>0.2049109708634145</v>
      </c>
      <c r="X279" s="392">
        <v>0.15301114320755005</v>
      </c>
      <c r="Y279" s="393"/>
      <c r="Z279" s="394"/>
      <c r="AA279" s="395"/>
      <c r="AB279" s="396"/>
      <c r="AC279" s="397">
        <f t="shared" si="22"/>
        <v>45018.541666666672</v>
      </c>
      <c r="AD279" s="641">
        <f t="shared" si="23"/>
        <v>45018.5</v>
      </c>
      <c r="AE279" s="398">
        <f t="shared" si="24"/>
        <v>45018.458333333336</v>
      </c>
      <c r="AF279" s="79"/>
      <c r="AM279" s="79"/>
      <c r="AN279" s="80"/>
      <c r="AO279" s="80"/>
      <c r="AP279" s="80"/>
      <c r="AQ279" s="80"/>
    </row>
    <row r="280" spans="1:43" ht="21" customHeight="1" thickBot="1" x14ac:dyDescent="0.3">
      <c r="A280" s="379">
        <v>28</v>
      </c>
      <c r="B280" s="380">
        <v>45018</v>
      </c>
      <c r="C280" s="357">
        <v>45018.583333333336</v>
      </c>
      <c r="D280" s="638">
        <v>45018.791666666664</v>
      </c>
      <c r="E280" s="638">
        <v>45018.833333333336</v>
      </c>
      <c r="F280" s="638">
        <v>45018.875</v>
      </c>
      <c r="G280" s="448">
        <v>45018.875</v>
      </c>
      <c r="H280" s="381" t="s">
        <v>489</v>
      </c>
      <c r="I280" s="382" t="s">
        <v>346</v>
      </c>
      <c r="J280" s="383" t="s">
        <v>204</v>
      </c>
      <c r="K280" s="643"/>
      <c r="L280" s="643"/>
      <c r="M280" s="384" t="s">
        <v>206</v>
      </c>
      <c r="N280" s="385">
        <v>44822.901145833333</v>
      </c>
      <c r="O280" s="386" t="s">
        <v>91</v>
      </c>
      <c r="P280" s="387" t="s">
        <v>1339</v>
      </c>
      <c r="Q280" s="639"/>
      <c r="R280" s="388">
        <f t="shared" si="20"/>
        <v>1</v>
      </c>
      <c r="S280" s="388">
        <f t="shared" si="21"/>
        <v>1</v>
      </c>
      <c r="T280" s="389">
        <v>1.3673000335693359</v>
      </c>
      <c r="U280" s="390">
        <v>1.312999963760376</v>
      </c>
      <c r="V280" s="391">
        <v>0.38242526210123867</v>
      </c>
      <c r="W280" s="640">
        <v>0.25916825816175287</v>
      </c>
      <c r="X280" s="392">
        <v>0.3574364185333252</v>
      </c>
      <c r="Y280" s="393"/>
      <c r="Z280" s="394"/>
      <c r="AA280" s="395"/>
      <c r="AB280" s="396"/>
      <c r="AC280" s="397">
        <f t="shared" si="22"/>
        <v>45018.541666666672</v>
      </c>
      <c r="AD280" s="641">
        <f t="shared" si="23"/>
        <v>45018.5</v>
      </c>
      <c r="AE280" s="398">
        <f t="shared" si="24"/>
        <v>45018.458333333336</v>
      </c>
      <c r="AF280" s="79"/>
      <c r="AM280" s="79"/>
      <c r="AN280" s="80"/>
      <c r="AO280" s="80"/>
      <c r="AP280" s="80"/>
      <c r="AQ280" s="80"/>
    </row>
    <row r="281" spans="1:43" ht="21" customHeight="1" thickBot="1" x14ac:dyDescent="0.3">
      <c r="A281" s="379">
        <v>28</v>
      </c>
      <c r="B281" s="380">
        <v>45018</v>
      </c>
      <c r="C281" s="357">
        <v>45018.583333333336</v>
      </c>
      <c r="D281" s="638">
        <v>45018.791666666664</v>
      </c>
      <c r="E281" s="638">
        <v>45018.833333333336</v>
      </c>
      <c r="F281" s="638">
        <v>45018.875</v>
      </c>
      <c r="G281" s="448">
        <v>45018.875</v>
      </c>
      <c r="H281" s="381" t="s">
        <v>448</v>
      </c>
      <c r="I281" s="382" t="s">
        <v>354</v>
      </c>
      <c r="J281" s="383" t="s">
        <v>205</v>
      </c>
      <c r="K281" s="643"/>
      <c r="L281" s="643"/>
      <c r="M281" s="384" t="s">
        <v>226</v>
      </c>
      <c r="N281" s="385">
        <v>44822.901145833333</v>
      </c>
      <c r="O281" s="386" t="s">
        <v>91</v>
      </c>
      <c r="P281" s="387" t="s">
        <v>1339</v>
      </c>
      <c r="Q281" s="639"/>
      <c r="R281" s="388">
        <f t="shared" si="20"/>
        <v>2</v>
      </c>
      <c r="S281" s="388">
        <f t="shared" si="21"/>
        <v>2</v>
      </c>
      <c r="T281" s="389">
        <v>1.5322998762130737</v>
      </c>
      <c r="U281" s="390">
        <v>1.4530000686645508</v>
      </c>
      <c r="V281" s="391">
        <v>0.39469095055437964</v>
      </c>
      <c r="W281" s="640">
        <v>0.24347390842387168</v>
      </c>
      <c r="X281" s="392">
        <v>0.36001893877983093</v>
      </c>
      <c r="Y281" s="393"/>
      <c r="Z281" s="394"/>
      <c r="AA281" s="395"/>
      <c r="AB281" s="396"/>
      <c r="AC281" s="397">
        <f t="shared" si="22"/>
        <v>45018.541666666672</v>
      </c>
      <c r="AD281" s="641">
        <f t="shared" si="23"/>
        <v>45018.5</v>
      </c>
      <c r="AE281" s="398">
        <f t="shared" si="24"/>
        <v>45018.458333333336</v>
      </c>
      <c r="AF281" s="79"/>
      <c r="AM281" s="79"/>
      <c r="AN281" s="80"/>
      <c r="AO281" s="80"/>
      <c r="AP281" s="80"/>
      <c r="AQ281" s="80"/>
    </row>
    <row r="282" spans="1:43" ht="21" customHeight="1" thickBot="1" x14ac:dyDescent="0.3">
      <c r="A282" s="355">
        <v>29</v>
      </c>
      <c r="B282" s="356">
        <v>45024</v>
      </c>
      <c r="C282" s="452">
        <v>45024.583333333336</v>
      </c>
      <c r="D282" s="453">
        <v>45024.791666666664</v>
      </c>
      <c r="E282" s="453">
        <v>45024.833333333336</v>
      </c>
      <c r="F282" s="453">
        <v>45024.875</v>
      </c>
      <c r="G282" s="454">
        <v>45024.875</v>
      </c>
      <c r="H282" s="358" t="s">
        <v>336</v>
      </c>
      <c r="I282" s="359" t="s">
        <v>337</v>
      </c>
      <c r="J282" s="360" t="s">
        <v>191</v>
      </c>
      <c r="K282" s="643"/>
      <c r="L282" s="643"/>
      <c r="M282" s="361" t="s">
        <v>192</v>
      </c>
      <c r="N282" s="362">
        <v>44822.901145833333</v>
      </c>
      <c r="O282" s="363" t="s">
        <v>91</v>
      </c>
      <c r="P282" s="364" t="s">
        <v>1339</v>
      </c>
      <c r="Q282" s="365"/>
      <c r="R282" s="366">
        <f t="shared" si="20"/>
        <v>2</v>
      </c>
      <c r="S282" s="366">
        <f t="shared" si="21"/>
        <v>1</v>
      </c>
      <c r="T282" s="367">
        <v>1.690542902265276</v>
      </c>
      <c r="U282" s="368">
        <v>0.83399993181228638</v>
      </c>
      <c r="V282" s="369">
        <v>0.57529582592670003</v>
      </c>
      <c r="W282" s="370">
        <v>0.23964330560194755</v>
      </c>
      <c r="X282" s="371">
        <v>0.18321610987186432</v>
      </c>
      <c r="Y282" s="372"/>
      <c r="Z282" s="373"/>
      <c r="AA282" s="374"/>
      <c r="AB282" s="375"/>
      <c r="AC282" s="376">
        <f t="shared" si="22"/>
        <v>45024.541666666672</v>
      </c>
      <c r="AD282" s="377">
        <f t="shared" si="23"/>
        <v>45024.5</v>
      </c>
      <c r="AE282" s="378">
        <f t="shared" si="24"/>
        <v>45024.458333333336</v>
      </c>
      <c r="AF282" s="79"/>
      <c r="AM282" s="79"/>
      <c r="AN282" s="80"/>
      <c r="AO282" s="80"/>
      <c r="AP282" s="80"/>
      <c r="AQ282" s="80"/>
    </row>
    <row r="283" spans="1:43" ht="21" customHeight="1" thickBot="1" x14ac:dyDescent="0.3">
      <c r="A283" s="379">
        <v>29</v>
      </c>
      <c r="B283" s="380">
        <v>45024</v>
      </c>
      <c r="C283" s="357">
        <v>45024.583333333336</v>
      </c>
      <c r="D283" s="638">
        <v>45024.791666666664</v>
      </c>
      <c r="E283" s="638">
        <v>45024.833333333336</v>
      </c>
      <c r="F283" s="638">
        <v>45024.875</v>
      </c>
      <c r="G283" s="448">
        <v>45024.875</v>
      </c>
      <c r="H283" s="381" t="s">
        <v>408</v>
      </c>
      <c r="I283" s="382" t="s">
        <v>339</v>
      </c>
      <c r="J283" s="383" t="s">
        <v>194</v>
      </c>
      <c r="K283" s="643"/>
      <c r="L283" s="643"/>
      <c r="M283" s="384" t="s">
        <v>205</v>
      </c>
      <c r="N283" s="385">
        <v>44822.901145833333</v>
      </c>
      <c r="O283" s="386" t="s">
        <v>91</v>
      </c>
      <c r="P283" s="387" t="s">
        <v>1339</v>
      </c>
      <c r="Q283" s="639"/>
      <c r="R283" s="388">
        <f t="shared" si="20"/>
        <v>2</v>
      </c>
      <c r="S283" s="388">
        <f t="shared" si="21"/>
        <v>0</v>
      </c>
      <c r="T283" s="389">
        <v>1.5868286745888844</v>
      </c>
      <c r="U283" s="390">
        <v>0.73971420526504517</v>
      </c>
      <c r="V283" s="391">
        <v>0.57501449883107469</v>
      </c>
      <c r="W283" s="640">
        <v>0.25058707464908719</v>
      </c>
      <c r="X283" s="392">
        <v>0.17311093211174011</v>
      </c>
      <c r="Y283" s="393"/>
      <c r="Z283" s="394"/>
      <c r="AA283" s="395"/>
      <c r="AB283" s="396"/>
      <c r="AC283" s="397">
        <f t="shared" si="22"/>
        <v>45024.541666666672</v>
      </c>
      <c r="AD283" s="641">
        <f t="shared" si="23"/>
        <v>45024.5</v>
      </c>
      <c r="AE283" s="398">
        <f t="shared" si="24"/>
        <v>45024.458333333336</v>
      </c>
      <c r="AF283" s="79"/>
      <c r="AM283" s="79"/>
      <c r="AN283" s="80"/>
      <c r="AO283" s="80"/>
      <c r="AP283" s="80"/>
      <c r="AQ283" s="80"/>
    </row>
    <row r="284" spans="1:43" ht="21" customHeight="1" thickBot="1" x14ac:dyDescent="0.3">
      <c r="A284" s="379">
        <v>29</v>
      </c>
      <c r="B284" s="380">
        <v>45024</v>
      </c>
      <c r="C284" s="357">
        <v>45024.583333333336</v>
      </c>
      <c r="D284" s="638">
        <v>45024.791666666664</v>
      </c>
      <c r="E284" s="638">
        <v>45024.833333333336</v>
      </c>
      <c r="F284" s="638">
        <v>45024.875</v>
      </c>
      <c r="G284" s="448">
        <v>45024.875</v>
      </c>
      <c r="H284" s="381" t="s">
        <v>571</v>
      </c>
      <c r="I284" s="382" t="s">
        <v>328</v>
      </c>
      <c r="J284" s="383" t="s">
        <v>196</v>
      </c>
      <c r="K284" s="643"/>
      <c r="L284" s="643"/>
      <c r="M284" s="384" t="s">
        <v>204</v>
      </c>
      <c r="N284" s="385">
        <v>44822.901145833333</v>
      </c>
      <c r="O284" s="386" t="s">
        <v>91</v>
      </c>
      <c r="P284" s="387" t="s">
        <v>1339</v>
      </c>
      <c r="Q284" s="639"/>
      <c r="R284" s="388">
        <f t="shared" si="20"/>
        <v>1</v>
      </c>
      <c r="S284" s="388">
        <f t="shared" si="21"/>
        <v>1</v>
      </c>
      <c r="T284" s="389">
        <v>1.3228284972054618</v>
      </c>
      <c r="U284" s="390">
        <v>1.2797143459320068</v>
      </c>
      <c r="V284" s="391">
        <v>0.37780372098322451</v>
      </c>
      <c r="W284" s="640">
        <v>0.2636902512701938</v>
      </c>
      <c r="X284" s="392">
        <v>0.35769128799438477</v>
      </c>
      <c r="Y284" s="393"/>
      <c r="Z284" s="394"/>
      <c r="AA284" s="395"/>
      <c r="AB284" s="396"/>
      <c r="AC284" s="397">
        <f t="shared" si="22"/>
        <v>45024.541666666672</v>
      </c>
      <c r="AD284" s="641">
        <f t="shared" si="23"/>
        <v>45024.5</v>
      </c>
      <c r="AE284" s="398">
        <f t="shared" si="24"/>
        <v>45024.458333333336</v>
      </c>
      <c r="AF284" s="79"/>
      <c r="AM284" s="79"/>
      <c r="AN284" s="80"/>
      <c r="AO284" s="80"/>
      <c r="AP284" s="80"/>
      <c r="AQ284" s="80"/>
    </row>
    <row r="285" spans="1:43" ht="21" customHeight="1" thickBot="1" x14ac:dyDescent="0.3">
      <c r="A285" s="379">
        <v>29</v>
      </c>
      <c r="B285" s="380">
        <v>45024</v>
      </c>
      <c r="C285" s="357">
        <v>45024.583333333336</v>
      </c>
      <c r="D285" s="638">
        <v>45024.791666666664</v>
      </c>
      <c r="E285" s="638">
        <v>45024.833333333336</v>
      </c>
      <c r="F285" s="638">
        <v>45024.875</v>
      </c>
      <c r="G285" s="448">
        <v>45024.875</v>
      </c>
      <c r="H285" s="381" t="s">
        <v>425</v>
      </c>
      <c r="I285" s="382" t="s">
        <v>322</v>
      </c>
      <c r="J285" s="383" t="s">
        <v>199</v>
      </c>
      <c r="K285" s="643"/>
      <c r="L285" s="643"/>
      <c r="M285" s="384" t="s">
        <v>198</v>
      </c>
      <c r="N285" s="385">
        <v>44822.901145833333</v>
      </c>
      <c r="O285" s="386" t="s">
        <v>91</v>
      </c>
      <c r="P285" s="387" t="s">
        <v>1339</v>
      </c>
      <c r="Q285" s="639"/>
      <c r="R285" s="388">
        <f t="shared" si="20"/>
        <v>2</v>
      </c>
      <c r="S285" s="388">
        <f t="shared" si="21"/>
        <v>1</v>
      </c>
      <c r="T285" s="389">
        <v>1.4925428458622523</v>
      </c>
      <c r="U285" s="390">
        <v>1.2197144031524658</v>
      </c>
      <c r="V285" s="391">
        <v>0.43428470320973683</v>
      </c>
      <c r="W285" s="640">
        <v>0.25473460750877558</v>
      </c>
      <c r="X285" s="392">
        <v>0.3098042905330658</v>
      </c>
      <c r="Y285" s="393"/>
      <c r="Z285" s="394"/>
      <c r="AA285" s="395"/>
      <c r="AB285" s="396"/>
      <c r="AC285" s="397">
        <f t="shared" si="22"/>
        <v>45024.541666666672</v>
      </c>
      <c r="AD285" s="641">
        <f t="shared" si="23"/>
        <v>45024.5</v>
      </c>
      <c r="AE285" s="398">
        <f t="shared" si="24"/>
        <v>45024.458333333336</v>
      </c>
      <c r="AF285" s="79"/>
      <c r="AM285" s="79"/>
      <c r="AN285" s="80"/>
      <c r="AO285" s="80"/>
      <c r="AP285" s="80"/>
      <c r="AQ285" s="80"/>
    </row>
    <row r="286" spans="1:43" ht="21" customHeight="1" thickBot="1" x14ac:dyDescent="0.3">
      <c r="A286" s="379">
        <v>29</v>
      </c>
      <c r="B286" s="380">
        <v>45024</v>
      </c>
      <c r="C286" s="357">
        <v>45024.583333333336</v>
      </c>
      <c r="D286" s="638">
        <v>45024.791666666664</v>
      </c>
      <c r="E286" s="638">
        <v>45024.833333333336</v>
      </c>
      <c r="F286" s="638">
        <v>45024.875</v>
      </c>
      <c r="G286" s="448">
        <v>45024.875</v>
      </c>
      <c r="H286" s="381" t="s">
        <v>1301</v>
      </c>
      <c r="I286" s="382" t="s">
        <v>1340</v>
      </c>
      <c r="J286" s="383" t="s">
        <v>896</v>
      </c>
      <c r="K286" s="643"/>
      <c r="L286" s="643"/>
      <c r="M286" s="384" t="s">
        <v>201</v>
      </c>
      <c r="N286" s="385">
        <v>44822.901145833333</v>
      </c>
      <c r="O286" s="386" t="s">
        <v>91</v>
      </c>
      <c r="P286" s="387" t="s">
        <v>1339</v>
      </c>
      <c r="Q286" s="639"/>
      <c r="R286" s="388">
        <f t="shared" si="20"/>
        <v>0</v>
      </c>
      <c r="S286" s="388">
        <f t="shared" si="21"/>
        <v>2</v>
      </c>
      <c r="T286" s="389">
        <v>0.64397140911647244</v>
      </c>
      <c r="U286" s="390">
        <v>1.7425714731216431</v>
      </c>
      <c r="V286" s="391">
        <v>0.1328451754019141</v>
      </c>
      <c r="W286" s="640">
        <v>0.22794706905332776</v>
      </c>
      <c r="X286" s="392">
        <v>0.63705247640609741</v>
      </c>
      <c r="Y286" s="393"/>
      <c r="Z286" s="394"/>
      <c r="AA286" s="395"/>
      <c r="AB286" s="396"/>
      <c r="AC286" s="397">
        <f t="shared" si="22"/>
        <v>45024.541666666672</v>
      </c>
      <c r="AD286" s="641">
        <f t="shared" si="23"/>
        <v>45024.5</v>
      </c>
      <c r="AE286" s="398">
        <f t="shared" si="24"/>
        <v>45024.458333333336</v>
      </c>
      <c r="AF286" s="79"/>
      <c r="AM286" s="79"/>
      <c r="AN286" s="80"/>
      <c r="AO286" s="80"/>
      <c r="AP286" s="80"/>
      <c r="AQ286" s="80"/>
    </row>
    <row r="287" spans="1:43" ht="21" customHeight="1" thickBot="1" x14ac:dyDescent="0.3">
      <c r="A287" s="379">
        <v>29</v>
      </c>
      <c r="B287" s="380">
        <v>45024</v>
      </c>
      <c r="C287" s="357">
        <v>45024.583333333336</v>
      </c>
      <c r="D287" s="638">
        <v>45024.791666666664</v>
      </c>
      <c r="E287" s="638">
        <v>45024.833333333336</v>
      </c>
      <c r="F287" s="638">
        <v>45024.875</v>
      </c>
      <c r="G287" s="448">
        <v>45024.875</v>
      </c>
      <c r="H287" s="381" t="s">
        <v>534</v>
      </c>
      <c r="I287" s="382" t="s">
        <v>329</v>
      </c>
      <c r="J287" s="383" t="s">
        <v>200</v>
      </c>
      <c r="K287" s="643"/>
      <c r="L287" s="643"/>
      <c r="M287" s="384" t="s">
        <v>225</v>
      </c>
      <c r="N287" s="385">
        <v>44822.901145833333</v>
      </c>
      <c r="O287" s="386" t="s">
        <v>91</v>
      </c>
      <c r="P287" s="387" t="s">
        <v>1339</v>
      </c>
      <c r="Q287" s="639"/>
      <c r="R287" s="388">
        <f t="shared" si="20"/>
        <v>2</v>
      </c>
      <c r="S287" s="388">
        <f t="shared" si="21"/>
        <v>0</v>
      </c>
      <c r="T287" s="389">
        <v>2.001685687473842</v>
      </c>
      <c r="U287" s="390">
        <v>0.63685709238052368</v>
      </c>
      <c r="V287" s="391">
        <v>0.69137452185479453</v>
      </c>
      <c r="W287" s="640">
        <v>0.19606022044572829</v>
      </c>
      <c r="X287" s="392">
        <v>0.10800633579492569</v>
      </c>
      <c r="Y287" s="393"/>
      <c r="Z287" s="394"/>
      <c r="AA287" s="395"/>
      <c r="AB287" s="396"/>
      <c r="AC287" s="397">
        <f t="shared" si="22"/>
        <v>45024.541666666672</v>
      </c>
      <c r="AD287" s="641">
        <f t="shared" si="23"/>
        <v>45024.5</v>
      </c>
      <c r="AE287" s="398">
        <f t="shared" si="24"/>
        <v>45024.458333333336</v>
      </c>
      <c r="AF287" s="79"/>
      <c r="AM287" s="79"/>
      <c r="AN287" s="80"/>
      <c r="AO287" s="80"/>
      <c r="AP287" s="80"/>
      <c r="AQ287" s="80"/>
    </row>
    <row r="288" spans="1:43" ht="21" customHeight="1" thickBot="1" x14ac:dyDescent="0.3">
      <c r="A288" s="379">
        <v>29</v>
      </c>
      <c r="B288" s="380">
        <v>45024</v>
      </c>
      <c r="C288" s="357">
        <v>45024.583333333336</v>
      </c>
      <c r="D288" s="638">
        <v>45024.791666666664</v>
      </c>
      <c r="E288" s="638">
        <v>45024.833333333336</v>
      </c>
      <c r="F288" s="638">
        <v>45024.875</v>
      </c>
      <c r="G288" s="448">
        <v>45024.875</v>
      </c>
      <c r="H288" s="381" t="s">
        <v>383</v>
      </c>
      <c r="I288" s="382" t="s">
        <v>344</v>
      </c>
      <c r="J288" s="383" t="s">
        <v>226</v>
      </c>
      <c r="K288" s="643"/>
      <c r="L288" s="643"/>
      <c r="M288" s="384" t="s">
        <v>197</v>
      </c>
      <c r="N288" s="385">
        <v>44822.901145833333</v>
      </c>
      <c r="O288" s="386" t="s">
        <v>91</v>
      </c>
      <c r="P288" s="387" t="s">
        <v>1339</v>
      </c>
      <c r="Q288" s="639"/>
      <c r="R288" s="388">
        <f t="shared" si="20"/>
        <v>1</v>
      </c>
      <c r="S288" s="388">
        <f t="shared" si="21"/>
        <v>2</v>
      </c>
      <c r="T288" s="389">
        <v>0.84197141442980084</v>
      </c>
      <c r="U288" s="390">
        <v>2.0425715446472168</v>
      </c>
      <c r="V288" s="391">
        <v>0.14513054483059706</v>
      </c>
      <c r="W288" s="640">
        <v>0.20210675685600271</v>
      </c>
      <c r="X288" s="392">
        <v>0.64766621589660645</v>
      </c>
      <c r="Y288" s="393"/>
      <c r="Z288" s="394"/>
      <c r="AA288" s="395"/>
      <c r="AB288" s="396"/>
      <c r="AC288" s="397">
        <f t="shared" si="22"/>
        <v>45024.541666666672</v>
      </c>
      <c r="AD288" s="641">
        <f t="shared" si="23"/>
        <v>45024.5</v>
      </c>
      <c r="AE288" s="398">
        <f t="shared" si="24"/>
        <v>45024.458333333336</v>
      </c>
      <c r="AF288" s="79"/>
      <c r="AM288" s="79"/>
      <c r="AN288" s="80"/>
      <c r="AO288" s="80"/>
      <c r="AP288" s="80"/>
      <c r="AQ288" s="80"/>
    </row>
    <row r="289" spans="1:47" ht="21" customHeight="1" thickBot="1" x14ac:dyDescent="0.3">
      <c r="A289" s="379">
        <v>29</v>
      </c>
      <c r="B289" s="380">
        <v>45024</v>
      </c>
      <c r="C289" s="357">
        <v>45024.583333333336</v>
      </c>
      <c r="D289" s="638">
        <v>45024.791666666664</v>
      </c>
      <c r="E289" s="638">
        <v>45024.833333333336</v>
      </c>
      <c r="F289" s="638">
        <v>45024.875</v>
      </c>
      <c r="G289" s="448">
        <v>45024.875</v>
      </c>
      <c r="H289" s="381" t="s">
        <v>1326</v>
      </c>
      <c r="I289" s="382" t="s">
        <v>332</v>
      </c>
      <c r="J289" s="383" t="s">
        <v>203</v>
      </c>
      <c r="K289" s="643"/>
      <c r="L289" s="643"/>
      <c r="M289" s="384" t="s">
        <v>977</v>
      </c>
      <c r="N289" s="385">
        <v>44822.901145833333</v>
      </c>
      <c r="O289" s="386" t="s">
        <v>91</v>
      </c>
      <c r="P289" s="387" t="s">
        <v>1339</v>
      </c>
      <c r="Q289" s="639"/>
      <c r="R289" s="388">
        <f t="shared" si="20"/>
        <v>1</v>
      </c>
      <c r="S289" s="388">
        <f t="shared" si="21"/>
        <v>1</v>
      </c>
      <c r="T289" s="389">
        <v>1.3322569983346122</v>
      </c>
      <c r="U289" s="390">
        <v>1.0825713872909546</v>
      </c>
      <c r="V289" s="391">
        <v>0.42329932948109938</v>
      </c>
      <c r="W289" s="640">
        <v>0.27293828264536374</v>
      </c>
      <c r="X289" s="392">
        <v>0.30316132307052612</v>
      </c>
      <c r="Y289" s="393"/>
      <c r="Z289" s="394"/>
      <c r="AA289" s="395"/>
      <c r="AB289" s="396"/>
      <c r="AC289" s="397">
        <f t="shared" si="22"/>
        <v>45024.541666666672</v>
      </c>
      <c r="AD289" s="641">
        <f t="shared" si="23"/>
        <v>45024.5</v>
      </c>
      <c r="AE289" s="398">
        <f t="shared" si="24"/>
        <v>45024.458333333336</v>
      </c>
      <c r="AF289" s="79"/>
      <c r="AM289" s="79"/>
      <c r="AN289" s="80"/>
      <c r="AO289" s="80"/>
      <c r="AP289" s="80"/>
      <c r="AQ289" s="80"/>
    </row>
    <row r="290" spans="1:47" ht="21" customHeight="1" thickBot="1" x14ac:dyDescent="0.3">
      <c r="A290" s="379">
        <v>29</v>
      </c>
      <c r="B290" s="380">
        <v>45024</v>
      </c>
      <c r="C290" s="357">
        <v>45024.583333333336</v>
      </c>
      <c r="D290" s="638">
        <v>45024.791666666664</v>
      </c>
      <c r="E290" s="638">
        <v>45024.833333333336</v>
      </c>
      <c r="F290" s="638">
        <v>45024.875</v>
      </c>
      <c r="G290" s="448">
        <v>45024.875</v>
      </c>
      <c r="H290" s="381" t="s">
        <v>605</v>
      </c>
      <c r="I290" s="382" t="s">
        <v>334</v>
      </c>
      <c r="J290" s="383" t="s">
        <v>206</v>
      </c>
      <c r="K290" s="643"/>
      <c r="L290" s="643"/>
      <c r="M290" s="384" t="s">
        <v>202</v>
      </c>
      <c r="N290" s="385">
        <v>44822.901145833333</v>
      </c>
      <c r="O290" s="386" t="s">
        <v>91</v>
      </c>
      <c r="P290" s="387" t="s">
        <v>1339</v>
      </c>
      <c r="Q290" s="639"/>
      <c r="R290" s="388">
        <f t="shared" si="20"/>
        <v>1</v>
      </c>
      <c r="S290" s="388">
        <f t="shared" si="21"/>
        <v>1</v>
      </c>
      <c r="T290" s="389">
        <v>0.89854288101196289</v>
      </c>
      <c r="U290" s="390">
        <v>1.2625714540481567</v>
      </c>
      <c r="V290" s="391">
        <v>0.26423120302243663</v>
      </c>
      <c r="W290" s="640">
        <v>0.28796885344291034</v>
      </c>
      <c r="X290" s="392">
        <v>0.44741728901863098</v>
      </c>
      <c r="Y290" s="393"/>
      <c r="Z290" s="394"/>
      <c r="AA290" s="395"/>
      <c r="AB290" s="396"/>
      <c r="AC290" s="397">
        <f t="shared" si="22"/>
        <v>45024.541666666672</v>
      </c>
      <c r="AD290" s="641">
        <f t="shared" si="23"/>
        <v>45024.5</v>
      </c>
      <c r="AE290" s="398">
        <f t="shared" si="24"/>
        <v>45024.458333333336</v>
      </c>
      <c r="AF290" s="79"/>
      <c r="AM290" s="79"/>
      <c r="AN290" s="80"/>
      <c r="AO290" s="80"/>
      <c r="AP290" s="80"/>
      <c r="AQ290" s="80"/>
    </row>
    <row r="291" spans="1:47" ht="21" customHeight="1" thickBot="1" x14ac:dyDescent="0.3">
      <c r="A291" s="379">
        <v>29</v>
      </c>
      <c r="B291" s="380">
        <v>45024</v>
      </c>
      <c r="C291" s="357">
        <v>45024.583333333336</v>
      </c>
      <c r="D291" s="638">
        <v>45024.791666666664</v>
      </c>
      <c r="E291" s="638">
        <v>45024.833333333336</v>
      </c>
      <c r="F291" s="638">
        <v>45024.875</v>
      </c>
      <c r="G291" s="448">
        <v>45024.875</v>
      </c>
      <c r="H291" s="381" t="s">
        <v>1232</v>
      </c>
      <c r="I291" s="382" t="s">
        <v>236</v>
      </c>
      <c r="J291" s="383" t="s">
        <v>207</v>
      </c>
      <c r="K291" s="643"/>
      <c r="L291" s="643"/>
      <c r="M291" s="384" t="s">
        <v>861</v>
      </c>
      <c r="N291" s="385">
        <v>44822.901145833333</v>
      </c>
      <c r="O291" s="386" t="s">
        <v>91</v>
      </c>
      <c r="P291" s="387" t="s">
        <v>1339</v>
      </c>
      <c r="Q291" s="639"/>
      <c r="R291" s="388">
        <f t="shared" si="20"/>
        <v>2</v>
      </c>
      <c r="S291" s="388">
        <f t="shared" si="21"/>
        <v>1</v>
      </c>
      <c r="T291" s="389">
        <v>1.6151143823351177</v>
      </c>
      <c r="U291" s="390">
        <v>0.90257138013839722</v>
      </c>
      <c r="V291" s="391">
        <v>0.53987574082895828</v>
      </c>
      <c r="W291" s="640">
        <v>0.24866275001871196</v>
      </c>
      <c r="X291" s="392">
        <v>0.21000902354717255</v>
      </c>
      <c r="Y291" s="393"/>
      <c r="Z291" s="394"/>
      <c r="AA291" s="395"/>
      <c r="AB291" s="396"/>
      <c r="AC291" s="397">
        <f t="shared" si="22"/>
        <v>45024.541666666672</v>
      </c>
      <c r="AD291" s="641">
        <f t="shared" si="23"/>
        <v>45024.5</v>
      </c>
      <c r="AE291" s="398">
        <f t="shared" si="24"/>
        <v>45024.458333333336</v>
      </c>
      <c r="AF291" s="79"/>
      <c r="AM291" s="79"/>
      <c r="AN291" s="80"/>
      <c r="AO291" s="80"/>
      <c r="AP291" s="80"/>
      <c r="AQ291" s="80"/>
    </row>
    <row r="292" spans="1:47" ht="21" customHeight="1" thickBot="1" x14ac:dyDescent="0.3">
      <c r="A292" s="355">
        <v>30</v>
      </c>
      <c r="B292" s="356">
        <v>45032</v>
      </c>
      <c r="C292" s="452">
        <v>45032.583333333336</v>
      </c>
      <c r="D292" s="453">
        <v>45032.791666666664</v>
      </c>
      <c r="E292" s="453">
        <v>45032.833333333336</v>
      </c>
      <c r="F292" s="453">
        <v>45032.875</v>
      </c>
      <c r="G292" s="454">
        <v>45032.875</v>
      </c>
      <c r="H292" s="358" t="s">
        <v>394</v>
      </c>
      <c r="I292" s="359" t="s">
        <v>324</v>
      </c>
      <c r="J292" s="360" t="s">
        <v>192</v>
      </c>
      <c r="K292" s="643"/>
      <c r="L292" s="643"/>
      <c r="M292" s="361" t="s">
        <v>200</v>
      </c>
      <c r="N292" s="362">
        <v>44822.901145833333</v>
      </c>
      <c r="O292" s="363" t="s">
        <v>91</v>
      </c>
      <c r="P292" s="364" t="s">
        <v>1339</v>
      </c>
      <c r="Q292" s="365"/>
      <c r="R292" s="366">
        <f t="shared" si="20"/>
        <v>1</v>
      </c>
      <c r="S292" s="366">
        <f t="shared" si="21"/>
        <v>2</v>
      </c>
      <c r="T292" s="367">
        <v>0.8722999095916748</v>
      </c>
      <c r="U292" s="368">
        <v>2.0230000019073486</v>
      </c>
      <c r="V292" s="369">
        <v>0.15332002141636625</v>
      </c>
      <c r="W292" s="370">
        <v>0.20531337601471791</v>
      </c>
      <c r="X292" s="371">
        <v>0.63651418685913086</v>
      </c>
      <c r="Y292" s="372"/>
      <c r="Z292" s="373"/>
      <c r="AA292" s="374"/>
      <c r="AB292" s="375"/>
      <c r="AC292" s="376">
        <f t="shared" si="22"/>
        <v>45032.541666666672</v>
      </c>
      <c r="AD292" s="377">
        <f t="shared" si="23"/>
        <v>45032.5</v>
      </c>
      <c r="AE292" s="378">
        <f t="shared" si="24"/>
        <v>45032.458333333336</v>
      </c>
      <c r="AF292" s="79"/>
      <c r="AM292" s="79"/>
      <c r="AN292" s="80"/>
      <c r="AO292" s="80"/>
      <c r="AP292" s="80"/>
      <c r="AQ292" s="80"/>
    </row>
    <row r="293" spans="1:47" ht="21" customHeight="1" thickBot="1" x14ac:dyDescent="0.3">
      <c r="A293" s="379">
        <v>30</v>
      </c>
      <c r="B293" s="380">
        <v>45032</v>
      </c>
      <c r="C293" s="357">
        <v>45032.583333333336</v>
      </c>
      <c r="D293" s="638">
        <v>45032.791666666664</v>
      </c>
      <c r="E293" s="638">
        <v>45032.833333333336</v>
      </c>
      <c r="F293" s="638">
        <v>45032.875</v>
      </c>
      <c r="G293" s="448">
        <v>45032.875</v>
      </c>
      <c r="H293" s="381" t="s">
        <v>1306</v>
      </c>
      <c r="I293" s="382" t="s">
        <v>1342</v>
      </c>
      <c r="J293" s="383" t="s">
        <v>977</v>
      </c>
      <c r="K293" s="643"/>
      <c r="L293" s="643"/>
      <c r="M293" s="384" t="s">
        <v>225</v>
      </c>
      <c r="N293" s="385">
        <v>44822.901145833333</v>
      </c>
      <c r="O293" s="386" t="s">
        <v>91</v>
      </c>
      <c r="P293" s="387" t="s">
        <v>1339</v>
      </c>
      <c r="Q293" s="639"/>
      <c r="R293" s="388">
        <f t="shared" si="20"/>
        <v>2</v>
      </c>
      <c r="S293" s="388">
        <f t="shared" si="21"/>
        <v>2</v>
      </c>
      <c r="T293" s="389">
        <v>1.4663000106811523</v>
      </c>
      <c r="U293" s="390">
        <v>1.4129998683929443</v>
      </c>
      <c r="V293" s="391">
        <v>0.38678547373563871</v>
      </c>
      <c r="W293" s="640">
        <v>0.24867730999241464</v>
      </c>
      <c r="X293" s="392">
        <v>0.36306828260421753</v>
      </c>
      <c r="Y293" s="393"/>
      <c r="Z293" s="394"/>
      <c r="AA293" s="395"/>
      <c r="AB293" s="396"/>
      <c r="AC293" s="397">
        <f t="shared" si="22"/>
        <v>45032.541666666672</v>
      </c>
      <c r="AD293" s="641">
        <f t="shared" si="23"/>
        <v>45032.5</v>
      </c>
      <c r="AE293" s="398">
        <f t="shared" si="24"/>
        <v>45032.458333333336</v>
      </c>
      <c r="AF293" s="79"/>
      <c r="AM293" s="79"/>
      <c r="AN293" s="80"/>
      <c r="AO293" s="80"/>
      <c r="AP293" s="80"/>
      <c r="AQ293" s="80"/>
    </row>
    <row r="294" spans="1:47" ht="21" customHeight="1" thickBot="1" x14ac:dyDescent="0.3">
      <c r="A294" s="379">
        <v>30</v>
      </c>
      <c r="B294" s="380">
        <v>45032</v>
      </c>
      <c r="C294" s="357">
        <v>45032.583333333336</v>
      </c>
      <c r="D294" s="638">
        <v>45032.791666666664</v>
      </c>
      <c r="E294" s="638">
        <v>45032.833333333336</v>
      </c>
      <c r="F294" s="638">
        <v>45032.875</v>
      </c>
      <c r="G294" s="448">
        <v>45032.875</v>
      </c>
      <c r="H294" s="381" t="s">
        <v>514</v>
      </c>
      <c r="I294" s="382" t="s">
        <v>339</v>
      </c>
      <c r="J294" s="383" t="s">
        <v>194</v>
      </c>
      <c r="K294" s="643"/>
      <c r="L294" s="643"/>
      <c r="M294" s="384" t="s">
        <v>191</v>
      </c>
      <c r="N294" s="385">
        <v>44822.901145833333</v>
      </c>
      <c r="O294" s="386" t="s">
        <v>91</v>
      </c>
      <c r="P294" s="387" t="s">
        <v>1339</v>
      </c>
      <c r="Q294" s="639"/>
      <c r="R294" s="388">
        <f t="shared" si="20"/>
        <v>1</v>
      </c>
      <c r="S294" s="388">
        <f t="shared" si="21"/>
        <v>1</v>
      </c>
      <c r="T294" s="389">
        <v>1.301300048828125</v>
      </c>
      <c r="U294" s="390">
        <v>1.4429999589920044</v>
      </c>
      <c r="V294" s="391">
        <v>0.33969137333109772</v>
      </c>
      <c r="W294" s="640">
        <v>0.25501916196164737</v>
      </c>
      <c r="X294" s="392">
        <v>0.40414252877235413</v>
      </c>
      <c r="Y294" s="393"/>
      <c r="Z294" s="394"/>
      <c r="AA294" s="395"/>
      <c r="AB294" s="396"/>
      <c r="AC294" s="397">
        <f t="shared" si="22"/>
        <v>45032.541666666672</v>
      </c>
      <c r="AD294" s="641">
        <f t="shared" si="23"/>
        <v>45032.5</v>
      </c>
      <c r="AE294" s="398">
        <f t="shared" si="24"/>
        <v>45032.458333333336</v>
      </c>
      <c r="AF294" s="79"/>
      <c r="AM294" s="79"/>
      <c r="AN294" s="80"/>
      <c r="AO294" s="80"/>
      <c r="AP294" s="80"/>
      <c r="AQ294" s="80"/>
      <c r="AR294" s="86"/>
      <c r="AS294" s="87"/>
    </row>
    <row r="295" spans="1:47" ht="21" customHeight="1" thickBot="1" x14ac:dyDescent="0.3">
      <c r="A295" s="379">
        <v>30</v>
      </c>
      <c r="B295" s="380">
        <v>45032</v>
      </c>
      <c r="C295" s="357">
        <v>45032.583333333336</v>
      </c>
      <c r="D295" s="638">
        <v>45032.791666666664</v>
      </c>
      <c r="E295" s="638">
        <v>45032.833333333336</v>
      </c>
      <c r="F295" s="638">
        <v>45032.875</v>
      </c>
      <c r="G295" s="448">
        <v>45032.875</v>
      </c>
      <c r="H295" s="381" t="s">
        <v>1292</v>
      </c>
      <c r="I295" s="382" t="s">
        <v>329</v>
      </c>
      <c r="J295" s="383" t="s">
        <v>197</v>
      </c>
      <c r="K295" s="643"/>
      <c r="L295" s="643"/>
      <c r="M295" s="384" t="s">
        <v>861</v>
      </c>
      <c r="N295" s="385">
        <v>44822.901145833333</v>
      </c>
      <c r="O295" s="386" t="s">
        <v>91</v>
      </c>
      <c r="P295" s="387" t="s">
        <v>1339</v>
      </c>
      <c r="Q295" s="639"/>
      <c r="R295" s="388">
        <f t="shared" si="20"/>
        <v>3</v>
      </c>
      <c r="S295" s="388">
        <f t="shared" si="21"/>
        <v>0</v>
      </c>
      <c r="T295" s="389">
        <v>2.5003001689910889</v>
      </c>
      <c r="U295" s="390">
        <v>0.79299992322921753</v>
      </c>
      <c r="V295" s="391">
        <v>0.73181012457328187</v>
      </c>
      <c r="W295" s="640">
        <v>0.15636446027266512</v>
      </c>
      <c r="X295" s="392">
        <v>9.7610391676425934E-2</v>
      </c>
      <c r="Y295" s="393"/>
      <c r="Z295" s="394"/>
      <c r="AA295" s="395"/>
      <c r="AB295" s="396"/>
      <c r="AC295" s="397">
        <f t="shared" si="22"/>
        <v>45032.541666666672</v>
      </c>
      <c r="AD295" s="641">
        <f t="shared" si="23"/>
        <v>45032.5</v>
      </c>
      <c r="AE295" s="398">
        <f t="shared" si="24"/>
        <v>45032.458333333336</v>
      </c>
      <c r="AF295" s="79"/>
      <c r="AM295" s="79"/>
      <c r="AN295" s="80"/>
      <c r="AO295" s="80"/>
      <c r="AP295" s="80"/>
      <c r="AQ295" s="80"/>
    </row>
    <row r="296" spans="1:47" ht="21" customHeight="1" thickBot="1" x14ac:dyDescent="0.3">
      <c r="A296" s="379">
        <v>30</v>
      </c>
      <c r="B296" s="380">
        <v>45032</v>
      </c>
      <c r="C296" s="357">
        <v>45032.583333333336</v>
      </c>
      <c r="D296" s="638">
        <v>45032.791666666664</v>
      </c>
      <c r="E296" s="638">
        <v>45032.833333333336</v>
      </c>
      <c r="F296" s="638">
        <v>45032.875</v>
      </c>
      <c r="G296" s="448">
        <v>45032.875</v>
      </c>
      <c r="H296" s="381" t="s">
        <v>1248</v>
      </c>
      <c r="I296" s="382" t="s">
        <v>1340</v>
      </c>
      <c r="J296" s="383" t="s">
        <v>896</v>
      </c>
      <c r="K296" s="643"/>
      <c r="L296" s="643"/>
      <c r="M296" s="384" t="s">
        <v>203</v>
      </c>
      <c r="N296" s="385">
        <v>44822.901145833333</v>
      </c>
      <c r="O296" s="386" t="s">
        <v>91</v>
      </c>
      <c r="P296" s="387" t="s">
        <v>1339</v>
      </c>
      <c r="Q296" s="639"/>
      <c r="R296" s="388">
        <f t="shared" si="20"/>
        <v>1</v>
      </c>
      <c r="S296" s="388">
        <f t="shared" si="21"/>
        <v>1</v>
      </c>
      <c r="T296" s="389">
        <v>1.3123000860214233</v>
      </c>
      <c r="U296" s="390">
        <v>1.1730000972747803</v>
      </c>
      <c r="V296" s="391">
        <v>0.39773890688787211</v>
      </c>
      <c r="W296" s="640">
        <v>0.27017728163851018</v>
      </c>
      <c r="X296" s="392">
        <v>0.33143818378448486</v>
      </c>
      <c r="Y296" s="393"/>
      <c r="Z296" s="394"/>
      <c r="AA296" s="395"/>
      <c r="AB296" s="396"/>
      <c r="AC296" s="397">
        <f t="shared" si="22"/>
        <v>45032.541666666672</v>
      </c>
      <c r="AD296" s="641">
        <f t="shared" si="23"/>
        <v>45032.5</v>
      </c>
      <c r="AE296" s="398">
        <f t="shared" si="24"/>
        <v>45032.458333333336</v>
      </c>
      <c r="AF296" s="79"/>
      <c r="AM296" s="79"/>
      <c r="AN296" s="80"/>
      <c r="AO296" s="80"/>
      <c r="AP296" s="80"/>
      <c r="AQ296" s="80"/>
    </row>
    <row r="297" spans="1:47" ht="21" customHeight="1" thickBot="1" x14ac:dyDescent="0.3">
      <c r="A297" s="379">
        <v>30</v>
      </c>
      <c r="B297" s="380">
        <v>45032</v>
      </c>
      <c r="C297" s="357">
        <v>45032.583333333336</v>
      </c>
      <c r="D297" s="638">
        <v>45032.791666666664</v>
      </c>
      <c r="E297" s="638">
        <v>45032.833333333336</v>
      </c>
      <c r="F297" s="638">
        <v>45032.875</v>
      </c>
      <c r="G297" s="448">
        <v>45032.875</v>
      </c>
      <c r="H297" s="381" t="s">
        <v>417</v>
      </c>
      <c r="I297" s="382" t="s">
        <v>330</v>
      </c>
      <c r="J297" s="383" t="s">
        <v>201</v>
      </c>
      <c r="K297" s="643"/>
      <c r="L297" s="643"/>
      <c r="M297" s="384" t="s">
        <v>196</v>
      </c>
      <c r="N297" s="385">
        <v>44822.901145833333</v>
      </c>
      <c r="O297" s="386" t="s">
        <v>91</v>
      </c>
      <c r="P297" s="387" t="s">
        <v>1339</v>
      </c>
      <c r="Q297" s="639"/>
      <c r="R297" s="388">
        <f t="shared" si="20"/>
        <v>2</v>
      </c>
      <c r="S297" s="388">
        <f t="shared" si="21"/>
        <v>1</v>
      </c>
      <c r="T297" s="389">
        <v>2.2692999839782715</v>
      </c>
      <c r="U297" s="390">
        <v>0.98299992084503174</v>
      </c>
      <c r="V297" s="391">
        <v>0.65458727029925634</v>
      </c>
      <c r="W297" s="640">
        <v>0.18685526656967186</v>
      </c>
      <c r="X297" s="392">
        <v>0.14973863959312439</v>
      </c>
      <c r="Y297" s="393"/>
      <c r="Z297" s="394"/>
      <c r="AA297" s="395"/>
      <c r="AB297" s="396"/>
      <c r="AC297" s="397">
        <f t="shared" si="22"/>
        <v>45032.541666666672</v>
      </c>
      <c r="AD297" s="641">
        <f t="shared" si="23"/>
        <v>45032.5</v>
      </c>
      <c r="AE297" s="398">
        <f t="shared" si="24"/>
        <v>45032.458333333336</v>
      </c>
      <c r="AF297" s="79"/>
      <c r="AM297" s="79"/>
      <c r="AN297" s="80"/>
      <c r="AO297" s="80"/>
      <c r="AP297" s="80"/>
      <c r="AQ297" s="80"/>
    </row>
    <row r="298" spans="1:47" ht="21" customHeight="1" thickBot="1" x14ac:dyDescent="0.3">
      <c r="A298" s="379">
        <v>30</v>
      </c>
      <c r="B298" s="380">
        <v>45032</v>
      </c>
      <c r="C298" s="357">
        <v>45032.583333333336</v>
      </c>
      <c r="D298" s="638">
        <v>45032.791666666664</v>
      </c>
      <c r="E298" s="638">
        <v>45032.833333333336</v>
      </c>
      <c r="F298" s="638">
        <v>45032.875</v>
      </c>
      <c r="G298" s="448">
        <v>45032.875</v>
      </c>
      <c r="H298" s="381" t="s">
        <v>363</v>
      </c>
      <c r="I298" s="382" t="s">
        <v>322</v>
      </c>
      <c r="J298" s="383" t="s">
        <v>202</v>
      </c>
      <c r="K298" s="643"/>
      <c r="L298" s="643"/>
      <c r="M298" s="384" t="s">
        <v>207</v>
      </c>
      <c r="N298" s="385">
        <v>44822.901145833333</v>
      </c>
      <c r="O298" s="386" t="s">
        <v>91</v>
      </c>
      <c r="P298" s="387" t="s">
        <v>1339</v>
      </c>
      <c r="Q298" s="639"/>
      <c r="R298" s="388">
        <f t="shared" si="20"/>
        <v>2</v>
      </c>
      <c r="S298" s="388">
        <f t="shared" si="21"/>
        <v>1</v>
      </c>
      <c r="T298" s="389">
        <v>1.8072999715805054</v>
      </c>
      <c r="U298" s="390">
        <v>1.2230000495910645</v>
      </c>
      <c r="V298" s="391">
        <v>0.50824776600371058</v>
      </c>
      <c r="W298" s="640">
        <v>0.23073483492322991</v>
      </c>
      <c r="X298" s="392">
        <v>0.25810998678207397</v>
      </c>
      <c r="Y298" s="393"/>
      <c r="Z298" s="394"/>
      <c r="AA298" s="395"/>
      <c r="AB298" s="396"/>
      <c r="AC298" s="397">
        <f t="shared" si="22"/>
        <v>45032.541666666672</v>
      </c>
      <c r="AD298" s="641">
        <f t="shared" si="23"/>
        <v>45032.5</v>
      </c>
      <c r="AE298" s="398">
        <f t="shared" si="24"/>
        <v>45032.458333333336</v>
      </c>
      <c r="AF298" s="79"/>
      <c r="AM298" s="79"/>
      <c r="AN298" s="80"/>
      <c r="AO298" s="80"/>
      <c r="AP298" s="80"/>
      <c r="AQ298" s="80"/>
    </row>
    <row r="299" spans="1:47" ht="21" customHeight="1" thickBot="1" x14ac:dyDescent="0.3">
      <c r="A299" s="379">
        <v>30</v>
      </c>
      <c r="B299" s="380">
        <v>45032</v>
      </c>
      <c r="C299" s="357">
        <v>45032.583333333336</v>
      </c>
      <c r="D299" s="638">
        <v>45032.791666666664</v>
      </c>
      <c r="E299" s="638">
        <v>45032.833333333336</v>
      </c>
      <c r="F299" s="638">
        <v>45032.875</v>
      </c>
      <c r="G299" s="448">
        <v>45032.875</v>
      </c>
      <c r="H299" s="381" t="s">
        <v>538</v>
      </c>
      <c r="I299" s="382" t="s">
        <v>346</v>
      </c>
      <c r="J299" s="383" t="s">
        <v>204</v>
      </c>
      <c r="K299" s="643"/>
      <c r="L299" s="643"/>
      <c r="M299" s="384" t="s">
        <v>198</v>
      </c>
      <c r="N299" s="385">
        <v>44822.901145833333</v>
      </c>
      <c r="O299" s="386" t="s">
        <v>91</v>
      </c>
      <c r="P299" s="387" t="s">
        <v>1339</v>
      </c>
      <c r="Q299" s="639"/>
      <c r="R299" s="388">
        <f t="shared" si="20"/>
        <v>2</v>
      </c>
      <c r="S299" s="388">
        <f t="shared" si="21"/>
        <v>2</v>
      </c>
      <c r="T299" s="389">
        <v>1.4333000183105469</v>
      </c>
      <c r="U299" s="390">
        <v>1.562999963760376</v>
      </c>
      <c r="V299" s="391">
        <v>0.34945834312177748</v>
      </c>
      <c r="W299" s="640">
        <v>0.24261852131742218</v>
      </c>
      <c r="X299" s="392">
        <v>0.40604063868522644</v>
      </c>
      <c r="Y299" s="393"/>
      <c r="Z299" s="394"/>
      <c r="AA299" s="395"/>
      <c r="AB299" s="396"/>
      <c r="AC299" s="397">
        <f t="shared" si="22"/>
        <v>45032.541666666672</v>
      </c>
      <c r="AD299" s="641">
        <f t="shared" si="23"/>
        <v>45032.5</v>
      </c>
      <c r="AE299" s="398">
        <f t="shared" si="24"/>
        <v>45032.458333333336</v>
      </c>
      <c r="AF299" s="79"/>
      <c r="AM299" s="79"/>
      <c r="AN299" s="80"/>
      <c r="AO299" s="80"/>
      <c r="AP299" s="80"/>
      <c r="AQ299" s="80"/>
    </row>
    <row r="300" spans="1:47" ht="21" customHeight="1" thickBot="1" x14ac:dyDescent="0.3">
      <c r="A300" s="379">
        <v>30</v>
      </c>
      <c r="B300" s="380">
        <v>45032</v>
      </c>
      <c r="C300" s="357">
        <v>45032.583333333336</v>
      </c>
      <c r="D300" s="638">
        <v>45032.791666666664</v>
      </c>
      <c r="E300" s="638">
        <v>45032.833333333336</v>
      </c>
      <c r="F300" s="638">
        <v>45032.875</v>
      </c>
      <c r="G300" s="448">
        <v>45032.875</v>
      </c>
      <c r="H300" s="381" t="s">
        <v>582</v>
      </c>
      <c r="I300" s="382" t="s">
        <v>354</v>
      </c>
      <c r="J300" s="383" t="s">
        <v>205</v>
      </c>
      <c r="K300" s="643"/>
      <c r="L300" s="643"/>
      <c r="M300" s="384" t="s">
        <v>199</v>
      </c>
      <c r="N300" s="385">
        <v>44822.901145833333</v>
      </c>
      <c r="O300" s="386" t="s">
        <v>91</v>
      </c>
      <c r="P300" s="387" t="s">
        <v>1339</v>
      </c>
      <c r="Q300" s="639"/>
      <c r="R300" s="388">
        <f t="shared" si="20"/>
        <v>1</v>
      </c>
      <c r="S300" s="388">
        <f t="shared" si="21"/>
        <v>2</v>
      </c>
      <c r="T300" s="389">
        <v>1.114300012588501</v>
      </c>
      <c r="U300" s="390">
        <v>1.9930000305175781</v>
      </c>
      <c r="V300" s="391">
        <v>0.20768577222840853</v>
      </c>
      <c r="W300" s="640">
        <v>0.21485331421410589</v>
      </c>
      <c r="X300" s="392">
        <v>0.57285058498382568</v>
      </c>
      <c r="Y300" s="393"/>
      <c r="Z300" s="394"/>
      <c r="AA300" s="395"/>
      <c r="AB300" s="396"/>
      <c r="AC300" s="397">
        <f t="shared" si="22"/>
        <v>45032.541666666672</v>
      </c>
      <c r="AD300" s="641">
        <f t="shared" si="23"/>
        <v>45032.5</v>
      </c>
      <c r="AE300" s="398">
        <f t="shared" si="24"/>
        <v>45032.458333333336</v>
      </c>
      <c r="AF300" s="79"/>
      <c r="AM300" s="79"/>
      <c r="AN300" s="80"/>
      <c r="AO300" s="80"/>
      <c r="AP300" s="80"/>
      <c r="AQ300" s="80"/>
      <c r="AT300" s="86"/>
      <c r="AU300" s="87"/>
    </row>
    <row r="301" spans="1:47" ht="21" customHeight="1" thickBot="1" x14ac:dyDescent="0.3">
      <c r="A301" s="379">
        <v>30</v>
      </c>
      <c r="B301" s="380">
        <v>45032</v>
      </c>
      <c r="C301" s="357">
        <v>45032.583333333336</v>
      </c>
      <c r="D301" s="638">
        <v>45032.791666666664</v>
      </c>
      <c r="E301" s="638">
        <v>45032.833333333336</v>
      </c>
      <c r="F301" s="638">
        <v>45032.875</v>
      </c>
      <c r="G301" s="448">
        <v>45032.875</v>
      </c>
      <c r="H301" s="381" t="s">
        <v>497</v>
      </c>
      <c r="I301" s="382" t="s">
        <v>334</v>
      </c>
      <c r="J301" s="383" t="s">
        <v>206</v>
      </c>
      <c r="K301" s="643"/>
      <c r="L301" s="643"/>
      <c r="M301" s="384" t="s">
        <v>226</v>
      </c>
      <c r="N301" s="385">
        <v>44822.901145833333</v>
      </c>
      <c r="O301" s="386" t="s">
        <v>91</v>
      </c>
      <c r="P301" s="387" t="s">
        <v>1339</v>
      </c>
      <c r="Q301" s="639"/>
      <c r="R301" s="388">
        <f t="shared" si="20"/>
        <v>2</v>
      </c>
      <c r="S301" s="388">
        <f t="shared" si="21"/>
        <v>1</v>
      </c>
      <c r="T301" s="389">
        <v>1.708299994468689</v>
      </c>
      <c r="U301" s="390">
        <v>0.98299998044967651</v>
      </c>
      <c r="V301" s="391">
        <v>0.54215600606730596</v>
      </c>
      <c r="W301" s="640">
        <v>0.23934571438600241</v>
      </c>
      <c r="X301" s="392">
        <v>0.21649706363677979</v>
      </c>
      <c r="Y301" s="393"/>
      <c r="Z301" s="394"/>
      <c r="AA301" s="395"/>
      <c r="AB301" s="396"/>
      <c r="AC301" s="397">
        <f t="shared" si="22"/>
        <v>45032.541666666672</v>
      </c>
      <c r="AD301" s="641">
        <f t="shared" si="23"/>
        <v>45032.5</v>
      </c>
      <c r="AE301" s="398">
        <f t="shared" si="24"/>
        <v>45032.458333333336</v>
      </c>
      <c r="AF301" s="79"/>
      <c r="AM301" s="79"/>
      <c r="AN301" s="80"/>
      <c r="AO301" s="80"/>
      <c r="AP301" s="80"/>
      <c r="AQ301" s="80"/>
    </row>
    <row r="302" spans="1:47" ht="21" customHeight="1" thickBot="1" x14ac:dyDescent="0.3">
      <c r="A302" s="355">
        <v>31</v>
      </c>
      <c r="B302" s="356">
        <v>45039</v>
      </c>
      <c r="C302" s="452">
        <v>45039.583333333336</v>
      </c>
      <c r="D302" s="453">
        <v>45039.791666666664</v>
      </c>
      <c r="E302" s="453">
        <v>45039.833333333336</v>
      </c>
      <c r="F302" s="453">
        <v>45039.875</v>
      </c>
      <c r="G302" s="454">
        <v>45039.875</v>
      </c>
      <c r="H302" s="358" t="s">
        <v>457</v>
      </c>
      <c r="I302" s="359" t="s">
        <v>337</v>
      </c>
      <c r="J302" s="360" t="s">
        <v>191</v>
      </c>
      <c r="K302" s="643"/>
      <c r="L302" s="643"/>
      <c r="M302" s="361" t="s">
        <v>202</v>
      </c>
      <c r="N302" s="362">
        <v>44822.901145833333</v>
      </c>
      <c r="O302" s="363" t="s">
        <v>91</v>
      </c>
      <c r="P302" s="364" t="s">
        <v>1339</v>
      </c>
      <c r="Q302" s="365"/>
      <c r="R302" s="366">
        <f t="shared" si="20"/>
        <v>2</v>
      </c>
      <c r="S302" s="366">
        <f t="shared" si="21"/>
        <v>2</v>
      </c>
      <c r="T302" s="367">
        <v>1.5102999210357666</v>
      </c>
      <c r="U302" s="368">
        <v>1.4429999589920044</v>
      </c>
      <c r="V302" s="369">
        <v>0.39142202196873871</v>
      </c>
      <c r="W302" s="370">
        <v>0.24503416727381355</v>
      </c>
      <c r="X302" s="371">
        <v>0.36184027791023254</v>
      </c>
      <c r="Y302" s="372"/>
      <c r="Z302" s="373"/>
      <c r="AA302" s="374"/>
      <c r="AB302" s="375"/>
      <c r="AC302" s="376">
        <f t="shared" si="22"/>
        <v>45039.541666666672</v>
      </c>
      <c r="AD302" s="377">
        <f t="shared" si="23"/>
        <v>45039.5</v>
      </c>
      <c r="AE302" s="378">
        <f t="shared" si="24"/>
        <v>45039.458333333336</v>
      </c>
      <c r="AF302" s="79"/>
      <c r="AM302" s="79"/>
      <c r="AN302" s="80"/>
      <c r="AO302" s="80"/>
      <c r="AP302" s="80"/>
      <c r="AQ302" s="80"/>
    </row>
    <row r="303" spans="1:47" ht="21" customHeight="1" thickBot="1" x14ac:dyDescent="0.3">
      <c r="A303" s="379">
        <v>31</v>
      </c>
      <c r="B303" s="380">
        <v>45039</v>
      </c>
      <c r="C303" s="357">
        <v>45039.583333333336</v>
      </c>
      <c r="D303" s="638">
        <v>45039.791666666664</v>
      </c>
      <c r="E303" s="638">
        <v>45039.833333333336</v>
      </c>
      <c r="F303" s="638">
        <v>45039.875</v>
      </c>
      <c r="G303" s="448">
        <v>45039.875</v>
      </c>
      <c r="H303" s="381" t="s">
        <v>400</v>
      </c>
      <c r="I303" s="382" t="s">
        <v>326</v>
      </c>
      <c r="J303" s="383" t="s">
        <v>225</v>
      </c>
      <c r="K303" s="643"/>
      <c r="L303" s="643"/>
      <c r="M303" s="384" t="s">
        <v>197</v>
      </c>
      <c r="N303" s="385">
        <v>44822.901145833333</v>
      </c>
      <c r="O303" s="386" t="s">
        <v>91</v>
      </c>
      <c r="P303" s="387" t="s">
        <v>1339</v>
      </c>
      <c r="Q303" s="639"/>
      <c r="R303" s="388">
        <f t="shared" si="20"/>
        <v>1</v>
      </c>
      <c r="S303" s="388">
        <f t="shared" si="21"/>
        <v>2</v>
      </c>
      <c r="T303" s="389">
        <v>0.94929999113082886</v>
      </c>
      <c r="U303" s="390">
        <v>2.3029999732971191</v>
      </c>
      <c r="V303" s="391">
        <v>0.14026261574844623</v>
      </c>
      <c r="W303" s="640">
        <v>0.1823906769731915</v>
      </c>
      <c r="X303" s="392">
        <v>0.66786307096481323</v>
      </c>
      <c r="Y303" s="393"/>
      <c r="Z303" s="394"/>
      <c r="AA303" s="395"/>
      <c r="AB303" s="396"/>
      <c r="AC303" s="397">
        <f t="shared" si="22"/>
        <v>45039.541666666672</v>
      </c>
      <c r="AD303" s="641">
        <f t="shared" si="23"/>
        <v>45039.5</v>
      </c>
      <c r="AE303" s="398">
        <f t="shared" si="24"/>
        <v>45039.458333333336</v>
      </c>
      <c r="AF303" s="79"/>
      <c r="AM303" s="79"/>
      <c r="AN303" s="80"/>
      <c r="AO303" s="80"/>
      <c r="AP303" s="80"/>
      <c r="AQ303" s="80"/>
    </row>
    <row r="304" spans="1:47" ht="21" customHeight="1" thickBot="1" x14ac:dyDescent="0.3">
      <c r="A304" s="379">
        <v>31</v>
      </c>
      <c r="B304" s="380">
        <v>45039</v>
      </c>
      <c r="C304" s="357">
        <v>45039.583333333336</v>
      </c>
      <c r="D304" s="638">
        <v>45039.791666666664</v>
      </c>
      <c r="E304" s="638">
        <v>45039.833333333336</v>
      </c>
      <c r="F304" s="638">
        <v>45039.875</v>
      </c>
      <c r="G304" s="448">
        <v>45039.875</v>
      </c>
      <c r="H304" s="381" t="s">
        <v>493</v>
      </c>
      <c r="I304" s="382" t="s">
        <v>328</v>
      </c>
      <c r="J304" s="383" t="s">
        <v>196</v>
      </c>
      <c r="K304" s="643"/>
      <c r="L304" s="643"/>
      <c r="M304" s="384" t="s">
        <v>192</v>
      </c>
      <c r="N304" s="385">
        <v>44822.901145833333</v>
      </c>
      <c r="O304" s="386" t="s">
        <v>91</v>
      </c>
      <c r="P304" s="387" t="s">
        <v>1339</v>
      </c>
      <c r="Q304" s="639"/>
      <c r="R304" s="388">
        <f t="shared" si="20"/>
        <v>2</v>
      </c>
      <c r="S304" s="388">
        <f t="shared" si="21"/>
        <v>1</v>
      </c>
      <c r="T304" s="389">
        <v>1.6093001365661621</v>
      </c>
      <c r="U304" s="390">
        <v>1.253000020980835</v>
      </c>
      <c r="V304" s="391">
        <v>0.45561494583693579</v>
      </c>
      <c r="W304" s="640">
        <v>0.24522558048576454</v>
      </c>
      <c r="X304" s="392">
        <v>0.29745513200759888</v>
      </c>
      <c r="Y304" s="393"/>
      <c r="Z304" s="394"/>
      <c r="AA304" s="395"/>
      <c r="AB304" s="396"/>
      <c r="AC304" s="397">
        <f t="shared" si="22"/>
        <v>45039.541666666672</v>
      </c>
      <c r="AD304" s="641">
        <f t="shared" si="23"/>
        <v>45039.5</v>
      </c>
      <c r="AE304" s="398">
        <f t="shared" si="24"/>
        <v>45039.458333333336</v>
      </c>
      <c r="AF304" s="79"/>
      <c r="AM304" s="79"/>
      <c r="AN304" s="80"/>
      <c r="AO304" s="80"/>
      <c r="AP304" s="80"/>
      <c r="AQ304" s="80"/>
    </row>
    <row r="305" spans="1:43" ht="21" customHeight="1" thickBot="1" x14ac:dyDescent="0.3">
      <c r="A305" s="379">
        <v>31</v>
      </c>
      <c r="B305" s="380">
        <v>45039</v>
      </c>
      <c r="C305" s="357">
        <v>45039.583333333336</v>
      </c>
      <c r="D305" s="638">
        <v>45039.791666666664</v>
      </c>
      <c r="E305" s="638">
        <v>45039.833333333336</v>
      </c>
      <c r="F305" s="638">
        <v>45039.875</v>
      </c>
      <c r="G305" s="448">
        <v>45039.875</v>
      </c>
      <c r="H305" s="381" t="s">
        <v>474</v>
      </c>
      <c r="I305" s="382" t="s">
        <v>235</v>
      </c>
      <c r="J305" s="383" t="s">
        <v>198</v>
      </c>
      <c r="K305" s="643"/>
      <c r="L305" s="643"/>
      <c r="M305" s="384" t="s">
        <v>201</v>
      </c>
      <c r="N305" s="385">
        <v>44822.901145833333</v>
      </c>
      <c r="O305" s="386" t="s">
        <v>91</v>
      </c>
      <c r="P305" s="387" t="s">
        <v>1339</v>
      </c>
      <c r="Q305" s="639"/>
      <c r="R305" s="388">
        <f t="shared" si="20"/>
        <v>1</v>
      </c>
      <c r="S305" s="388">
        <f t="shared" si="21"/>
        <v>2</v>
      </c>
      <c r="T305" s="389">
        <v>1.2573000192642212</v>
      </c>
      <c r="U305" s="390">
        <v>1.872999906539917</v>
      </c>
      <c r="V305" s="391">
        <v>0.25589931755680728</v>
      </c>
      <c r="W305" s="640">
        <v>0.22564102495180008</v>
      </c>
      <c r="X305" s="392">
        <v>0.51493954658508301</v>
      </c>
      <c r="Y305" s="393"/>
      <c r="Z305" s="394"/>
      <c r="AA305" s="395"/>
      <c r="AB305" s="396"/>
      <c r="AC305" s="397">
        <f t="shared" si="22"/>
        <v>45039.541666666672</v>
      </c>
      <c r="AD305" s="641">
        <f t="shared" si="23"/>
        <v>45039.5</v>
      </c>
      <c r="AE305" s="398">
        <f t="shared" si="24"/>
        <v>45039.458333333336</v>
      </c>
      <c r="AF305" s="79"/>
      <c r="AM305" s="79"/>
      <c r="AN305" s="80"/>
      <c r="AO305" s="80"/>
      <c r="AP305" s="80"/>
      <c r="AQ305" s="80"/>
    </row>
    <row r="306" spans="1:43" ht="21" customHeight="1" thickBot="1" x14ac:dyDescent="0.3">
      <c r="A306" s="379">
        <v>31</v>
      </c>
      <c r="B306" s="380">
        <v>45039</v>
      </c>
      <c r="C306" s="357">
        <v>45039.583333333336</v>
      </c>
      <c r="D306" s="638">
        <v>45039.791666666664</v>
      </c>
      <c r="E306" s="638">
        <v>45039.833333333336</v>
      </c>
      <c r="F306" s="638">
        <v>45039.875</v>
      </c>
      <c r="G306" s="448">
        <v>45039.875</v>
      </c>
      <c r="H306" s="381" t="s">
        <v>564</v>
      </c>
      <c r="I306" s="382" t="s">
        <v>322</v>
      </c>
      <c r="J306" s="383" t="s">
        <v>199</v>
      </c>
      <c r="K306" s="643"/>
      <c r="L306" s="643"/>
      <c r="M306" s="384" t="s">
        <v>206</v>
      </c>
      <c r="N306" s="385">
        <v>44822.901145833333</v>
      </c>
      <c r="O306" s="386" t="s">
        <v>91</v>
      </c>
      <c r="P306" s="387" t="s">
        <v>1339</v>
      </c>
      <c r="Q306" s="639"/>
      <c r="R306" s="388">
        <f t="shared" si="20"/>
        <v>2</v>
      </c>
      <c r="S306" s="388">
        <f t="shared" si="21"/>
        <v>1</v>
      </c>
      <c r="T306" s="389">
        <v>1.6753000020980835</v>
      </c>
      <c r="U306" s="390">
        <v>1.1730000972747803</v>
      </c>
      <c r="V306" s="391">
        <v>0.48938454517209484</v>
      </c>
      <c r="W306" s="640">
        <v>0.24158610368260322</v>
      </c>
      <c r="X306" s="392">
        <v>0.26708215475082397</v>
      </c>
      <c r="Y306" s="393"/>
      <c r="Z306" s="394"/>
      <c r="AA306" s="395"/>
      <c r="AB306" s="396"/>
      <c r="AC306" s="397">
        <f t="shared" si="22"/>
        <v>45039.541666666672</v>
      </c>
      <c r="AD306" s="641">
        <f t="shared" si="23"/>
        <v>45039.5</v>
      </c>
      <c r="AE306" s="398">
        <f t="shared" si="24"/>
        <v>45039.458333333336</v>
      </c>
      <c r="AF306" s="79"/>
      <c r="AM306" s="79"/>
      <c r="AN306" s="80"/>
      <c r="AO306" s="80"/>
      <c r="AP306" s="80"/>
      <c r="AQ306" s="80"/>
    </row>
    <row r="307" spans="1:43" ht="21" customHeight="1" thickBot="1" x14ac:dyDescent="0.3">
      <c r="A307" s="379">
        <v>31</v>
      </c>
      <c r="B307" s="380">
        <v>45039</v>
      </c>
      <c r="C307" s="357">
        <v>45039.583333333336</v>
      </c>
      <c r="D307" s="638">
        <v>45039.791666666664</v>
      </c>
      <c r="E307" s="638">
        <v>45039.833333333336</v>
      </c>
      <c r="F307" s="638">
        <v>45039.875</v>
      </c>
      <c r="G307" s="448">
        <v>45039.875</v>
      </c>
      <c r="H307" s="381" t="s">
        <v>1234</v>
      </c>
      <c r="I307" s="382" t="s">
        <v>329</v>
      </c>
      <c r="J307" s="383" t="s">
        <v>200</v>
      </c>
      <c r="K307" s="643"/>
      <c r="L307" s="643"/>
      <c r="M307" s="384" t="s">
        <v>896</v>
      </c>
      <c r="N307" s="385">
        <v>44822.901145833333</v>
      </c>
      <c r="O307" s="386" t="s">
        <v>91</v>
      </c>
      <c r="P307" s="387" t="s">
        <v>1339</v>
      </c>
      <c r="Q307" s="639"/>
      <c r="R307" s="388">
        <f t="shared" si="20"/>
        <v>2</v>
      </c>
      <c r="S307" s="388">
        <f t="shared" si="21"/>
        <v>0</v>
      </c>
      <c r="T307" s="389">
        <v>2.0933001041412354</v>
      </c>
      <c r="U307" s="390">
        <v>0.61299997568130493</v>
      </c>
      <c r="V307" s="391">
        <v>0.71362727697866979</v>
      </c>
      <c r="W307" s="640">
        <v>0.18422128760254536</v>
      </c>
      <c r="X307" s="392">
        <v>9.6382685005664825E-2</v>
      </c>
      <c r="Y307" s="393"/>
      <c r="Z307" s="394"/>
      <c r="AA307" s="395"/>
      <c r="AB307" s="396"/>
      <c r="AC307" s="397">
        <f t="shared" si="22"/>
        <v>45039.541666666672</v>
      </c>
      <c r="AD307" s="641">
        <f t="shared" si="23"/>
        <v>45039.5</v>
      </c>
      <c r="AE307" s="398">
        <f t="shared" si="24"/>
        <v>45039.458333333336</v>
      </c>
      <c r="AF307" s="79"/>
      <c r="AM307" s="79"/>
      <c r="AN307" s="80"/>
      <c r="AO307" s="80"/>
      <c r="AP307" s="80"/>
      <c r="AQ307" s="80"/>
    </row>
    <row r="308" spans="1:43" ht="21" customHeight="1" thickBot="1" x14ac:dyDescent="0.3">
      <c r="A308" s="379">
        <v>31</v>
      </c>
      <c r="B308" s="380">
        <v>45039</v>
      </c>
      <c r="C308" s="357">
        <v>45039.583333333336</v>
      </c>
      <c r="D308" s="638">
        <v>45039.791666666664</v>
      </c>
      <c r="E308" s="638">
        <v>45039.833333333336</v>
      </c>
      <c r="F308" s="638">
        <v>45039.875</v>
      </c>
      <c r="G308" s="448">
        <v>45039.875</v>
      </c>
      <c r="H308" s="381" t="s">
        <v>1250</v>
      </c>
      <c r="I308" s="382" t="s">
        <v>1341</v>
      </c>
      <c r="J308" s="383" t="s">
        <v>861</v>
      </c>
      <c r="K308" s="643"/>
      <c r="L308" s="643"/>
      <c r="M308" s="384" t="s">
        <v>194</v>
      </c>
      <c r="N308" s="385">
        <v>44822.901145833333</v>
      </c>
      <c r="O308" s="386" t="s">
        <v>91</v>
      </c>
      <c r="P308" s="387" t="s">
        <v>1339</v>
      </c>
      <c r="Q308" s="639"/>
      <c r="R308" s="388">
        <f t="shared" si="20"/>
        <v>1</v>
      </c>
      <c r="S308" s="388">
        <f t="shared" si="21"/>
        <v>2</v>
      </c>
      <c r="T308" s="389">
        <v>0.96029990911483765</v>
      </c>
      <c r="U308" s="390">
        <v>1.622999906539917</v>
      </c>
      <c r="V308" s="391">
        <v>0.22319250375906061</v>
      </c>
      <c r="W308" s="640">
        <v>0.24786535877711025</v>
      </c>
      <c r="X308" s="392">
        <v>0.52742981910705566</v>
      </c>
      <c r="Y308" s="393"/>
      <c r="Z308" s="394"/>
      <c r="AA308" s="395"/>
      <c r="AB308" s="396"/>
      <c r="AC308" s="397">
        <f t="shared" si="22"/>
        <v>45039.541666666672</v>
      </c>
      <c r="AD308" s="641">
        <f t="shared" si="23"/>
        <v>45039.5</v>
      </c>
      <c r="AE308" s="398">
        <f t="shared" si="24"/>
        <v>45039.458333333336</v>
      </c>
      <c r="AF308" s="79"/>
      <c r="AM308" s="79"/>
      <c r="AN308" s="80"/>
      <c r="AO308" s="80"/>
      <c r="AP308" s="80"/>
      <c r="AQ308" s="80"/>
    </row>
    <row r="309" spans="1:43" ht="21" customHeight="1" thickBot="1" x14ac:dyDescent="0.3">
      <c r="A309" s="379">
        <v>31</v>
      </c>
      <c r="B309" s="380">
        <v>45039</v>
      </c>
      <c r="C309" s="357">
        <v>45039.583333333336</v>
      </c>
      <c r="D309" s="638">
        <v>45039.791666666664</v>
      </c>
      <c r="E309" s="638">
        <v>45039.833333333336</v>
      </c>
      <c r="F309" s="638">
        <v>45039.875</v>
      </c>
      <c r="G309" s="448">
        <v>45039.875</v>
      </c>
      <c r="H309" s="381" t="s">
        <v>345</v>
      </c>
      <c r="I309" s="382" t="s">
        <v>344</v>
      </c>
      <c r="J309" s="383" t="s">
        <v>226</v>
      </c>
      <c r="K309" s="643"/>
      <c r="L309" s="643"/>
      <c r="M309" s="384" t="s">
        <v>204</v>
      </c>
      <c r="N309" s="385">
        <v>44822.901145833333</v>
      </c>
      <c r="O309" s="386" t="s">
        <v>91</v>
      </c>
      <c r="P309" s="387" t="s">
        <v>1339</v>
      </c>
      <c r="Q309" s="639"/>
      <c r="R309" s="388">
        <f t="shared" si="20"/>
        <v>1</v>
      </c>
      <c r="S309" s="388">
        <f t="shared" si="21"/>
        <v>2</v>
      </c>
      <c r="T309" s="389">
        <v>1.3892999887466431</v>
      </c>
      <c r="U309" s="390">
        <v>1.7630000114440918</v>
      </c>
      <c r="V309" s="391">
        <v>0.30345571102199997</v>
      </c>
      <c r="W309" s="640">
        <v>0.23199606763933173</v>
      </c>
      <c r="X309" s="392">
        <v>0.46166154742240906</v>
      </c>
      <c r="Y309" s="393"/>
      <c r="Z309" s="394"/>
      <c r="AA309" s="395"/>
      <c r="AB309" s="396"/>
      <c r="AC309" s="397">
        <f t="shared" si="22"/>
        <v>45039.541666666672</v>
      </c>
      <c r="AD309" s="641">
        <f t="shared" si="23"/>
        <v>45039.5</v>
      </c>
      <c r="AE309" s="398">
        <f t="shared" si="24"/>
        <v>45039.458333333336</v>
      </c>
      <c r="AF309" s="79"/>
      <c r="AM309" s="79"/>
      <c r="AN309" s="80"/>
      <c r="AO309" s="80"/>
      <c r="AP309" s="80"/>
      <c r="AQ309" s="80"/>
    </row>
    <row r="310" spans="1:43" ht="21" customHeight="1" thickBot="1" x14ac:dyDescent="0.3">
      <c r="A310" s="379">
        <v>31</v>
      </c>
      <c r="B310" s="380">
        <v>45039</v>
      </c>
      <c r="C310" s="357">
        <v>45039.583333333336</v>
      </c>
      <c r="D310" s="638">
        <v>45039.791666666664</v>
      </c>
      <c r="E310" s="638">
        <v>45039.833333333336</v>
      </c>
      <c r="F310" s="638">
        <v>45039.875</v>
      </c>
      <c r="G310" s="448">
        <v>45039.875</v>
      </c>
      <c r="H310" s="381" t="s">
        <v>502</v>
      </c>
      <c r="I310" s="382" t="s">
        <v>332</v>
      </c>
      <c r="J310" s="383" t="s">
        <v>203</v>
      </c>
      <c r="K310" s="643"/>
      <c r="L310" s="643"/>
      <c r="M310" s="384" t="s">
        <v>205</v>
      </c>
      <c r="N310" s="385">
        <v>44822.901145833333</v>
      </c>
      <c r="O310" s="386" t="s">
        <v>91</v>
      </c>
      <c r="P310" s="387" t="s">
        <v>1339</v>
      </c>
      <c r="Q310" s="639"/>
      <c r="R310" s="388">
        <f t="shared" si="20"/>
        <v>2</v>
      </c>
      <c r="S310" s="388">
        <f t="shared" si="21"/>
        <v>1</v>
      </c>
      <c r="T310" s="389">
        <v>1.5653001070022583</v>
      </c>
      <c r="U310" s="390">
        <v>1.2430000305175781</v>
      </c>
      <c r="V310" s="391">
        <v>0.44716389089699632</v>
      </c>
      <c r="W310" s="640">
        <v>0.24868333698050385</v>
      </c>
      <c r="X310" s="392">
        <v>0.30266338586807251</v>
      </c>
      <c r="Y310" s="393"/>
      <c r="Z310" s="394"/>
      <c r="AA310" s="395"/>
      <c r="AB310" s="396"/>
      <c r="AC310" s="397">
        <f t="shared" si="22"/>
        <v>45039.541666666672</v>
      </c>
      <c r="AD310" s="641">
        <f t="shared" si="23"/>
        <v>45039.5</v>
      </c>
      <c r="AE310" s="398">
        <f t="shared" si="24"/>
        <v>45039.458333333336</v>
      </c>
      <c r="AF310" s="79"/>
      <c r="AM310" s="79"/>
      <c r="AN310" s="80"/>
      <c r="AO310" s="80"/>
      <c r="AP310" s="80"/>
      <c r="AQ310" s="80"/>
    </row>
    <row r="311" spans="1:43" ht="21" customHeight="1" thickBot="1" x14ac:dyDescent="0.3">
      <c r="A311" s="379">
        <v>31</v>
      </c>
      <c r="B311" s="380">
        <v>45039</v>
      </c>
      <c r="C311" s="357">
        <v>45039.583333333336</v>
      </c>
      <c r="D311" s="638">
        <v>45039.791666666664</v>
      </c>
      <c r="E311" s="638">
        <v>45039.833333333336</v>
      </c>
      <c r="F311" s="638">
        <v>45039.875</v>
      </c>
      <c r="G311" s="448">
        <v>45039.875</v>
      </c>
      <c r="H311" s="381" t="s">
        <v>1267</v>
      </c>
      <c r="I311" s="382" t="s">
        <v>236</v>
      </c>
      <c r="J311" s="383" t="s">
        <v>207</v>
      </c>
      <c r="K311" s="643"/>
      <c r="L311" s="643"/>
      <c r="M311" s="384" t="s">
        <v>977</v>
      </c>
      <c r="N311" s="385">
        <v>44822.901145833333</v>
      </c>
      <c r="O311" s="386" t="s">
        <v>91</v>
      </c>
      <c r="P311" s="387" t="s">
        <v>1339</v>
      </c>
      <c r="Q311" s="639"/>
      <c r="R311" s="388">
        <f t="shared" si="20"/>
        <v>2</v>
      </c>
      <c r="S311" s="388">
        <f t="shared" si="21"/>
        <v>1</v>
      </c>
      <c r="T311" s="389">
        <v>1.9393000602722168</v>
      </c>
      <c r="U311" s="390">
        <v>1.062999963760376</v>
      </c>
      <c r="V311" s="391">
        <v>0.57383378738851576</v>
      </c>
      <c r="W311" s="640">
        <v>0.21862611327347584</v>
      </c>
      <c r="X311" s="392">
        <v>0.2035728245973587</v>
      </c>
      <c r="Y311" s="393"/>
      <c r="Z311" s="394"/>
      <c r="AA311" s="395"/>
      <c r="AB311" s="396"/>
      <c r="AC311" s="397">
        <f t="shared" si="22"/>
        <v>45039.541666666672</v>
      </c>
      <c r="AD311" s="641">
        <f t="shared" si="23"/>
        <v>45039.5</v>
      </c>
      <c r="AE311" s="398">
        <f t="shared" si="24"/>
        <v>45039.458333333336</v>
      </c>
      <c r="AF311" s="79"/>
      <c r="AM311" s="79"/>
      <c r="AN311" s="80"/>
      <c r="AO311" s="80"/>
      <c r="AP311" s="80"/>
      <c r="AQ311" s="80"/>
    </row>
    <row r="312" spans="1:43" ht="21" customHeight="1" thickBot="1" x14ac:dyDescent="0.3">
      <c r="A312" s="355">
        <v>32</v>
      </c>
      <c r="B312" s="356">
        <v>45046</v>
      </c>
      <c r="C312" s="452">
        <v>45046.583333333336</v>
      </c>
      <c r="D312" s="453">
        <v>45046.791666666664</v>
      </c>
      <c r="E312" s="453">
        <v>45046.833333333336</v>
      </c>
      <c r="F312" s="453">
        <v>45046.875</v>
      </c>
      <c r="G312" s="454">
        <v>45046.875</v>
      </c>
      <c r="H312" s="358" t="s">
        <v>458</v>
      </c>
      <c r="I312" s="359" t="s">
        <v>324</v>
      </c>
      <c r="J312" s="360" t="s">
        <v>192</v>
      </c>
      <c r="K312" s="643"/>
      <c r="L312" s="643"/>
      <c r="M312" s="361" t="s">
        <v>198</v>
      </c>
      <c r="N312" s="362">
        <v>44822.901145833333</v>
      </c>
      <c r="O312" s="363" t="s">
        <v>91</v>
      </c>
      <c r="P312" s="364" t="s">
        <v>1339</v>
      </c>
      <c r="Q312" s="365"/>
      <c r="R312" s="366">
        <f t="shared" si="20"/>
        <v>1</v>
      </c>
      <c r="S312" s="366">
        <f t="shared" si="21"/>
        <v>2</v>
      </c>
      <c r="T312" s="367">
        <v>1.1692999601364136</v>
      </c>
      <c r="U312" s="368">
        <v>1.6230001449584961</v>
      </c>
      <c r="V312" s="369">
        <v>0.27469504602787559</v>
      </c>
      <c r="W312" s="370">
        <v>0.24587650050611018</v>
      </c>
      <c r="X312" s="371">
        <v>0.4777662456035614</v>
      </c>
      <c r="Y312" s="372"/>
      <c r="Z312" s="373"/>
      <c r="AA312" s="374"/>
      <c r="AB312" s="375"/>
      <c r="AC312" s="376">
        <f t="shared" si="22"/>
        <v>45046.541666666672</v>
      </c>
      <c r="AD312" s="377">
        <f t="shared" si="23"/>
        <v>45046.5</v>
      </c>
      <c r="AE312" s="378">
        <f t="shared" si="24"/>
        <v>45046.458333333336</v>
      </c>
      <c r="AF312" s="79"/>
      <c r="AM312" s="79"/>
      <c r="AN312" s="80"/>
      <c r="AO312" s="80"/>
      <c r="AP312" s="80"/>
      <c r="AQ312" s="80"/>
    </row>
    <row r="313" spans="1:43" ht="21" customHeight="1" thickBot="1" x14ac:dyDescent="0.3">
      <c r="A313" s="379">
        <v>32</v>
      </c>
      <c r="B313" s="380">
        <v>45046</v>
      </c>
      <c r="C313" s="357">
        <v>45046.583333333336</v>
      </c>
      <c r="D313" s="638">
        <v>45046.791666666664</v>
      </c>
      <c r="E313" s="638">
        <v>45046.833333333336</v>
      </c>
      <c r="F313" s="638">
        <v>45046.875</v>
      </c>
      <c r="G313" s="448">
        <v>45046.875</v>
      </c>
      <c r="H313" s="381" t="s">
        <v>1243</v>
      </c>
      <c r="I313" s="382" t="s">
        <v>1342</v>
      </c>
      <c r="J313" s="383" t="s">
        <v>977</v>
      </c>
      <c r="K313" s="643"/>
      <c r="L313" s="643"/>
      <c r="M313" s="384" t="s">
        <v>196</v>
      </c>
      <c r="N313" s="385">
        <v>44822.901145833333</v>
      </c>
      <c r="O313" s="386" t="s">
        <v>91</v>
      </c>
      <c r="P313" s="387" t="s">
        <v>1339</v>
      </c>
      <c r="Q313" s="639"/>
      <c r="R313" s="388">
        <f t="shared" si="20"/>
        <v>1</v>
      </c>
      <c r="S313" s="388">
        <f t="shared" si="21"/>
        <v>2</v>
      </c>
      <c r="T313" s="389">
        <v>1.2573001384735107</v>
      </c>
      <c r="U313" s="390">
        <v>1.5829999446868896</v>
      </c>
      <c r="V313" s="391">
        <v>0.30307982536983819</v>
      </c>
      <c r="W313" s="640">
        <v>0.24701817374543333</v>
      </c>
      <c r="X313" s="392">
        <v>0.44831341505050659</v>
      </c>
      <c r="Y313" s="393"/>
      <c r="Z313" s="394"/>
      <c r="AA313" s="395"/>
      <c r="AB313" s="396"/>
      <c r="AC313" s="397">
        <f t="shared" si="22"/>
        <v>45046.541666666672</v>
      </c>
      <c r="AD313" s="641">
        <f t="shared" si="23"/>
        <v>45046.5</v>
      </c>
      <c r="AE313" s="398">
        <f t="shared" si="24"/>
        <v>45046.458333333336</v>
      </c>
      <c r="AF313" s="79"/>
      <c r="AM313" s="79"/>
      <c r="AN313" s="80"/>
      <c r="AO313" s="80"/>
      <c r="AP313" s="80"/>
      <c r="AQ313" s="80"/>
    </row>
    <row r="314" spans="1:43" ht="21" customHeight="1" thickBot="1" x14ac:dyDescent="0.3">
      <c r="A314" s="379">
        <v>32</v>
      </c>
      <c r="B314" s="380">
        <v>45046</v>
      </c>
      <c r="C314" s="357">
        <v>45046.583333333336</v>
      </c>
      <c r="D314" s="638">
        <v>45046.791666666664</v>
      </c>
      <c r="E314" s="638">
        <v>45046.833333333336</v>
      </c>
      <c r="F314" s="638">
        <v>45046.875</v>
      </c>
      <c r="G314" s="448">
        <v>45046.875</v>
      </c>
      <c r="H314" s="381" t="s">
        <v>450</v>
      </c>
      <c r="I314" s="382" t="s">
        <v>339</v>
      </c>
      <c r="J314" s="383" t="s">
        <v>194</v>
      </c>
      <c r="K314" s="643"/>
      <c r="L314" s="643"/>
      <c r="M314" s="384" t="s">
        <v>203</v>
      </c>
      <c r="N314" s="385">
        <v>44822.901145833333</v>
      </c>
      <c r="O314" s="386" t="s">
        <v>91</v>
      </c>
      <c r="P314" s="387" t="s">
        <v>1339</v>
      </c>
      <c r="Q314" s="639"/>
      <c r="R314" s="388">
        <f t="shared" si="20"/>
        <v>2</v>
      </c>
      <c r="S314" s="388">
        <f t="shared" si="21"/>
        <v>1</v>
      </c>
      <c r="T314" s="389">
        <v>1.7412999868392944</v>
      </c>
      <c r="U314" s="390">
        <v>0.94299995899200439</v>
      </c>
      <c r="V314" s="391">
        <v>0.5596127435586371</v>
      </c>
      <c r="W314" s="640">
        <v>0.23570532818024473</v>
      </c>
      <c r="X314" s="392">
        <v>0.20248253643512726</v>
      </c>
      <c r="Y314" s="393"/>
      <c r="Z314" s="394"/>
      <c r="AA314" s="395"/>
      <c r="AB314" s="396"/>
      <c r="AC314" s="397">
        <f t="shared" si="22"/>
        <v>45046.541666666672</v>
      </c>
      <c r="AD314" s="641">
        <f t="shared" si="23"/>
        <v>45046.5</v>
      </c>
      <c r="AE314" s="398">
        <f t="shared" si="24"/>
        <v>45046.458333333336</v>
      </c>
      <c r="AF314" s="79"/>
      <c r="AM314" s="79"/>
      <c r="AN314" s="80"/>
      <c r="AO314" s="80"/>
      <c r="AP314" s="80"/>
      <c r="AQ314" s="80"/>
    </row>
    <row r="315" spans="1:43" ht="21" customHeight="1" thickBot="1" x14ac:dyDescent="0.3">
      <c r="A315" s="379">
        <v>32</v>
      </c>
      <c r="B315" s="380">
        <v>45046</v>
      </c>
      <c r="C315" s="357">
        <v>45046.583333333336</v>
      </c>
      <c r="D315" s="638">
        <v>45046.791666666664</v>
      </c>
      <c r="E315" s="638">
        <v>45046.833333333336</v>
      </c>
      <c r="F315" s="638">
        <v>45046.875</v>
      </c>
      <c r="G315" s="448">
        <v>45046.875</v>
      </c>
      <c r="H315" s="381" t="s">
        <v>480</v>
      </c>
      <c r="I315" s="382" t="s">
        <v>329</v>
      </c>
      <c r="J315" s="383" t="s">
        <v>197</v>
      </c>
      <c r="K315" s="643"/>
      <c r="L315" s="643"/>
      <c r="M315" s="384" t="s">
        <v>199</v>
      </c>
      <c r="N315" s="385">
        <v>44822.901145833333</v>
      </c>
      <c r="O315" s="386" t="s">
        <v>91</v>
      </c>
      <c r="P315" s="387" t="s">
        <v>1339</v>
      </c>
      <c r="Q315" s="639"/>
      <c r="R315" s="388">
        <f t="shared" si="20"/>
        <v>2</v>
      </c>
      <c r="S315" s="388">
        <f t="shared" si="21"/>
        <v>1</v>
      </c>
      <c r="T315" s="389">
        <v>2.2032999992370605</v>
      </c>
      <c r="U315" s="390">
        <v>1.432999849319458</v>
      </c>
      <c r="V315" s="391">
        <v>0.54291064381544507</v>
      </c>
      <c r="W315" s="640">
        <v>0.20342014878886852</v>
      </c>
      <c r="X315" s="392">
        <v>0.24544332921504974</v>
      </c>
      <c r="Y315" s="393"/>
      <c r="Z315" s="394"/>
      <c r="AA315" s="395"/>
      <c r="AB315" s="396"/>
      <c r="AC315" s="397">
        <f t="shared" si="22"/>
        <v>45046.541666666672</v>
      </c>
      <c r="AD315" s="641">
        <f t="shared" si="23"/>
        <v>45046.5</v>
      </c>
      <c r="AE315" s="398">
        <f t="shared" si="24"/>
        <v>45046.458333333336</v>
      </c>
      <c r="AF315" s="79"/>
      <c r="AM315" s="79"/>
      <c r="AN315" s="80"/>
      <c r="AO315" s="80"/>
      <c r="AP315" s="80"/>
      <c r="AQ315" s="80"/>
    </row>
    <row r="316" spans="1:43" ht="21" customHeight="1" thickBot="1" x14ac:dyDescent="0.3">
      <c r="A316" s="379">
        <v>32</v>
      </c>
      <c r="B316" s="380">
        <v>45046</v>
      </c>
      <c r="C316" s="357">
        <v>45046.583333333336</v>
      </c>
      <c r="D316" s="638">
        <v>45046.791666666664</v>
      </c>
      <c r="E316" s="638">
        <v>45046.833333333336</v>
      </c>
      <c r="F316" s="638">
        <v>45046.875</v>
      </c>
      <c r="G316" s="448">
        <v>45046.875</v>
      </c>
      <c r="H316" s="381" t="s">
        <v>1278</v>
      </c>
      <c r="I316" s="382" t="s">
        <v>1340</v>
      </c>
      <c r="J316" s="383" t="s">
        <v>896</v>
      </c>
      <c r="K316" s="643"/>
      <c r="L316" s="643"/>
      <c r="M316" s="384" t="s">
        <v>207</v>
      </c>
      <c r="N316" s="385">
        <v>44822.901145833333</v>
      </c>
      <c r="O316" s="386" t="s">
        <v>91</v>
      </c>
      <c r="P316" s="387" t="s">
        <v>1339</v>
      </c>
      <c r="Q316" s="639"/>
      <c r="R316" s="388">
        <f t="shared" si="20"/>
        <v>1</v>
      </c>
      <c r="S316" s="388">
        <f t="shared" si="21"/>
        <v>2</v>
      </c>
      <c r="T316" s="389">
        <v>1.0922999382019043</v>
      </c>
      <c r="U316" s="390">
        <v>1.5230000019073486</v>
      </c>
      <c r="V316" s="391">
        <v>0.27208244335520576</v>
      </c>
      <c r="W316" s="640">
        <v>0.2558312412101259</v>
      </c>
      <c r="X316" s="392">
        <v>0.47093382477760315</v>
      </c>
      <c r="Y316" s="393"/>
      <c r="Z316" s="394"/>
      <c r="AA316" s="395"/>
      <c r="AB316" s="396"/>
      <c r="AC316" s="397">
        <f t="shared" si="22"/>
        <v>45046.541666666672</v>
      </c>
      <c r="AD316" s="641">
        <f t="shared" si="23"/>
        <v>45046.5</v>
      </c>
      <c r="AE316" s="398">
        <f t="shared" si="24"/>
        <v>45046.458333333336</v>
      </c>
      <c r="AF316" s="79"/>
      <c r="AM316" s="79"/>
      <c r="AN316" s="80"/>
      <c r="AO316" s="80"/>
      <c r="AP316" s="80"/>
      <c r="AQ316" s="80"/>
    </row>
    <row r="317" spans="1:43" ht="21" customHeight="1" thickBot="1" x14ac:dyDescent="0.3">
      <c r="A317" s="379">
        <v>32</v>
      </c>
      <c r="B317" s="380">
        <v>45046</v>
      </c>
      <c r="C317" s="357">
        <v>45046.583333333336</v>
      </c>
      <c r="D317" s="638">
        <v>45046.791666666664</v>
      </c>
      <c r="E317" s="638">
        <v>45046.833333333336</v>
      </c>
      <c r="F317" s="638">
        <v>45046.875</v>
      </c>
      <c r="G317" s="448">
        <v>45046.875</v>
      </c>
      <c r="H317" s="381" t="s">
        <v>581</v>
      </c>
      <c r="I317" s="382" t="s">
        <v>330</v>
      </c>
      <c r="J317" s="383" t="s">
        <v>201</v>
      </c>
      <c r="K317" s="643"/>
      <c r="L317" s="643"/>
      <c r="M317" s="384" t="s">
        <v>226</v>
      </c>
      <c r="N317" s="385">
        <v>44822.901145833333</v>
      </c>
      <c r="O317" s="386" t="s">
        <v>91</v>
      </c>
      <c r="P317" s="387" t="s">
        <v>1339</v>
      </c>
      <c r="Q317" s="639"/>
      <c r="R317" s="388">
        <f t="shared" si="20"/>
        <v>3</v>
      </c>
      <c r="S317" s="388">
        <f t="shared" si="21"/>
        <v>1</v>
      </c>
      <c r="T317" s="389">
        <v>2.5662999153137207</v>
      </c>
      <c r="U317" s="390">
        <v>0.84299993515014648</v>
      </c>
      <c r="V317" s="391">
        <v>0.72919599244674871</v>
      </c>
      <c r="W317" s="640">
        <v>0.15395517134975686</v>
      </c>
      <c r="X317" s="392">
        <v>0.10070078074932098</v>
      </c>
      <c r="Y317" s="393"/>
      <c r="Z317" s="394"/>
      <c r="AA317" s="395"/>
      <c r="AB317" s="396"/>
      <c r="AC317" s="397">
        <f t="shared" si="22"/>
        <v>45046.541666666672</v>
      </c>
      <c r="AD317" s="641">
        <f t="shared" si="23"/>
        <v>45046.5</v>
      </c>
      <c r="AE317" s="398">
        <f t="shared" si="24"/>
        <v>45046.458333333336</v>
      </c>
      <c r="AF317" s="79"/>
      <c r="AM317" s="79"/>
      <c r="AN317" s="80"/>
      <c r="AO317" s="80"/>
      <c r="AP317" s="80"/>
      <c r="AQ317" s="80"/>
    </row>
    <row r="318" spans="1:43" ht="21" customHeight="1" thickBot="1" x14ac:dyDescent="0.3">
      <c r="A318" s="379">
        <v>32</v>
      </c>
      <c r="B318" s="380">
        <v>45046</v>
      </c>
      <c r="C318" s="357">
        <v>45046.583333333336</v>
      </c>
      <c r="D318" s="638">
        <v>45046.791666666664</v>
      </c>
      <c r="E318" s="638">
        <v>45046.833333333336</v>
      </c>
      <c r="F318" s="638">
        <v>45046.875</v>
      </c>
      <c r="G318" s="448">
        <v>45046.875</v>
      </c>
      <c r="H318" s="381" t="s">
        <v>406</v>
      </c>
      <c r="I318" s="382" t="s">
        <v>322</v>
      </c>
      <c r="J318" s="383" t="s">
        <v>202</v>
      </c>
      <c r="K318" s="643"/>
      <c r="L318" s="643"/>
      <c r="M318" s="384" t="s">
        <v>200</v>
      </c>
      <c r="N318" s="385">
        <v>44822.901145833333</v>
      </c>
      <c r="O318" s="386" t="s">
        <v>91</v>
      </c>
      <c r="P318" s="387" t="s">
        <v>1339</v>
      </c>
      <c r="Q318" s="639"/>
      <c r="R318" s="388">
        <f t="shared" si="20"/>
        <v>1</v>
      </c>
      <c r="S318" s="388">
        <f t="shared" si="21"/>
        <v>2</v>
      </c>
      <c r="T318" s="389">
        <v>1.3892999887466431</v>
      </c>
      <c r="U318" s="390">
        <v>1.6029999256134033</v>
      </c>
      <c r="V318" s="391">
        <v>0.33151128560822435</v>
      </c>
      <c r="W318" s="640">
        <v>0.24185628245093352</v>
      </c>
      <c r="X318" s="392">
        <v>0.42468810081481934</v>
      </c>
      <c r="Y318" s="393"/>
      <c r="Z318" s="394"/>
      <c r="AA318" s="395"/>
      <c r="AB318" s="396"/>
      <c r="AC318" s="397">
        <f t="shared" si="22"/>
        <v>45046.541666666672</v>
      </c>
      <c r="AD318" s="641">
        <f t="shared" si="23"/>
        <v>45046.5</v>
      </c>
      <c r="AE318" s="398">
        <f t="shared" si="24"/>
        <v>45046.458333333336</v>
      </c>
      <c r="AF318" s="79"/>
      <c r="AM318" s="79"/>
      <c r="AN318" s="80"/>
      <c r="AO318" s="80"/>
      <c r="AP318" s="80"/>
      <c r="AQ318" s="80"/>
    </row>
    <row r="319" spans="1:43" ht="21" customHeight="1" thickBot="1" x14ac:dyDescent="0.3">
      <c r="A319" s="379">
        <v>32</v>
      </c>
      <c r="B319" s="380">
        <v>45046</v>
      </c>
      <c r="C319" s="357">
        <v>45046.583333333336</v>
      </c>
      <c r="D319" s="638">
        <v>45046.791666666664</v>
      </c>
      <c r="E319" s="638">
        <v>45046.833333333336</v>
      </c>
      <c r="F319" s="638">
        <v>45046.875</v>
      </c>
      <c r="G319" s="448">
        <v>45046.875</v>
      </c>
      <c r="H319" s="381" t="s">
        <v>518</v>
      </c>
      <c r="I319" s="382" t="s">
        <v>346</v>
      </c>
      <c r="J319" s="383" t="s">
        <v>204</v>
      </c>
      <c r="K319" s="643"/>
      <c r="L319" s="643"/>
      <c r="M319" s="384" t="s">
        <v>225</v>
      </c>
      <c r="N319" s="385">
        <v>44822.901145833333</v>
      </c>
      <c r="O319" s="386" t="s">
        <v>91</v>
      </c>
      <c r="P319" s="387" t="s">
        <v>1339</v>
      </c>
      <c r="Q319" s="639"/>
      <c r="R319" s="388">
        <f t="shared" si="20"/>
        <v>2</v>
      </c>
      <c r="S319" s="388">
        <f t="shared" si="21"/>
        <v>1</v>
      </c>
      <c r="T319" s="389">
        <v>1.8512998819351196</v>
      </c>
      <c r="U319" s="390">
        <v>1.2330000400543213</v>
      </c>
      <c r="V319" s="391">
        <v>0.51569357946571404</v>
      </c>
      <c r="W319" s="640">
        <v>0.22731718208662408</v>
      </c>
      <c r="X319" s="392">
        <v>0.25370034575462341</v>
      </c>
      <c r="Y319" s="393"/>
      <c r="Z319" s="394"/>
      <c r="AA319" s="395"/>
      <c r="AB319" s="396"/>
      <c r="AC319" s="397">
        <f t="shared" si="22"/>
        <v>45046.541666666672</v>
      </c>
      <c r="AD319" s="641">
        <f t="shared" si="23"/>
        <v>45046.5</v>
      </c>
      <c r="AE319" s="398">
        <f t="shared" si="24"/>
        <v>45046.458333333336</v>
      </c>
      <c r="AF319" s="79"/>
      <c r="AM319" s="79"/>
      <c r="AN319" s="80"/>
      <c r="AO319" s="80"/>
      <c r="AP319" s="80"/>
      <c r="AQ319" s="80"/>
    </row>
    <row r="320" spans="1:43" ht="21" customHeight="1" thickBot="1" x14ac:dyDescent="0.3">
      <c r="A320" s="379">
        <v>32</v>
      </c>
      <c r="B320" s="380">
        <v>45046</v>
      </c>
      <c r="C320" s="357">
        <v>45046.583333333336</v>
      </c>
      <c r="D320" s="638">
        <v>45046.791666666664</v>
      </c>
      <c r="E320" s="638">
        <v>45046.833333333336</v>
      </c>
      <c r="F320" s="638">
        <v>45046.875</v>
      </c>
      <c r="G320" s="448">
        <v>45046.875</v>
      </c>
      <c r="H320" s="381" t="s">
        <v>1314</v>
      </c>
      <c r="I320" s="382" t="s">
        <v>354</v>
      </c>
      <c r="J320" s="383" t="s">
        <v>205</v>
      </c>
      <c r="K320" s="643"/>
      <c r="L320" s="643"/>
      <c r="M320" s="384" t="s">
        <v>861</v>
      </c>
      <c r="N320" s="385">
        <v>44822.901145833333</v>
      </c>
      <c r="O320" s="386" t="s">
        <v>91</v>
      </c>
      <c r="P320" s="387" t="s">
        <v>1339</v>
      </c>
      <c r="Q320" s="639"/>
      <c r="R320" s="388">
        <f t="shared" si="20"/>
        <v>1</v>
      </c>
      <c r="S320" s="388">
        <f t="shared" si="21"/>
        <v>1</v>
      </c>
      <c r="T320" s="389">
        <v>1.4113000631332397</v>
      </c>
      <c r="U320" s="390">
        <v>1.3529999256134033</v>
      </c>
      <c r="V320" s="391">
        <v>0.38536171957052451</v>
      </c>
      <c r="W320" s="640">
        <v>0.25456123147308735</v>
      </c>
      <c r="X320" s="392">
        <v>0.35891520977020264</v>
      </c>
      <c r="Y320" s="393"/>
      <c r="Z320" s="394"/>
      <c r="AA320" s="395"/>
      <c r="AB320" s="396"/>
      <c r="AC320" s="397">
        <f t="shared" si="22"/>
        <v>45046.541666666672</v>
      </c>
      <c r="AD320" s="641">
        <f t="shared" si="23"/>
        <v>45046.5</v>
      </c>
      <c r="AE320" s="398">
        <f t="shared" si="24"/>
        <v>45046.458333333336</v>
      </c>
      <c r="AF320" s="79"/>
      <c r="AM320" s="79"/>
      <c r="AN320" s="80"/>
      <c r="AO320" s="80"/>
      <c r="AP320" s="80"/>
      <c r="AQ320" s="80"/>
    </row>
    <row r="321" spans="1:43" ht="21" customHeight="1" thickBot="1" x14ac:dyDescent="0.3">
      <c r="A321" s="379">
        <v>32</v>
      </c>
      <c r="B321" s="380">
        <v>45046</v>
      </c>
      <c r="C321" s="357">
        <v>45046.583333333336</v>
      </c>
      <c r="D321" s="638">
        <v>45046.791666666664</v>
      </c>
      <c r="E321" s="638">
        <v>45046.833333333336</v>
      </c>
      <c r="F321" s="638">
        <v>45046.875</v>
      </c>
      <c r="G321" s="448">
        <v>45046.875</v>
      </c>
      <c r="H321" s="381" t="s">
        <v>333</v>
      </c>
      <c r="I321" s="382" t="s">
        <v>334</v>
      </c>
      <c r="J321" s="383" t="s">
        <v>206</v>
      </c>
      <c r="K321" s="643"/>
      <c r="L321" s="643"/>
      <c r="M321" s="384" t="s">
        <v>191</v>
      </c>
      <c r="N321" s="385">
        <v>44822.901145833333</v>
      </c>
      <c r="O321" s="386" t="s">
        <v>91</v>
      </c>
      <c r="P321" s="387" t="s">
        <v>1339</v>
      </c>
      <c r="Q321" s="639"/>
      <c r="R321" s="388">
        <f t="shared" si="20"/>
        <v>1</v>
      </c>
      <c r="S321" s="388">
        <f t="shared" si="21"/>
        <v>2</v>
      </c>
      <c r="T321" s="389">
        <v>1.1033000946044922</v>
      </c>
      <c r="U321" s="390">
        <v>1.4530000686645508</v>
      </c>
      <c r="V321" s="391">
        <v>0.28691588599176032</v>
      </c>
      <c r="W321" s="640">
        <v>0.26165697900174512</v>
      </c>
      <c r="X321" s="392">
        <v>0.45050430297851563</v>
      </c>
      <c r="Y321" s="393"/>
      <c r="Z321" s="394"/>
      <c r="AA321" s="395"/>
      <c r="AB321" s="396"/>
      <c r="AC321" s="397">
        <f t="shared" si="22"/>
        <v>45046.541666666672</v>
      </c>
      <c r="AD321" s="641">
        <f t="shared" si="23"/>
        <v>45046.5</v>
      </c>
      <c r="AE321" s="398">
        <f t="shared" si="24"/>
        <v>45046.458333333336</v>
      </c>
      <c r="AF321" s="79"/>
      <c r="AM321" s="79"/>
      <c r="AN321" s="80"/>
      <c r="AO321" s="80"/>
      <c r="AP321" s="80"/>
      <c r="AQ321" s="80"/>
    </row>
    <row r="322" spans="1:43" ht="21" customHeight="1" thickBot="1" x14ac:dyDescent="0.3">
      <c r="A322" s="355">
        <v>33</v>
      </c>
      <c r="B322" s="356">
        <v>45049</v>
      </c>
      <c r="C322" s="452">
        <v>45049.583333333336</v>
      </c>
      <c r="D322" s="453">
        <v>45049.791666666664</v>
      </c>
      <c r="E322" s="453">
        <v>45049.833333333336</v>
      </c>
      <c r="F322" s="453">
        <v>45049.875</v>
      </c>
      <c r="G322" s="454">
        <v>45049.875</v>
      </c>
      <c r="H322" s="358" t="s">
        <v>421</v>
      </c>
      <c r="I322" s="359" t="s">
        <v>337</v>
      </c>
      <c r="J322" s="360" t="s">
        <v>191</v>
      </c>
      <c r="K322" s="643"/>
      <c r="L322" s="643"/>
      <c r="M322" s="361" t="s">
        <v>205</v>
      </c>
      <c r="N322" s="362">
        <v>44822.901145833333</v>
      </c>
      <c r="O322" s="363" t="s">
        <v>91</v>
      </c>
      <c r="P322" s="364" t="s">
        <v>1339</v>
      </c>
      <c r="Q322" s="365"/>
      <c r="R322" s="366">
        <f t="shared" ref="R322:R381" si="25">IF(T322-U322&gt;=0, INT(T322+0.55),IF((U322-T322)&gt;0.2,INT(T322+0.2),S322))</f>
        <v>1</v>
      </c>
      <c r="S322" s="366">
        <f t="shared" ref="S322:S381" si="26">IF(U322-T322&gt;0, INT(U322+0.55),IF((T322-U322)&gt;=0.2,INT(U322+0.2),R322))</f>
        <v>0</v>
      </c>
      <c r="T322" s="367">
        <v>0.90655721936907085</v>
      </c>
      <c r="U322" s="368">
        <v>0.36128568649291992</v>
      </c>
      <c r="V322" s="369">
        <v>0.47615957282915194</v>
      </c>
      <c r="W322" s="370">
        <v>0.38144445215442263</v>
      </c>
      <c r="X322" s="371">
        <v>0.14235043525695801</v>
      </c>
      <c r="Y322" s="372"/>
      <c r="Z322" s="373"/>
      <c r="AA322" s="374"/>
      <c r="AB322" s="375"/>
      <c r="AC322" s="376">
        <f t="shared" si="22"/>
        <v>45049.541666666672</v>
      </c>
      <c r="AD322" s="377">
        <f t="shared" si="23"/>
        <v>45049.5</v>
      </c>
      <c r="AE322" s="378">
        <f t="shared" si="24"/>
        <v>45049.458333333336</v>
      </c>
      <c r="AF322" s="79"/>
      <c r="AM322" s="79"/>
      <c r="AN322" s="80"/>
      <c r="AO322" s="80"/>
      <c r="AP322" s="80"/>
      <c r="AQ322" s="80"/>
    </row>
    <row r="323" spans="1:43" ht="21" customHeight="1" thickBot="1" x14ac:dyDescent="0.3">
      <c r="A323" s="379">
        <v>33</v>
      </c>
      <c r="B323" s="380">
        <v>45049</v>
      </c>
      <c r="C323" s="357">
        <v>45049.583333333336</v>
      </c>
      <c r="D323" s="638">
        <v>45049.791666666664</v>
      </c>
      <c r="E323" s="638">
        <v>45049.833333333336</v>
      </c>
      <c r="F323" s="638">
        <v>45049.875</v>
      </c>
      <c r="G323" s="448">
        <v>45049.875</v>
      </c>
      <c r="H323" s="381" t="s">
        <v>370</v>
      </c>
      <c r="I323" s="382" t="s">
        <v>326</v>
      </c>
      <c r="J323" s="383" t="s">
        <v>225</v>
      </c>
      <c r="K323" s="643"/>
      <c r="L323" s="643"/>
      <c r="M323" s="384" t="s">
        <v>192</v>
      </c>
      <c r="N323" s="385">
        <v>44822.901145833333</v>
      </c>
      <c r="O323" s="386" t="s">
        <v>91</v>
      </c>
      <c r="P323" s="387" t="s">
        <v>1339</v>
      </c>
      <c r="Q323" s="639"/>
      <c r="R323" s="388">
        <f t="shared" si="25"/>
        <v>1</v>
      </c>
      <c r="S323" s="388">
        <f t="shared" si="26"/>
        <v>1</v>
      </c>
      <c r="T323" s="389">
        <v>0.6095571347645351</v>
      </c>
      <c r="U323" s="390">
        <v>0.61842852830886841</v>
      </c>
      <c r="V323" s="391">
        <v>0.29013150692199002</v>
      </c>
      <c r="W323" s="640">
        <v>0.41414012921399479</v>
      </c>
      <c r="X323" s="392">
        <v>0.29572072625160217</v>
      </c>
      <c r="Y323" s="393"/>
      <c r="Z323" s="394"/>
      <c r="AA323" s="395"/>
      <c r="AB323" s="396"/>
      <c r="AC323" s="397">
        <f t="shared" ref="AC323:AC381" si="27">IF(C323&lt;&gt;"TBC",C323-1/24,"TBC")</f>
        <v>45049.541666666672</v>
      </c>
      <c r="AD323" s="641">
        <f t="shared" ref="AD323:AD381" si="28">IF(C323&lt;&gt;"TBC",C323-1/12,"TBC")</f>
        <v>45049.5</v>
      </c>
      <c r="AE323" s="398">
        <f t="shared" ref="AE323:AE381" si="29">IF(C323&lt;&gt;"TBC",C323-1/8,"TBC")</f>
        <v>45049.458333333336</v>
      </c>
      <c r="AF323" s="79"/>
      <c r="AM323" s="79"/>
      <c r="AN323" s="80"/>
      <c r="AO323" s="80"/>
      <c r="AP323" s="80"/>
      <c r="AQ323" s="80"/>
    </row>
    <row r="324" spans="1:43" ht="21" customHeight="1" thickBot="1" x14ac:dyDescent="0.3">
      <c r="A324" s="379">
        <v>33</v>
      </c>
      <c r="B324" s="380">
        <v>45049</v>
      </c>
      <c r="C324" s="357">
        <v>45049.583333333336</v>
      </c>
      <c r="D324" s="638">
        <v>45049.791666666664</v>
      </c>
      <c r="E324" s="638">
        <v>45049.833333333336</v>
      </c>
      <c r="F324" s="638">
        <v>45049.875</v>
      </c>
      <c r="G324" s="448">
        <v>45049.875</v>
      </c>
      <c r="H324" s="381" t="s">
        <v>340</v>
      </c>
      <c r="I324" s="382" t="s">
        <v>328</v>
      </c>
      <c r="J324" s="383" t="s">
        <v>196</v>
      </c>
      <c r="K324" s="643"/>
      <c r="L324" s="643"/>
      <c r="M324" s="384" t="s">
        <v>197</v>
      </c>
      <c r="N324" s="385">
        <v>44822.901145833333</v>
      </c>
      <c r="O324" s="386" t="s">
        <v>91</v>
      </c>
      <c r="P324" s="387" t="s">
        <v>1339</v>
      </c>
      <c r="Q324" s="639"/>
      <c r="R324" s="388">
        <f t="shared" si="25"/>
        <v>0</v>
      </c>
      <c r="S324" s="388">
        <f t="shared" si="26"/>
        <v>1</v>
      </c>
      <c r="T324" s="389">
        <v>0.4869857004710606</v>
      </c>
      <c r="U324" s="390">
        <v>0.90557152032852173</v>
      </c>
      <c r="V324" s="391">
        <v>0.18976804731495045</v>
      </c>
      <c r="W324" s="640">
        <v>0.37068863184177014</v>
      </c>
      <c r="X324" s="392">
        <v>0.43949735164642334</v>
      </c>
      <c r="Y324" s="393"/>
      <c r="Z324" s="394"/>
      <c r="AA324" s="395"/>
      <c r="AB324" s="396"/>
      <c r="AC324" s="397">
        <f t="shared" si="27"/>
        <v>45049.541666666672</v>
      </c>
      <c r="AD324" s="641">
        <f t="shared" si="28"/>
        <v>45049.5</v>
      </c>
      <c r="AE324" s="398">
        <f t="shared" si="29"/>
        <v>45049.458333333336</v>
      </c>
      <c r="AF324" s="79"/>
      <c r="AM324" s="79"/>
      <c r="AN324" s="80"/>
      <c r="AO324" s="80"/>
      <c r="AP324" s="80"/>
      <c r="AQ324" s="80"/>
    </row>
    <row r="325" spans="1:43" ht="21" customHeight="1" thickBot="1" x14ac:dyDescent="0.3">
      <c r="A325" s="379">
        <v>33</v>
      </c>
      <c r="B325" s="380">
        <v>45049</v>
      </c>
      <c r="C325" s="357">
        <v>45049.583333333336</v>
      </c>
      <c r="D325" s="638">
        <v>45049.791666666664</v>
      </c>
      <c r="E325" s="638">
        <v>45049.833333333336</v>
      </c>
      <c r="F325" s="638">
        <v>45049.875</v>
      </c>
      <c r="G325" s="448">
        <v>45049.875</v>
      </c>
      <c r="H325" s="381" t="s">
        <v>1281</v>
      </c>
      <c r="I325" s="382" t="s">
        <v>235</v>
      </c>
      <c r="J325" s="383" t="s">
        <v>198</v>
      </c>
      <c r="K325" s="643"/>
      <c r="L325" s="643"/>
      <c r="M325" s="384" t="s">
        <v>896</v>
      </c>
      <c r="N325" s="385">
        <v>44822.901145833333</v>
      </c>
      <c r="O325" s="386" t="s">
        <v>91</v>
      </c>
      <c r="P325" s="387" t="s">
        <v>1339</v>
      </c>
      <c r="Q325" s="639"/>
      <c r="R325" s="388">
        <f t="shared" si="25"/>
        <v>1</v>
      </c>
      <c r="S325" s="388">
        <f t="shared" si="26"/>
        <v>0</v>
      </c>
      <c r="T325" s="389">
        <v>0.70855716296604698</v>
      </c>
      <c r="U325" s="390">
        <v>0.37842857837677002</v>
      </c>
      <c r="V325" s="391">
        <v>0.3906163475274893</v>
      </c>
      <c r="W325" s="640">
        <v>0.43390136257891432</v>
      </c>
      <c r="X325" s="392">
        <v>0.17547251284122467</v>
      </c>
      <c r="Y325" s="393"/>
      <c r="Z325" s="394"/>
      <c r="AA325" s="395"/>
      <c r="AB325" s="396"/>
      <c r="AC325" s="397">
        <f t="shared" si="27"/>
        <v>45049.541666666672</v>
      </c>
      <c r="AD325" s="641">
        <f t="shared" si="28"/>
        <v>45049.5</v>
      </c>
      <c r="AE325" s="398">
        <f t="shared" si="29"/>
        <v>45049.458333333336</v>
      </c>
      <c r="AF325" s="79"/>
      <c r="AM325" s="79"/>
      <c r="AN325" s="80"/>
      <c r="AO325" s="80"/>
      <c r="AP325" s="80"/>
      <c r="AQ325" s="80"/>
    </row>
    <row r="326" spans="1:43" ht="21" customHeight="1" thickBot="1" x14ac:dyDescent="0.3">
      <c r="A326" s="379">
        <v>33</v>
      </c>
      <c r="B326" s="380">
        <v>45049</v>
      </c>
      <c r="C326" s="357">
        <v>45049.583333333336</v>
      </c>
      <c r="D326" s="638">
        <v>45049.791666666664</v>
      </c>
      <c r="E326" s="638">
        <v>45049.833333333336</v>
      </c>
      <c r="F326" s="638">
        <v>45049.875</v>
      </c>
      <c r="G326" s="448">
        <v>45049.875</v>
      </c>
      <c r="H326" s="381" t="s">
        <v>587</v>
      </c>
      <c r="I326" s="382" t="s">
        <v>322</v>
      </c>
      <c r="J326" s="383" t="s">
        <v>199</v>
      </c>
      <c r="K326" s="643"/>
      <c r="L326" s="643"/>
      <c r="M326" s="384" t="s">
        <v>204</v>
      </c>
      <c r="N326" s="385">
        <v>44822.901145833333</v>
      </c>
      <c r="O326" s="386" t="s">
        <v>91</v>
      </c>
      <c r="P326" s="387" t="s">
        <v>1339</v>
      </c>
      <c r="Q326" s="639"/>
      <c r="R326" s="388">
        <f t="shared" si="25"/>
        <v>1</v>
      </c>
      <c r="S326" s="388">
        <f t="shared" si="26"/>
        <v>0</v>
      </c>
      <c r="T326" s="389">
        <v>0.84998570169721321</v>
      </c>
      <c r="U326" s="390">
        <v>0.59271425008773804</v>
      </c>
      <c r="V326" s="391">
        <v>0.39062640208236665</v>
      </c>
      <c r="W326" s="640">
        <v>0.3711905290340356</v>
      </c>
      <c r="X326" s="392">
        <v>0.23814964294433594</v>
      </c>
      <c r="Y326" s="393"/>
      <c r="Z326" s="394"/>
      <c r="AA326" s="395"/>
      <c r="AB326" s="396"/>
      <c r="AC326" s="397">
        <f t="shared" si="27"/>
        <v>45049.541666666672</v>
      </c>
      <c r="AD326" s="641">
        <f t="shared" si="28"/>
        <v>45049.5</v>
      </c>
      <c r="AE326" s="398">
        <f t="shared" si="29"/>
        <v>45049.458333333336</v>
      </c>
      <c r="AF326" s="79"/>
      <c r="AM326" s="79"/>
      <c r="AN326" s="80"/>
      <c r="AO326" s="80"/>
      <c r="AP326" s="80"/>
      <c r="AQ326" s="80"/>
    </row>
    <row r="327" spans="1:43" ht="21" customHeight="1" thickBot="1" x14ac:dyDescent="0.3">
      <c r="A327" s="379">
        <v>33</v>
      </c>
      <c r="B327" s="380">
        <v>45049</v>
      </c>
      <c r="C327" s="357">
        <v>45049.583333333336</v>
      </c>
      <c r="D327" s="638">
        <v>45049.791666666664</v>
      </c>
      <c r="E327" s="638">
        <v>45049.833333333336</v>
      </c>
      <c r="F327" s="638">
        <v>45049.875</v>
      </c>
      <c r="G327" s="448">
        <v>45049.875</v>
      </c>
      <c r="H327" s="381" t="s">
        <v>1320</v>
      </c>
      <c r="I327" s="382" t="s">
        <v>329</v>
      </c>
      <c r="J327" s="383" t="s">
        <v>200</v>
      </c>
      <c r="K327" s="643"/>
      <c r="L327" s="643"/>
      <c r="M327" s="384" t="s">
        <v>977</v>
      </c>
      <c r="N327" s="385">
        <v>44822.901145833333</v>
      </c>
      <c r="O327" s="386" t="s">
        <v>91</v>
      </c>
      <c r="P327" s="387" t="s">
        <v>1339</v>
      </c>
      <c r="Q327" s="639"/>
      <c r="R327" s="388">
        <f t="shared" si="25"/>
        <v>1</v>
      </c>
      <c r="S327" s="388">
        <f t="shared" si="26"/>
        <v>0</v>
      </c>
      <c r="T327" s="389">
        <v>1.0102714470454623</v>
      </c>
      <c r="U327" s="390">
        <v>0.29271429777145386</v>
      </c>
      <c r="V327" s="391">
        <v>0.53566192443423877</v>
      </c>
      <c r="W327" s="640">
        <v>0.35821173463824069</v>
      </c>
      <c r="X327" s="392">
        <v>0.1060376763343811</v>
      </c>
      <c r="Y327" s="393"/>
      <c r="Z327" s="394"/>
      <c r="AA327" s="395"/>
      <c r="AB327" s="396"/>
      <c r="AC327" s="397">
        <f t="shared" si="27"/>
        <v>45049.541666666672</v>
      </c>
      <c r="AD327" s="641">
        <f t="shared" si="28"/>
        <v>45049.5</v>
      </c>
      <c r="AE327" s="398">
        <f t="shared" si="29"/>
        <v>45049.458333333336</v>
      </c>
      <c r="AF327" s="79"/>
      <c r="AM327" s="79"/>
      <c r="AN327" s="80"/>
      <c r="AO327" s="80"/>
      <c r="AP327" s="80"/>
      <c r="AQ327" s="80"/>
    </row>
    <row r="328" spans="1:43" ht="21" customHeight="1" thickBot="1" x14ac:dyDescent="0.3">
      <c r="A328" s="379">
        <v>33</v>
      </c>
      <c r="B328" s="380">
        <v>45049</v>
      </c>
      <c r="C328" s="357">
        <v>45049.583333333336</v>
      </c>
      <c r="D328" s="638">
        <v>45049.791666666664</v>
      </c>
      <c r="E328" s="638">
        <v>45049.833333333336</v>
      </c>
      <c r="F328" s="638">
        <v>45049.875</v>
      </c>
      <c r="G328" s="448">
        <v>45049.875</v>
      </c>
      <c r="H328" s="381" t="s">
        <v>1261</v>
      </c>
      <c r="I328" s="382" t="s">
        <v>1341</v>
      </c>
      <c r="J328" s="383" t="s">
        <v>861</v>
      </c>
      <c r="K328" s="643"/>
      <c r="L328" s="643"/>
      <c r="M328" s="384" t="s">
        <v>202</v>
      </c>
      <c r="N328" s="385">
        <v>44822.901145833333</v>
      </c>
      <c r="O328" s="386" t="s">
        <v>91</v>
      </c>
      <c r="P328" s="387" t="s">
        <v>1339</v>
      </c>
      <c r="Q328" s="639"/>
      <c r="R328" s="388">
        <f t="shared" si="25"/>
        <v>0</v>
      </c>
      <c r="S328" s="388">
        <f t="shared" si="26"/>
        <v>1</v>
      </c>
      <c r="T328" s="389">
        <v>0.37855712005070274</v>
      </c>
      <c r="U328" s="390">
        <v>0.80699998140335083</v>
      </c>
      <c r="V328" s="391">
        <v>0.16176265604873066</v>
      </c>
      <c r="W328" s="640">
        <v>0.406304332825628</v>
      </c>
      <c r="X328" s="392">
        <v>0.43191090226173401</v>
      </c>
      <c r="Y328" s="393"/>
      <c r="Z328" s="394"/>
      <c r="AA328" s="395"/>
      <c r="AB328" s="396"/>
      <c r="AC328" s="397">
        <f t="shared" si="27"/>
        <v>45049.541666666672</v>
      </c>
      <c r="AD328" s="641">
        <f t="shared" si="28"/>
        <v>45049.5</v>
      </c>
      <c r="AE328" s="398">
        <f t="shared" si="29"/>
        <v>45049.458333333336</v>
      </c>
      <c r="AF328" s="79"/>
      <c r="AM328" s="79"/>
      <c r="AN328" s="80"/>
      <c r="AO328" s="80"/>
      <c r="AP328" s="80"/>
      <c r="AQ328" s="80"/>
    </row>
    <row r="329" spans="1:43" ht="21" customHeight="1" thickBot="1" x14ac:dyDescent="0.3">
      <c r="A329" s="379">
        <v>33</v>
      </c>
      <c r="B329" s="380">
        <v>45049</v>
      </c>
      <c r="C329" s="357">
        <v>45049.583333333336</v>
      </c>
      <c r="D329" s="638">
        <v>45049.791666666664</v>
      </c>
      <c r="E329" s="638">
        <v>45049.833333333336</v>
      </c>
      <c r="F329" s="638">
        <v>45049.875</v>
      </c>
      <c r="G329" s="448">
        <v>45049.875</v>
      </c>
      <c r="H329" s="381" t="s">
        <v>525</v>
      </c>
      <c r="I329" s="382" t="s">
        <v>344</v>
      </c>
      <c r="J329" s="383" t="s">
        <v>226</v>
      </c>
      <c r="K329" s="643"/>
      <c r="L329" s="643"/>
      <c r="M329" s="384" t="s">
        <v>194</v>
      </c>
      <c r="N329" s="385">
        <v>44822.901145833333</v>
      </c>
      <c r="O329" s="386" t="s">
        <v>91</v>
      </c>
      <c r="P329" s="387" t="s">
        <v>1339</v>
      </c>
      <c r="Q329" s="639"/>
      <c r="R329" s="388">
        <f t="shared" si="25"/>
        <v>0</v>
      </c>
      <c r="S329" s="388">
        <f t="shared" si="26"/>
        <v>1</v>
      </c>
      <c r="T329" s="389">
        <v>0.45869999272482731</v>
      </c>
      <c r="U329" s="390">
        <v>0.7427142858505249</v>
      </c>
      <c r="V329" s="391">
        <v>0.20414343998144893</v>
      </c>
      <c r="W329" s="640">
        <v>0.41229993682343552</v>
      </c>
      <c r="X329" s="392">
        <v>0.38354307413101196</v>
      </c>
      <c r="Y329" s="393"/>
      <c r="Z329" s="394"/>
      <c r="AA329" s="395"/>
      <c r="AB329" s="396"/>
      <c r="AC329" s="397">
        <f t="shared" si="27"/>
        <v>45049.541666666672</v>
      </c>
      <c r="AD329" s="641">
        <f t="shared" si="28"/>
        <v>45049.5</v>
      </c>
      <c r="AE329" s="398">
        <f t="shared" si="29"/>
        <v>45049.458333333336</v>
      </c>
      <c r="AF329" s="79"/>
      <c r="AM329" s="79"/>
      <c r="AN329" s="80"/>
      <c r="AO329" s="80"/>
      <c r="AP329" s="80"/>
      <c r="AQ329" s="80"/>
    </row>
    <row r="330" spans="1:43" ht="21" customHeight="1" thickBot="1" x14ac:dyDescent="0.3">
      <c r="A330" s="379">
        <v>33</v>
      </c>
      <c r="B330" s="380">
        <v>45049</v>
      </c>
      <c r="C330" s="357">
        <v>45049.583333333336</v>
      </c>
      <c r="D330" s="638">
        <v>45049.791666666664</v>
      </c>
      <c r="E330" s="638">
        <v>45049.833333333336</v>
      </c>
      <c r="F330" s="638">
        <v>45049.875</v>
      </c>
      <c r="G330" s="448">
        <v>45049.875</v>
      </c>
      <c r="H330" s="381" t="s">
        <v>553</v>
      </c>
      <c r="I330" s="382" t="s">
        <v>332</v>
      </c>
      <c r="J330" s="383" t="s">
        <v>203</v>
      </c>
      <c r="K330" s="643"/>
      <c r="L330" s="643"/>
      <c r="M330" s="384" t="s">
        <v>206</v>
      </c>
      <c r="N330" s="385">
        <v>44822.901145833333</v>
      </c>
      <c r="O330" s="386" t="s">
        <v>91</v>
      </c>
      <c r="P330" s="387" t="s">
        <v>1339</v>
      </c>
      <c r="Q330" s="639"/>
      <c r="R330" s="388">
        <f t="shared" si="25"/>
        <v>1</v>
      </c>
      <c r="S330" s="388">
        <f t="shared" si="26"/>
        <v>1</v>
      </c>
      <c r="T330" s="389">
        <v>0.44927144050598145</v>
      </c>
      <c r="U330" s="390">
        <v>0.60128575563430786</v>
      </c>
      <c r="V330" s="391">
        <v>0.22425386871681671</v>
      </c>
      <c r="W330" s="640">
        <v>0.45079801431395444</v>
      </c>
      <c r="X330" s="392">
        <v>0.32494428753852844</v>
      </c>
      <c r="Y330" s="393"/>
      <c r="Z330" s="394"/>
      <c r="AA330" s="395"/>
      <c r="AB330" s="396"/>
      <c r="AC330" s="397">
        <f t="shared" si="27"/>
        <v>45049.541666666672</v>
      </c>
      <c r="AD330" s="641">
        <f t="shared" si="28"/>
        <v>45049.5</v>
      </c>
      <c r="AE330" s="398">
        <f t="shared" si="29"/>
        <v>45049.458333333336</v>
      </c>
      <c r="AF330" s="79"/>
      <c r="AM330" s="79"/>
      <c r="AN330" s="80"/>
      <c r="AO330" s="80"/>
      <c r="AP330" s="80"/>
      <c r="AQ330" s="80"/>
    </row>
    <row r="331" spans="1:43" ht="21" customHeight="1" thickBot="1" x14ac:dyDescent="0.3">
      <c r="A331" s="379">
        <v>33</v>
      </c>
      <c r="B331" s="380">
        <v>45049</v>
      </c>
      <c r="C331" s="357">
        <v>45049.583333333336</v>
      </c>
      <c r="D331" s="638">
        <v>45049.791666666664</v>
      </c>
      <c r="E331" s="638">
        <v>45049.833333333336</v>
      </c>
      <c r="F331" s="638">
        <v>45049.875</v>
      </c>
      <c r="G331" s="448">
        <v>45049.875</v>
      </c>
      <c r="H331" s="381" t="s">
        <v>362</v>
      </c>
      <c r="I331" s="382" t="s">
        <v>236</v>
      </c>
      <c r="J331" s="383" t="s">
        <v>207</v>
      </c>
      <c r="K331" s="643"/>
      <c r="L331" s="643"/>
      <c r="M331" s="384" t="s">
        <v>201</v>
      </c>
      <c r="N331" s="385">
        <v>44822.901145833333</v>
      </c>
      <c r="O331" s="386" t="s">
        <v>91</v>
      </c>
      <c r="P331" s="387" t="s">
        <v>1339</v>
      </c>
      <c r="Q331" s="639"/>
      <c r="R331" s="388">
        <f t="shared" si="25"/>
        <v>0</v>
      </c>
      <c r="S331" s="388">
        <f t="shared" si="26"/>
        <v>1</v>
      </c>
      <c r="T331" s="389">
        <v>0.54827141761779785</v>
      </c>
      <c r="U331" s="390">
        <v>0.84985709190368652</v>
      </c>
      <c r="V331" s="391">
        <v>0.22156262532396154</v>
      </c>
      <c r="W331" s="640">
        <v>0.37630127411482217</v>
      </c>
      <c r="X331" s="392">
        <v>0.40210387110710144</v>
      </c>
      <c r="Y331" s="393"/>
      <c r="Z331" s="394"/>
      <c r="AA331" s="395"/>
      <c r="AB331" s="396"/>
      <c r="AC331" s="397">
        <f t="shared" si="27"/>
        <v>45049.541666666672</v>
      </c>
      <c r="AD331" s="641">
        <f t="shared" si="28"/>
        <v>45049.5</v>
      </c>
      <c r="AE331" s="398">
        <f t="shared" si="29"/>
        <v>45049.458333333336</v>
      </c>
      <c r="AF331" s="79"/>
      <c r="AM331" s="79"/>
      <c r="AN331" s="80"/>
      <c r="AO331" s="80"/>
      <c r="AP331" s="80"/>
      <c r="AQ331" s="80"/>
    </row>
    <row r="332" spans="1:43" ht="21" customHeight="1" thickBot="1" x14ac:dyDescent="0.3">
      <c r="A332" s="355">
        <v>34</v>
      </c>
      <c r="B332" s="356">
        <v>45053</v>
      </c>
      <c r="C332" s="452">
        <v>45053.583333333336</v>
      </c>
      <c r="D332" s="453">
        <v>45053.791666666664</v>
      </c>
      <c r="E332" s="453">
        <v>45053.833333333336</v>
      </c>
      <c r="F332" s="453">
        <v>45053.875</v>
      </c>
      <c r="G332" s="454">
        <v>45053.875</v>
      </c>
      <c r="H332" s="358" t="s">
        <v>506</v>
      </c>
      <c r="I332" s="359" t="s">
        <v>337</v>
      </c>
      <c r="J332" s="360" t="s">
        <v>191</v>
      </c>
      <c r="K332" s="643"/>
      <c r="L332" s="643"/>
      <c r="M332" s="361" t="s">
        <v>198</v>
      </c>
      <c r="N332" s="362">
        <v>44822.901145833333</v>
      </c>
      <c r="O332" s="363" t="s">
        <v>91</v>
      </c>
      <c r="P332" s="364" t="s">
        <v>1339</v>
      </c>
      <c r="Q332" s="365"/>
      <c r="R332" s="366">
        <f t="shared" si="25"/>
        <v>1</v>
      </c>
      <c r="S332" s="366">
        <f t="shared" si="26"/>
        <v>0</v>
      </c>
      <c r="T332" s="367">
        <v>0.95102861949375694</v>
      </c>
      <c r="U332" s="368">
        <v>0.7160000205039978</v>
      </c>
      <c r="V332" s="369">
        <v>0.39545193890942321</v>
      </c>
      <c r="W332" s="370">
        <v>0.34098760961847879</v>
      </c>
      <c r="X332" s="371">
        <v>0.26348909735679626</v>
      </c>
      <c r="Y332" s="372"/>
      <c r="Z332" s="373"/>
      <c r="AA332" s="374"/>
      <c r="AB332" s="375"/>
      <c r="AC332" s="376">
        <f t="shared" si="27"/>
        <v>45053.541666666672</v>
      </c>
      <c r="AD332" s="377">
        <f t="shared" si="28"/>
        <v>45053.5</v>
      </c>
      <c r="AE332" s="378">
        <f t="shared" si="29"/>
        <v>45053.458333333336</v>
      </c>
      <c r="AF332" s="79"/>
      <c r="AM332" s="79"/>
      <c r="AN332" s="80"/>
      <c r="AO332" s="80"/>
      <c r="AP332" s="80"/>
      <c r="AQ332" s="80"/>
    </row>
    <row r="333" spans="1:43" ht="21" customHeight="1" thickBot="1" x14ac:dyDescent="0.3">
      <c r="A333" s="379">
        <v>34</v>
      </c>
      <c r="B333" s="380">
        <v>45053</v>
      </c>
      <c r="C333" s="357">
        <v>45053.583333333336</v>
      </c>
      <c r="D333" s="638">
        <v>45053.791666666664</v>
      </c>
      <c r="E333" s="638">
        <v>45053.833333333336</v>
      </c>
      <c r="F333" s="638">
        <v>45053.875</v>
      </c>
      <c r="G333" s="448">
        <v>45053.875</v>
      </c>
      <c r="H333" s="381" t="s">
        <v>1286</v>
      </c>
      <c r="I333" s="382" t="s">
        <v>1342</v>
      </c>
      <c r="J333" s="383" t="s">
        <v>977</v>
      </c>
      <c r="K333" s="643"/>
      <c r="L333" s="643"/>
      <c r="M333" s="384" t="s">
        <v>205</v>
      </c>
      <c r="N333" s="385">
        <v>44822.901145833333</v>
      </c>
      <c r="O333" s="386" t="s">
        <v>91</v>
      </c>
      <c r="P333" s="387" t="s">
        <v>1339</v>
      </c>
      <c r="Q333" s="639"/>
      <c r="R333" s="388">
        <f t="shared" si="25"/>
        <v>1</v>
      </c>
      <c r="S333" s="388">
        <f t="shared" si="26"/>
        <v>1</v>
      </c>
      <c r="T333" s="389">
        <v>0.85674299512590679</v>
      </c>
      <c r="U333" s="390">
        <v>0.76171427965164185</v>
      </c>
      <c r="V333" s="391">
        <v>0.35190564860968809</v>
      </c>
      <c r="W333" s="640">
        <v>0.35024795715921975</v>
      </c>
      <c r="X333" s="392">
        <v>0.29779931902885437</v>
      </c>
      <c r="Y333" s="393"/>
      <c r="Z333" s="394"/>
      <c r="AA333" s="395"/>
      <c r="AB333" s="396"/>
      <c r="AC333" s="397">
        <f t="shared" si="27"/>
        <v>45053.541666666672</v>
      </c>
      <c r="AD333" s="641">
        <f t="shared" si="28"/>
        <v>45053.5</v>
      </c>
      <c r="AE333" s="398">
        <f t="shared" si="29"/>
        <v>45053.458333333336</v>
      </c>
      <c r="AF333" s="79"/>
      <c r="AM333" s="79"/>
      <c r="AN333" s="80"/>
      <c r="AO333" s="80"/>
      <c r="AP333" s="80"/>
      <c r="AQ333" s="80"/>
    </row>
    <row r="334" spans="1:43" ht="21" customHeight="1" thickBot="1" x14ac:dyDescent="0.3">
      <c r="A334" s="379">
        <v>34</v>
      </c>
      <c r="B334" s="380">
        <v>45053</v>
      </c>
      <c r="C334" s="357">
        <v>45053.583333333336</v>
      </c>
      <c r="D334" s="638">
        <v>45053.791666666664</v>
      </c>
      <c r="E334" s="638">
        <v>45053.833333333336</v>
      </c>
      <c r="F334" s="638">
        <v>45053.875</v>
      </c>
      <c r="G334" s="448">
        <v>45053.875</v>
      </c>
      <c r="H334" s="381" t="s">
        <v>478</v>
      </c>
      <c r="I334" s="382" t="s">
        <v>326</v>
      </c>
      <c r="J334" s="383" t="s">
        <v>225</v>
      </c>
      <c r="K334" s="643"/>
      <c r="L334" s="643"/>
      <c r="M334" s="384" t="s">
        <v>226</v>
      </c>
      <c r="N334" s="385">
        <v>44822.901145833333</v>
      </c>
      <c r="O334" s="386" t="s">
        <v>91</v>
      </c>
      <c r="P334" s="387" t="s">
        <v>1339</v>
      </c>
      <c r="Q334" s="639"/>
      <c r="R334" s="388">
        <f t="shared" si="25"/>
        <v>1</v>
      </c>
      <c r="S334" s="388">
        <f t="shared" si="26"/>
        <v>1</v>
      </c>
      <c r="T334" s="389">
        <v>0.92588574545724045</v>
      </c>
      <c r="U334" s="390">
        <v>0.81314277648925781</v>
      </c>
      <c r="V334" s="391">
        <v>0.36364102352131611</v>
      </c>
      <c r="W334" s="640">
        <v>0.33504492010694648</v>
      </c>
      <c r="X334" s="392">
        <v>0.30123928189277649</v>
      </c>
      <c r="Y334" s="393"/>
      <c r="Z334" s="394"/>
      <c r="AA334" s="395"/>
      <c r="AB334" s="396"/>
      <c r="AC334" s="397">
        <f t="shared" si="27"/>
        <v>45053.541666666672</v>
      </c>
      <c r="AD334" s="641">
        <f t="shared" si="28"/>
        <v>45053.5</v>
      </c>
      <c r="AE334" s="398">
        <f t="shared" si="29"/>
        <v>45053.458333333336</v>
      </c>
      <c r="AF334" s="79"/>
      <c r="AM334" s="79"/>
      <c r="AN334" s="80"/>
      <c r="AO334" s="80"/>
      <c r="AP334" s="80"/>
      <c r="AQ334" s="80"/>
    </row>
    <row r="335" spans="1:43" ht="21" customHeight="1" thickBot="1" x14ac:dyDescent="0.3">
      <c r="A335" s="379">
        <v>34</v>
      </c>
      <c r="B335" s="380">
        <v>45053</v>
      </c>
      <c r="C335" s="357">
        <v>45053.583333333336</v>
      </c>
      <c r="D335" s="638">
        <v>45053.791666666664</v>
      </c>
      <c r="E335" s="638">
        <v>45053.833333333336</v>
      </c>
      <c r="F335" s="638">
        <v>45053.875</v>
      </c>
      <c r="G335" s="448">
        <v>45053.875</v>
      </c>
      <c r="H335" s="381" t="s">
        <v>1325</v>
      </c>
      <c r="I335" s="382" t="s">
        <v>1340</v>
      </c>
      <c r="J335" s="383" t="s">
        <v>896</v>
      </c>
      <c r="K335" s="643"/>
      <c r="L335" s="643"/>
      <c r="M335" s="384" t="s">
        <v>196</v>
      </c>
      <c r="N335" s="385">
        <v>44822.901145833333</v>
      </c>
      <c r="O335" s="386" t="s">
        <v>91</v>
      </c>
      <c r="P335" s="387" t="s">
        <v>1339</v>
      </c>
      <c r="Q335" s="639"/>
      <c r="R335" s="388">
        <f t="shared" si="25"/>
        <v>1</v>
      </c>
      <c r="S335" s="388">
        <f t="shared" si="26"/>
        <v>1</v>
      </c>
      <c r="T335" s="389">
        <v>0.67445714133126389</v>
      </c>
      <c r="U335" s="390">
        <v>0.76742851734161377</v>
      </c>
      <c r="V335" s="391">
        <v>0.28451009139959299</v>
      </c>
      <c r="W335" s="640">
        <v>0.37566340128618014</v>
      </c>
      <c r="X335" s="392">
        <v>0.339803546667099</v>
      </c>
      <c r="Y335" s="393"/>
      <c r="Z335" s="394"/>
      <c r="AA335" s="395"/>
      <c r="AB335" s="396"/>
      <c r="AC335" s="397">
        <f t="shared" si="27"/>
        <v>45053.541666666672</v>
      </c>
      <c r="AD335" s="641">
        <f t="shared" si="28"/>
        <v>45053.5</v>
      </c>
      <c r="AE335" s="398">
        <f t="shared" si="29"/>
        <v>45053.458333333336</v>
      </c>
      <c r="AF335" s="79"/>
      <c r="AM335" s="79"/>
      <c r="AN335" s="80"/>
      <c r="AO335" s="80"/>
      <c r="AP335" s="80"/>
      <c r="AQ335" s="80"/>
    </row>
    <row r="336" spans="1:43" ht="21" customHeight="1" thickBot="1" x14ac:dyDescent="0.3">
      <c r="A336" s="379">
        <v>34</v>
      </c>
      <c r="B336" s="380">
        <v>45053</v>
      </c>
      <c r="C336" s="357">
        <v>45053.583333333336</v>
      </c>
      <c r="D336" s="638">
        <v>45053.791666666664</v>
      </c>
      <c r="E336" s="638">
        <v>45053.833333333336</v>
      </c>
      <c r="F336" s="638">
        <v>45053.875</v>
      </c>
      <c r="G336" s="448">
        <v>45053.875</v>
      </c>
      <c r="H336" s="381" t="s">
        <v>347</v>
      </c>
      <c r="I336" s="382" t="s">
        <v>329</v>
      </c>
      <c r="J336" s="383" t="s">
        <v>200</v>
      </c>
      <c r="K336" s="643"/>
      <c r="L336" s="643"/>
      <c r="M336" s="384" t="s">
        <v>199</v>
      </c>
      <c r="N336" s="385">
        <v>44822.901145833333</v>
      </c>
      <c r="O336" s="386" t="s">
        <v>91</v>
      </c>
      <c r="P336" s="387" t="s">
        <v>1339</v>
      </c>
      <c r="Q336" s="639"/>
      <c r="R336" s="388">
        <f t="shared" si="25"/>
        <v>1</v>
      </c>
      <c r="S336" s="388">
        <f t="shared" si="26"/>
        <v>0</v>
      </c>
      <c r="T336" s="389">
        <v>1.145885740007673</v>
      </c>
      <c r="U336" s="390">
        <v>0.75028568506240845</v>
      </c>
      <c r="V336" s="391">
        <v>0.44997535583680431</v>
      </c>
      <c r="W336" s="640">
        <v>0.30976841923075116</v>
      </c>
      <c r="X336" s="392">
        <v>0.24005194008350372</v>
      </c>
      <c r="Y336" s="393"/>
      <c r="Z336" s="394"/>
      <c r="AA336" s="395"/>
      <c r="AB336" s="396"/>
      <c r="AC336" s="397">
        <f t="shared" si="27"/>
        <v>45053.541666666672</v>
      </c>
      <c r="AD336" s="641">
        <f t="shared" si="28"/>
        <v>45053.5</v>
      </c>
      <c r="AE336" s="398">
        <f t="shared" si="29"/>
        <v>45053.458333333336</v>
      </c>
      <c r="AF336" s="79"/>
      <c r="AM336" s="79"/>
      <c r="AN336" s="80"/>
      <c r="AO336" s="80"/>
      <c r="AP336" s="80"/>
      <c r="AQ336" s="80"/>
    </row>
    <row r="337" spans="1:43" ht="21" customHeight="1" thickBot="1" x14ac:dyDescent="0.3">
      <c r="A337" s="379">
        <v>34</v>
      </c>
      <c r="B337" s="380">
        <v>45053</v>
      </c>
      <c r="C337" s="357">
        <v>45053.583333333336</v>
      </c>
      <c r="D337" s="638">
        <v>45053.791666666664</v>
      </c>
      <c r="E337" s="638">
        <v>45053.833333333336</v>
      </c>
      <c r="F337" s="638">
        <v>45053.875</v>
      </c>
      <c r="G337" s="448">
        <v>45053.875</v>
      </c>
      <c r="H337" s="381" t="s">
        <v>559</v>
      </c>
      <c r="I337" s="382" t="s">
        <v>330</v>
      </c>
      <c r="J337" s="383" t="s">
        <v>201</v>
      </c>
      <c r="K337" s="643"/>
      <c r="L337" s="643"/>
      <c r="M337" s="384" t="s">
        <v>194</v>
      </c>
      <c r="N337" s="385">
        <v>44822.901145833333</v>
      </c>
      <c r="O337" s="386" t="s">
        <v>91</v>
      </c>
      <c r="P337" s="387" t="s">
        <v>1339</v>
      </c>
      <c r="Q337" s="639"/>
      <c r="R337" s="388">
        <f t="shared" si="25"/>
        <v>1</v>
      </c>
      <c r="S337" s="388">
        <f t="shared" si="26"/>
        <v>0</v>
      </c>
      <c r="T337" s="389">
        <v>1.1333142008100237</v>
      </c>
      <c r="U337" s="390">
        <v>0.61314284801483154</v>
      </c>
      <c r="V337" s="391">
        <v>0.48251528826824086</v>
      </c>
      <c r="W337" s="640">
        <v>0.3183216193766949</v>
      </c>
      <c r="X337" s="392">
        <v>0.19898109138011932</v>
      </c>
      <c r="Y337" s="393"/>
      <c r="Z337" s="394"/>
      <c r="AA337" s="395"/>
      <c r="AB337" s="396"/>
      <c r="AC337" s="397">
        <f t="shared" si="27"/>
        <v>45053.541666666672</v>
      </c>
      <c r="AD337" s="641">
        <f t="shared" si="28"/>
        <v>45053.5</v>
      </c>
      <c r="AE337" s="398">
        <f t="shared" si="29"/>
        <v>45053.458333333336</v>
      </c>
      <c r="AF337" s="79"/>
      <c r="AM337" s="79"/>
      <c r="AN337" s="80"/>
      <c r="AO337" s="80"/>
      <c r="AP337" s="80"/>
      <c r="AQ337" s="80"/>
    </row>
    <row r="338" spans="1:43" ht="21" customHeight="1" thickBot="1" x14ac:dyDescent="0.3">
      <c r="A338" s="379">
        <v>34</v>
      </c>
      <c r="B338" s="380">
        <v>45053</v>
      </c>
      <c r="C338" s="357">
        <v>45053.583333333336</v>
      </c>
      <c r="D338" s="638">
        <v>45053.791666666664</v>
      </c>
      <c r="E338" s="638">
        <v>45053.833333333336</v>
      </c>
      <c r="F338" s="638">
        <v>45053.875</v>
      </c>
      <c r="G338" s="448">
        <v>45053.875</v>
      </c>
      <c r="H338" s="381" t="s">
        <v>443</v>
      </c>
      <c r="I338" s="382" t="s">
        <v>322</v>
      </c>
      <c r="J338" s="383" t="s">
        <v>202</v>
      </c>
      <c r="K338" s="643"/>
      <c r="L338" s="643"/>
      <c r="M338" s="384" t="s">
        <v>197</v>
      </c>
      <c r="N338" s="385">
        <v>44822.901145833333</v>
      </c>
      <c r="O338" s="386" t="s">
        <v>91</v>
      </c>
      <c r="P338" s="387" t="s">
        <v>1339</v>
      </c>
      <c r="Q338" s="639"/>
      <c r="R338" s="388">
        <f t="shared" si="25"/>
        <v>1</v>
      </c>
      <c r="S338" s="388">
        <f t="shared" si="26"/>
        <v>1</v>
      </c>
      <c r="T338" s="389">
        <v>0.8693142618451799</v>
      </c>
      <c r="U338" s="390">
        <v>1.0188572406768799</v>
      </c>
      <c r="V338" s="391">
        <v>0.3008324051848757</v>
      </c>
      <c r="W338" s="640">
        <v>0.31816954501371952</v>
      </c>
      <c r="X338" s="392">
        <v>0.38086974620819092</v>
      </c>
      <c r="Y338" s="393"/>
      <c r="Z338" s="394"/>
      <c r="AA338" s="395"/>
      <c r="AB338" s="396"/>
      <c r="AC338" s="397">
        <f t="shared" si="27"/>
        <v>45053.541666666672</v>
      </c>
      <c r="AD338" s="641">
        <f t="shared" si="28"/>
        <v>45053.5</v>
      </c>
      <c r="AE338" s="398">
        <f t="shared" si="29"/>
        <v>45053.458333333336</v>
      </c>
      <c r="AF338" s="79"/>
      <c r="AM338" s="79"/>
      <c r="AN338" s="80"/>
      <c r="AO338" s="80"/>
      <c r="AP338" s="80"/>
      <c r="AQ338" s="80"/>
    </row>
    <row r="339" spans="1:43" ht="21" customHeight="1" thickBot="1" x14ac:dyDescent="0.3">
      <c r="A339" s="379">
        <v>34</v>
      </c>
      <c r="B339" s="380">
        <v>45053</v>
      </c>
      <c r="C339" s="357">
        <v>45053.583333333336</v>
      </c>
      <c r="D339" s="638">
        <v>45053.791666666664</v>
      </c>
      <c r="E339" s="638">
        <v>45053.833333333336</v>
      </c>
      <c r="F339" s="638">
        <v>45053.875</v>
      </c>
      <c r="G339" s="448">
        <v>45053.875</v>
      </c>
      <c r="H339" s="381" t="s">
        <v>418</v>
      </c>
      <c r="I339" s="382" t="s">
        <v>346</v>
      </c>
      <c r="J339" s="383" t="s">
        <v>204</v>
      </c>
      <c r="K339" s="643"/>
      <c r="L339" s="643"/>
      <c r="M339" s="384" t="s">
        <v>192</v>
      </c>
      <c r="N339" s="385">
        <v>44822.901145833333</v>
      </c>
      <c r="O339" s="386" t="s">
        <v>91</v>
      </c>
      <c r="P339" s="387" t="s">
        <v>1339</v>
      </c>
      <c r="Q339" s="639"/>
      <c r="R339" s="388">
        <f t="shared" si="25"/>
        <v>1</v>
      </c>
      <c r="S339" s="388">
        <f t="shared" si="26"/>
        <v>0</v>
      </c>
      <c r="T339" s="389">
        <v>0.99502856390816818</v>
      </c>
      <c r="U339" s="390">
        <v>0.73314285278320313</v>
      </c>
      <c r="V339" s="391">
        <v>0.40598903558712313</v>
      </c>
      <c r="W339" s="640">
        <v>0.33280885927577297</v>
      </c>
      <c r="X339" s="392">
        <v>0.26110938191413879</v>
      </c>
      <c r="Y339" s="393"/>
      <c r="Z339" s="394"/>
      <c r="AA339" s="395"/>
      <c r="AB339" s="396"/>
      <c r="AC339" s="397">
        <f t="shared" si="27"/>
        <v>45053.541666666672</v>
      </c>
      <c r="AD339" s="641">
        <f t="shared" si="28"/>
        <v>45053.5</v>
      </c>
      <c r="AE339" s="398">
        <f t="shared" si="29"/>
        <v>45053.458333333336</v>
      </c>
      <c r="AF339" s="79"/>
      <c r="AM339" s="79"/>
      <c r="AN339" s="80"/>
      <c r="AO339" s="80"/>
      <c r="AP339" s="80"/>
      <c r="AQ339" s="80"/>
    </row>
    <row r="340" spans="1:43" ht="21" customHeight="1" thickBot="1" x14ac:dyDescent="0.3">
      <c r="A340" s="379">
        <v>34</v>
      </c>
      <c r="B340" s="380">
        <v>45053</v>
      </c>
      <c r="C340" s="357">
        <v>45053.583333333336</v>
      </c>
      <c r="D340" s="638">
        <v>45053.791666666664</v>
      </c>
      <c r="E340" s="638">
        <v>45053.833333333336</v>
      </c>
      <c r="F340" s="638">
        <v>45053.875</v>
      </c>
      <c r="G340" s="448">
        <v>45053.875</v>
      </c>
      <c r="H340" s="381" t="s">
        <v>1297</v>
      </c>
      <c r="I340" s="382" t="s">
        <v>334</v>
      </c>
      <c r="J340" s="383" t="s">
        <v>206</v>
      </c>
      <c r="K340" s="643"/>
      <c r="L340" s="643"/>
      <c r="M340" s="384" t="s">
        <v>861</v>
      </c>
      <c r="N340" s="385">
        <v>44822.901145833333</v>
      </c>
      <c r="O340" s="386" t="s">
        <v>91</v>
      </c>
      <c r="P340" s="387" t="s">
        <v>1339</v>
      </c>
      <c r="Q340" s="639"/>
      <c r="R340" s="388">
        <f t="shared" si="25"/>
        <v>1</v>
      </c>
      <c r="S340" s="388">
        <f t="shared" si="26"/>
        <v>0</v>
      </c>
      <c r="T340" s="389">
        <v>0.90702860695975163</v>
      </c>
      <c r="U340" s="390">
        <v>0.50457137823104858</v>
      </c>
      <c r="V340" s="391">
        <v>0.43516388053962324</v>
      </c>
      <c r="W340" s="640">
        <v>0.36874079348517241</v>
      </c>
      <c r="X340" s="392">
        <v>0.19604870676994324</v>
      </c>
      <c r="Y340" s="393"/>
      <c r="Z340" s="394"/>
      <c r="AA340" s="395"/>
      <c r="AB340" s="396"/>
      <c r="AC340" s="397">
        <f t="shared" si="27"/>
        <v>45053.541666666672</v>
      </c>
      <c r="AD340" s="641">
        <f t="shared" si="28"/>
        <v>45053.5</v>
      </c>
      <c r="AE340" s="398">
        <f t="shared" si="29"/>
        <v>45053.458333333336</v>
      </c>
      <c r="AF340" s="79"/>
      <c r="AM340" s="79"/>
      <c r="AN340" s="80"/>
      <c r="AO340" s="80"/>
      <c r="AP340" s="80"/>
      <c r="AQ340" s="80"/>
    </row>
    <row r="341" spans="1:43" ht="21" customHeight="1" thickBot="1" x14ac:dyDescent="0.3">
      <c r="A341" s="379">
        <v>34</v>
      </c>
      <c r="B341" s="380">
        <v>45053</v>
      </c>
      <c r="C341" s="357">
        <v>45053.583333333336</v>
      </c>
      <c r="D341" s="638">
        <v>45053.791666666664</v>
      </c>
      <c r="E341" s="638">
        <v>45053.833333333336</v>
      </c>
      <c r="F341" s="638">
        <v>45053.875</v>
      </c>
      <c r="G341" s="448">
        <v>45053.875</v>
      </c>
      <c r="H341" s="381" t="s">
        <v>469</v>
      </c>
      <c r="I341" s="382" t="s">
        <v>236</v>
      </c>
      <c r="J341" s="383" t="s">
        <v>207</v>
      </c>
      <c r="K341" s="643"/>
      <c r="L341" s="643"/>
      <c r="M341" s="384" t="s">
        <v>203</v>
      </c>
      <c r="N341" s="385">
        <v>44822.901145833333</v>
      </c>
      <c r="O341" s="386" t="s">
        <v>91</v>
      </c>
      <c r="P341" s="387" t="s">
        <v>1339</v>
      </c>
      <c r="Q341" s="639"/>
      <c r="R341" s="388">
        <f t="shared" si="25"/>
        <v>1</v>
      </c>
      <c r="S341" s="388">
        <f t="shared" si="26"/>
        <v>0</v>
      </c>
      <c r="T341" s="389">
        <v>1.0516001156398227</v>
      </c>
      <c r="U341" s="390">
        <v>0.64171421527862549</v>
      </c>
      <c r="V341" s="391">
        <v>0.44832749266088445</v>
      </c>
      <c r="W341" s="640">
        <v>0.33059125724710664</v>
      </c>
      <c r="X341" s="392">
        <v>0.22096292674541473</v>
      </c>
      <c r="Y341" s="393"/>
      <c r="Z341" s="394"/>
      <c r="AA341" s="395"/>
      <c r="AB341" s="396"/>
      <c r="AC341" s="397">
        <f t="shared" si="27"/>
        <v>45053.541666666672</v>
      </c>
      <c r="AD341" s="641">
        <f t="shared" si="28"/>
        <v>45053.5</v>
      </c>
      <c r="AE341" s="398">
        <f t="shared" si="29"/>
        <v>45053.458333333336</v>
      </c>
      <c r="AF341" s="79"/>
      <c r="AM341" s="79"/>
      <c r="AN341" s="80"/>
      <c r="AO341" s="80"/>
      <c r="AP341" s="80"/>
      <c r="AQ341" s="80"/>
    </row>
    <row r="342" spans="1:43" ht="21" customHeight="1" thickBot="1" x14ac:dyDescent="0.3">
      <c r="A342" s="355">
        <v>35</v>
      </c>
      <c r="B342" s="356">
        <v>45060</v>
      </c>
      <c r="C342" s="452">
        <v>45060.583333333336</v>
      </c>
      <c r="D342" s="453">
        <v>45060.791666666664</v>
      </c>
      <c r="E342" s="453">
        <v>45060.833333333336</v>
      </c>
      <c r="F342" s="453">
        <v>45060.875</v>
      </c>
      <c r="G342" s="454">
        <v>45060.875</v>
      </c>
      <c r="H342" s="358" t="s">
        <v>435</v>
      </c>
      <c r="I342" s="359" t="s">
        <v>324</v>
      </c>
      <c r="J342" s="360" t="s">
        <v>192</v>
      </c>
      <c r="K342" s="643"/>
      <c r="L342" s="643"/>
      <c r="M342" s="361" t="s">
        <v>202</v>
      </c>
      <c r="N342" s="362">
        <v>44822.901145833333</v>
      </c>
      <c r="O342" s="363" t="s">
        <v>91</v>
      </c>
      <c r="P342" s="364" t="s">
        <v>1339</v>
      </c>
      <c r="Q342" s="365"/>
      <c r="R342" s="366">
        <f t="shared" si="25"/>
        <v>1</v>
      </c>
      <c r="S342" s="366">
        <f t="shared" si="26"/>
        <v>2</v>
      </c>
      <c r="T342" s="367">
        <v>1.015299916267395</v>
      </c>
      <c r="U342" s="368">
        <v>1.812999963760376</v>
      </c>
      <c r="V342" s="369">
        <v>0.20962089297166464</v>
      </c>
      <c r="W342" s="370">
        <v>0.22950981211698401</v>
      </c>
      <c r="X342" s="371">
        <v>0.5581057071685791</v>
      </c>
      <c r="Y342" s="372"/>
      <c r="Z342" s="373"/>
      <c r="AA342" s="374"/>
      <c r="AB342" s="375"/>
      <c r="AC342" s="376">
        <f t="shared" si="27"/>
        <v>45060.541666666672</v>
      </c>
      <c r="AD342" s="377">
        <f t="shared" si="28"/>
        <v>45060.5</v>
      </c>
      <c r="AE342" s="378">
        <f t="shared" si="29"/>
        <v>45060.458333333336</v>
      </c>
      <c r="AF342" s="79"/>
      <c r="AM342" s="79"/>
      <c r="AN342" s="80"/>
      <c r="AO342" s="80"/>
      <c r="AP342" s="80"/>
      <c r="AQ342" s="80"/>
    </row>
    <row r="343" spans="1:43" ht="21" customHeight="1" thickBot="1" x14ac:dyDescent="0.3">
      <c r="A343" s="379">
        <v>35</v>
      </c>
      <c r="B343" s="380">
        <v>45060</v>
      </c>
      <c r="C343" s="357">
        <v>45060.583333333336</v>
      </c>
      <c r="D343" s="638">
        <v>45060.791666666664</v>
      </c>
      <c r="E343" s="638">
        <v>45060.833333333336</v>
      </c>
      <c r="F343" s="638">
        <v>45060.875</v>
      </c>
      <c r="G343" s="448">
        <v>45060.875</v>
      </c>
      <c r="H343" s="381" t="s">
        <v>473</v>
      </c>
      <c r="I343" s="382" t="s">
        <v>339</v>
      </c>
      <c r="J343" s="383" t="s">
        <v>194</v>
      </c>
      <c r="K343" s="643"/>
      <c r="L343" s="643"/>
      <c r="M343" s="384" t="s">
        <v>207</v>
      </c>
      <c r="N343" s="385">
        <v>44822.901145833333</v>
      </c>
      <c r="O343" s="386" t="s">
        <v>91</v>
      </c>
      <c r="P343" s="387" t="s">
        <v>1339</v>
      </c>
      <c r="Q343" s="639"/>
      <c r="R343" s="388">
        <f t="shared" si="25"/>
        <v>2</v>
      </c>
      <c r="S343" s="388">
        <f t="shared" si="26"/>
        <v>1</v>
      </c>
      <c r="T343" s="389">
        <v>1.5212999582290649</v>
      </c>
      <c r="U343" s="390">
        <v>1.2929999828338623</v>
      </c>
      <c r="V343" s="391">
        <v>0.42543652435011381</v>
      </c>
      <c r="W343" s="640">
        <v>0.25021244860214931</v>
      </c>
      <c r="X343" s="392">
        <v>0.32295686006546021</v>
      </c>
      <c r="Y343" s="393"/>
      <c r="Z343" s="394"/>
      <c r="AA343" s="395"/>
      <c r="AB343" s="396"/>
      <c r="AC343" s="397">
        <f t="shared" si="27"/>
        <v>45060.541666666672</v>
      </c>
      <c r="AD343" s="641">
        <f t="shared" si="28"/>
        <v>45060.5</v>
      </c>
      <c r="AE343" s="398">
        <f t="shared" si="29"/>
        <v>45060.458333333336</v>
      </c>
      <c r="AF343" s="79"/>
      <c r="AM343" s="79"/>
      <c r="AN343" s="80"/>
      <c r="AO343" s="80"/>
      <c r="AP343" s="80"/>
      <c r="AQ343" s="80"/>
    </row>
    <row r="344" spans="1:43" ht="21" customHeight="1" thickBot="1" x14ac:dyDescent="0.3">
      <c r="A344" s="379">
        <v>35</v>
      </c>
      <c r="B344" s="380">
        <v>45060</v>
      </c>
      <c r="C344" s="357">
        <v>45060.583333333336</v>
      </c>
      <c r="D344" s="638">
        <v>45060.791666666664</v>
      </c>
      <c r="E344" s="638">
        <v>45060.833333333336</v>
      </c>
      <c r="F344" s="638">
        <v>45060.875</v>
      </c>
      <c r="G344" s="448">
        <v>45060.875</v>
      </c>
      <c r="H344" s="381" t="s">
        <v>594</v>
      </c>
      <c r="I344" s="382" t="s">
        <v>328</v>
      </c>
      <c r="J344" s="383" t="s">
        <v>196</v>
      </c>
      <c r="K344" s="643"/>
      <c r="L344" s="643"/>
      <c r="M344" s="384" t="s">
        <v>206</v>
      </c>
      <c r="N344" s="385">
        <v>44822.901145833333</v>
      </c>
      <c r="O344" s="386" t="s">
        <v>91</v>
      </c>
      <c r="P344" s="387" t="s">
        <v>1339</v>
      </c>
      <c r="Q344" s="639"/>
      <c r="R344" s="388">
        <f t="shared" si="25"/>
        <v>1</v>
      </c>
      <c r="S344" s="388">
        <f t="shared" si="26"/>
        <v>1</v>
      </c>
      <c r="T344" s="389">
        <v>1.2352999448776245</v>
      </c>
      <c r="U344" s="390">
        <v>1.2829999923706055</v>
      </c>
      <c r="V344" s="391">
        <v>0.35397137366950088</v>
      </c>
      <c r="W344" s="640">
        <v>0.26879922498400771</v>
      </c>
      <c r="X344" s="392">
        <v>0.37655755877494812</v>
      </c>
      <c r="Y344" s="393"/>
      <c r="Z344" s="394"/>
      <c r="AA344" s="395"/>
      <c r="AB344" s="396"/>
      <c r="AC344" s="397">
        <f t="shared" si="27"/>
        <v>45060.541666666672</v>
      </c>
      <c r="AD344" s="641">
        <f t="shared" si="28"/>
        <v>45060.5</v>
      </c>
      <c r="AE344" s="398">
        <f t="shared" si="29"/>
        <v>45060.458333333336</v>
      </c>
      <c r="AF344" s="79"/>
      <c r="AM344" s="79"/>
      <c r="AN344" s="80"/>
      <c r="AO344" s="80"/>
      <c r="AP344" s="80"/>
      <c r="AQ344" s="80"/>
    </row>
    <row r="345" spans="1:43" ht="21" customHeight="1" thickBot="1" x14ac:dyDescent="0.3">
      <c r="A345" s="379">
        <v>35</v>
      </c>
      <c r="B345" s="380">
        <v>45060</v>
      </c>
      <c r="C345" s="357">
        <v>45060.583333333336</v>
      </c>
      <c r="D345" s="638">
        <v>45060.791666666664</v>
      </c>
      <c r="E345" s="638">
        <v>45060.833333333336</v>
      </c>
      <c r="F345" s="638">
        <v>45060.875</v>
      </c>
      <c r="G345" s="448">
        <v>45060.875</v>
      </c>
      <c r="H345" s="381" t="s">
        <v>600</v>
      </c>
      <c r="I345" s="382" t="s">
        <v>329</v>
      </c>
      <c r="J345" s="383" t="s">
        <v>197</v>
      </c>
      <c r="K345" s="643"/>
      <c r="L345" s="643"/>
      <c r="M345" s="384" t="s">
        <v>204</v>
      </c>
      <c r="N345" s="385">
        <v>44822.901145833333</v>
      </c>
      <c r="O345" s="386" t="s">
        <v>91</v>
      </c>
      <c r="P345" s="387" t="s">
        <v>1339</v>
      </c>
      <c r="Q345" s="639"/>
      <c r="R345" s="388">
        <f t="shared" si="25"/>
        <v>2</v>
      </c>
      <c r="S345" s="388">
        <f t="shared" si="26"/>
        <v>1</v>
      </c>
      <c r="T345" s="389">
        <v>2.3573002815246582</v>
      </c>
      <c r="U345" s="390">
        <v>1.1529998779296875</v>
      </c>
      <c r="V345" s="391">
        <v>0.63086474439173656</v>
      </c>
      <c r="W345" s="640">
        <v>0.18615296465073974</v>
      </c>
      <c r="X345" s="392">
        <v>0.17218822240829468</v>
      </c>
      <c r="Y345" s="393"/>
      <c r="Z345" s="394"/>
      <c r="AA345" s="395"/>
      <c r="AB345" s="396"/>
      <c r="AC345" s="397">
        <f t="shared" si="27"/>
        <v>45060.541666666672</v>
      </c>
      <c r="AD345" s="641">
        <f t="shared" si="28"/>
        <v>45060.5</v>
      </c>
      <c r="AE345" s="398">
        <f t="shared" si="29"/>
        <v>45060.458333333336</v>
      </c>
      <c r="AF345" s="79"/>
      <c r="AM345" s="79"/>
      <c r="AN345" s="80"/>
      <c r="AO345" s="80"/>
      <c r="AP345" s="80"/>
      <c r="AQ345" s="80"/>
    </row>
    <row r="346" spans="1:43" ht="21" customHeight="1" thickBot="1" x14ac:dyDescent="0.3">
      <c r="A346" s="379">
        <v>35</v>
      </c>
      <c r="B346" s="380">
        <v>45060</v>
      </c>
      <c r="C346" s="357">
        <v>45060.583333333336</v>
      </c>
      <c r="D346" s="638">
        <v>45060.791666666664</v>
      </c>
      <c r="E346" s="638">
        <v>45060.833333333336</v>
      </c>
      <c r="F346" s="638">
        <v>45060.875</v>
      </c>
      <c r="G346" s="448">
        <v>45060.875</v>
      </c>
      <c r="H346" s="381" t="s">
        <v>1272</v>
      </c>
      <c r="I346" s="382" t="s">
        <v>235</v>
      </c>
      <c r="J346" s="383" t="s">
        <v>198</v>
      </c>
      <c r="K346" s="643"/>
      <c r="L346" s="643"/>
      <c r="M346" s="384" t="s">
        <v>977</v>
      </c>
      <c r="N346" s="385">
        <v>44822.901145833333</v>
      </c>
      <c r="O346" s="386" t="s">
        <v>91</v>
      </c>
      <c r="P346" s="387" t="s">
        <v>1339</v>
      </c>
      <c r="Q346" s="639"/>
      <c r="R346" s="388">
        <f t="shared" si="25"/>
        <v>2</v>
      </c>
      <c r="S346" s="388">
        <f t="shared" si="26"/>
        <v>1</v>
      </c>
      <c r="T346" s="389">
        <v>1.9173001050949097</v>
      </c>
      <c r="U346" s="390">
        <v>0.95300006866455078</v>
      </c>
      <c r="V346" s="391">
        <v>0.59562523127142064</v>
      </c>
      <c r="W346" s="640">
        <v>0.21834606677572349</v>
      </c>
      <c r="X346" s="392">
        <v>0.18234863877296448</v>
      </c>
      <c r="Y346" s="393"/>
      <c r="Z346" s="394"/>
      <c r="AA346" s="395"/>
      <c r="AB346" s="396"/>
      <c r="AC346" s="397">
        <f t="shared" si="27"/>
        <v>45060.541666666672</v>
      </c>
      <c r="AD346" s="641">
        <f t="shared" si="28"/>
        <v>45060.5</v>
      </c>
      <c r="AE346" s="398">
        <f t="shared" si="29"/>
        <v>45060.458333333336</v>
      </c>
      <c r="AF346" s="79"/>
      <c r="AM346" s="79"/>
      <c r="AN346" s="80"/>
      <c r="AO346" s="80"/>
      <c r="AP346" s="80"/>
      <c r="AQ346" s="80"/>
    </row>
    <row r="347" spans="1:43" ht="21" customHeight="1" thickBot="1" x14ac:dyDescent="0.3">
      <c r="A347" s="379">
        <v>35</v>
      </c>
      <c r="B347" s="380">
        <v>45060</v>
      </c>
      <c r="C347" s="357">
        <v>45060.583333333336</v>
      </c>
      <c r="D347" s="638">
        <v>45060.791666666664</v>
      </c>
      <c r="E347" s="638">
        <v>45060.833333333336</v>
      </c>
      <c r="F347" s="638">
        <v>45060.875</v>
      </c>
      <c r="G347" s="448">
        <v>45060.875</v>
      </c>
      <c r="H347" s="381" t="s">
        <v>1239</v>
      </c>
      <c r="I347" s="382" t="s">
        <v>322</v>
      </c>
      <c r="J347" s="383" t="s">
        <v>199</v>
      </c>
      <c r="K347" s="643"/>
      <c r="L347" s="643"/>
      <c r="M347" s="384" t="s">
        <v>896</v>
      </c>
      <c r="N347" s="385">
        <v>44822.901145833333</v>
      </c>
      <c r="O347" s="386" t="s">
        <v>91</v>
      </c>
      <c r="P347" s="387" t="s">
        <v>1339</v>
      </c>
      <c r="Q347" s="639"/>
      <c r="R347" s="388">
        <f t="shared" si="25"/>
        <v>2</v>
      </c>
      <c r="S347" s="388">
        <f t="shared" si="26"/>
        <v>1</v>
      </c>
      <c r="T347" s="389">
        <v>1.9173001050949097</v>
      </c>
      <c r="U347" s="390">
        <v>0.96299999952316284</v>
      </c>
      <c r="V347" s="391">
        <v>0.59319573396921688</v>
      </c>
      <c r="W347" s="640">
        <v>0.21859088742816885</v>
      </c>
      <c r="X347" s="392">
        <v>0.18452924489974976</v>
      </c>
      <c r="Y347" s="393"/>
      <c r="Z347" s="394"/>
      <c r="AA347" s="395"/>
      <c r="AB347" s="396"/>
      <c r="AC347" s="397">
        <f t="shared" si="27"/>
        <v>45060.541666666672</v>
      </c>
      <c r="AD347" s="641">
        <f t="shared" si="28"/>
        <v>45060.5</v>
      </c>
      <c r="AE347" s="398">
        <f t="shared" si="29"/>
        <v>45060.458333333336</v>
      </c>
      <c r="AF347" s="79"/>
      <c r="AM347" s="79"/>
      <c r="AN347" s="80"/>
      <c r="AO347" s="80"/>
      <c r="AP347" s="80"/>
      <c r="AQ347" s="80"/>
    </row>
    <row r="348" spans="1:43" ht="21" customHeight="1" thickBot="1" x14ac:dyDescent="0.3">
      <c r="A348" s="379">
        <v>35</v>
      </c>
      <c r="B348" s="380">
        <v>45060</v>
      </c>
      <c r="C348" s="357">
        <v>45060.583333333336</v>
      </c>
      <c r="D348" s="638">
        <v>45060.791666666664</v>
      </c>
      <c r="E348" s="638">
        <v>45060.833333333336</v>
      </c>
      <c r="F348" s="638">
        <v>45060.875</v>
      </c>
      <c r="G348" s="448">
        <v>45060.875</v>
      </c>
      <c r="H348" s="381" t="s">
        <v>1296</v>
      </c>
      <c r="I348" s="382" t="s">
        <v>1341</v>
      </c>
      <c r="J348" s="383" t="s">
        <v>861</v>
      </c>
      <c r="K348" s="643"/>
      <c r="L348" s="643"/>
      <c r="M348" s="384" t="s">
        <v>201</v>
      </c>
      <c r="N348" s="385">
        <v>44822.901145833333</v>
      </c>
      <c r="O348" s="386" t="s">
        <v>91</v>
      </c>
      <c r="P348" s="387" t="s">
        <v>1339</v>
      </c>
      <c r="Q348" s="639"/>
      <c r="R348" s="388">
        <f t="shared" si="25"/>
        <v>1</v>
      </c>
      <c r="S348" s="388">
        <f t="shared" si="26"/>
        <v>2</v>
      </c>
      <c r="T348" s="389">
        <v>0.81729990243911743</v>
      </c>
      <c r="U348" s="390">
        <v>2.2229998111724854</v>
      </c>
      <c r="V348" s="391">
        <v>0.1234445672238195</v>
      </c>
      <c r="W348" s="640">
        <v>0.18310759277842312</v>
      </c>
      <c r="X348" s="392">
        <v>0.68555366992950439</v>
      </c>
      <c r="Y348" s="393"/>
      <c r="Z348" s="394"/>
      <c r="AA348" s="395"/>
      <c r="AB348" s="396"/>
      <c r="AC348" s="397">
        <f t="shared" si="27"/>
        <v>45060.541666666672</v>
      </c>
      <c r="AD348" s="641">
        <f t="shared" si="28"/>
        <v>45060.5</v>
      </c>
      <c r="AE348" s="398">
        <f t="shared" si="29"/>
        <v>45060.458333333336</v>
      </c>
      <c r="AF348" s="79"/>
      <c r="AM348" s="79"/>
      <c r="AN348" s="80"/>
      <c r="AO348" s="80"/>
      <c r="AP348" s="80"/>
      <c r="AQ348" s="80"/>
    </row>
    <row r="349" spans="1:43" ht="21" customHeight="1" thickBot="1" x14ac:dyDescent="0.3">
      <c r="A349" s="379">
        <v>35</v>
      </c>
      <c r="B349" s="380">
        <v>45060</v>
      </c>
      <c r="C349" s="357">
        <v>45060.583333333336</v>
      </c>
      <c r="D349" s="638">
        <v>45060.791666666664</v>
      </c>
      <c r="E349" s="638">
        <v>45060.833333333336</v>
      </c>
      <c r="F349" s="638">
        <v>45060.875</v>
      </c>
      <c r="G349" s="448">
        <v>45060.875</v>
      </c>
      <c r="H349" s="381" t="s">
        <v>560</v>
      </c>
      <c r="I349" s="382" t="s">
        <v>344</v>
      </c>
      <c r="J349" s="383" t="s">
        <v>226</v>
      </c>
      <c r="K349" s="643"/>
      <c r="L349" s="643"/>
      <c r="M349" s="384" t="s">
        <v>191</v>
      </c>
      <c r="N349" s="385">
        <v>44822.901145833333</v>
      </c>
      <c r="O349" s="386" t="s">
        <v>91</v>
      </c>
      <c r="P349" s="387" t="s">
        <v>1339</v>
      </c>
      <c r="Q349" s="639"/>
      <c r="R349" s="388">
        <f t="shared" si="25"/>
        <v>1</v>
      </c>
      <c r="S349" s="388">
        <f t="shared" si="26"/>
        <v>2</v>
      </c>
      <c r="T349" s="389">
        <v>1.0482999086380005</v>
      </c>
      <c r="U349" s="390">
        <v>1.9730000495910645</v>
      </c>
      <c r="V349" s="391">
        <v>0.19609431023590004</v>
      </c>
      <c r="W349" s="640">
        <v>0.21532766585459134</v>
      </c>
      <c r="X349" s="392">
        <v>0.58424973487854004</v>
      </c>
      <c r="Y349" s="393"/>
      <c r="Z349" s="394"/>
      <c r="AA349" s="395"/>
      <c r="AB349" s="396"/>
      <c r="AC349" s="397">
        <f t="shared" si="27"/>
        <v>45060.541666666672</v>
      </c>
      <c r="AD349" s="641">
        <f t="shared" si="28"/>
        <v>45060.5</v>
      </c>
      <c r="AE349" s="398">
        <f t="shared" si="29"/>
        <v>45060.458333333336</v>
      </c>
      <c r="AF349" s="79"/>
      <c r="AM349" s="79"/>
      <c r="AN349" s="80"/>
      <c r="AO349" s="80"/>
      <c r="AP349" s="80"/>
      <c r="AQ349" s="80"/>
    </row>
    <row r="350" spans="1:43" ht="21" customHeight="1" thickBot="1" x14ac:dyDescent="0.3">
      <c r="A350" s="379">
        <v>35</v>
      </c>
      <c r="B350" s="380">
        <v>45060</v>
      </c>
      <c r="C350" s="357">
        <v>45060.583333333336</v>
      </c>
      <c r="D350" s="638">
        <v>45060.791666666664</v>
      </c>
      <c r="E350" s="638">
        <v>45060.833333333336</v>
      </c>
      <c r="F350" s="638">
        <v>45060.875</v>
      </c>
      <c r="G350" s="448">
        <v>45060.875</v>
      </c>
      <c r="H350" s="381" t="s">
        <v>397</v>
      </c>
      <c r="I350" s="382" t="s">
        <v>332</v>
      </c>
      <c r="J350" s="383" t="s">
        <v>203</v>
      </c>
      <c r="K350" s="643"/>
      <c r="L350" s="643"/>
      <c r="M350" s="384" t="s">
        <v>225</v>
      </c>
      <c r="N350" s="385">
        <v>44822.901145833333</v>
      </c>
      <c r="O350" s="386" t="s">
        <v>91</v>
      </c>
      <c r="P350" s="387" t="s">
        <v>1339</v>
      </c>
      <c r="Q350" s="639"/>
      <c r="R350" s="388">
        <f t="shared" si="25"/>
        <v>2</v>
      </c>
      <c r="S350" s="388">
        <f t="shared" si="26"/>
        <v>1</v>
      </c>
      <c r="T350" s="389">
        <v>1.5322998762130737</v>
      </c>
      <c r="U350" s="390">
        <v>1.3229999542236328</v>
      </c>
      <c r="V350" s="391">
        <v>0.42170215648449866</v>
      </c>
      <c r="W350" s="640">
        <v>0.24844624607856647</v>
      </c>
      <c r="X350" s="392">
        <v>0.32835900783538818</v>
      </c>
      <c r="Y350" s="393"/>
      <c r="Z350" s="394"/>
      <c r="AA350" s="395"/>
      <c r="AB350" s="396"/>
      <c r="AC350" s="397">
        <f t="shared" si="27"/>
        <v>45060.541666666672</v>
      </c>
      <c r="AD350" s="641">
        <f t="shared" si="28"/>
        <v>45060.5</v>
      </c>
      <c r="AE350" s="398">
        <f t="shared" si="29"/>
        <v>45060.458333333336</v>
      </c>
      <c r="AF350" s="79"/>
      <c r="AM350" s="79"/>
      <c r="AN350" s="80"/>
      <c r="AO350" s="80"/>
      <c r="AP350" s="80"/>
      <c r="AQ350" s="80"/>
    </row>
    <row r="351" spans="1:43" ht="21" customHeight="1" thickBot="1" x14ac:dyDescent="0.3">
      <c r="A351" s="379">
        <v>35</v>
      </c>
      <c r="B351" s="380">
        <v>45060</v>
      </c>
      <c r="C351" s="357">
        <v>45060.583333333336</v>
      </c>
      <c r="D351" s="638">
        <v>45060.791666666664</v>
      </c>
      <c r="E351" s="638">
        <v>45060.833333333336</v>
      </c>
      <c r="F351" s="638">
        <v>45060.875</v>
      </c>
      <c r="G351" s="448">
        <v>45060.875</v>
      </c>
      <c r="H351" s="381" t="s">
        <v>375</v>
      </c>
      <c r="I351" s="382" t="s">
        <v>354</v>
      </c>
      <c r="J351" s="383" t="s">
        <v>205</v>
      </c>
      <c r="K351" s="643"/>
      <c r="L351" s="643"/>
      <c r="M351" s="384" t="s">
        <v>200</v>
      </c>
      <c r="N351" s="385">
        <v>44822.901145833333</v>
      </c>
      <c r="O351" s="386" t="s">
        <v>91</v>
      </c>
      <c r="P351" s="387" t="s">
        <v>1339</v>
      </c>
      <c r="Q351" s="639"/>
      <c r="R351" s="388">
        <f t="shared" si="25"/>
        <v>0</v>
      </c>
      <c r="S351" s="388">
        <f t="shared" si="26"/>
        <v>2</v>
      </c>
      <c r="T351" s="389">
        <v>0.72929996252059937</v>
      </c>
      <c r="U351" s="390">
        <v>2.1530001163482666</v>
      </c>
      <c r="V351" s="391">
        <v>0.11319559597902716</v>
      </c>
      <c r="W351" s="640">
        <v>0.18511768944434695</v>
      </c>
      <c r="X351" s="392">
        <v>0.69500118494033813</v>
      </c>
      <c r="Y351" s="393"/>
      <c r="Z351" s="394"/>
      <c r="AA351" s="395"/>
      <c r="AB351" s="396"/>
      <c r="AC351" s="397">
        <f t="shared" si="27"/>
        <v>45060.541666666672</v>
      </c>
      <c r="AD351" s="641">
        <f t="shared" si="28"/>
        <v>45060.5</v>
      </c>
      <c r="AE351" s="398">
        <f t="shared" si="29"/>
        <v>45060.458333333336</v>
      </c>
      <c r="AF351" s="79"/>
      <c r="AM351" s="79"/>
      <c r="AN351" s="80"/>
      <c r="AO351" s="80"/>
      <c r="AP351" s="80"/>
      <c r="AQ351" s="80"/>
    </row>
    <row r="352" spans="1:43" ht="21" customHeight="1" thickBot="1" x14ac:dyDescent="0.3">
      <c r="A352" s="355">
        <v>36</v>
      </c>
      <c r="B352" s="356">
        <v>45067</v>
      </c>
      <c r="C352" s="452">
        <v>45067.583333333336</v>
      </c>
      <c r="D352" s="453">
        <v>45067.791666666664</v>
      </c>
      <c r="E352" s="453">
        <v>45067.833333333336</v>
      </c>
      <c r="F352" s="453">
        <v>45067.875</v>
      </c>
      <c r="G352" s="454">
        <v>45067.875</v>
      </c>
      <c r="H352" s="358" t="s">
        <v>562</v>
      </c>
      <c r="I352" s="359" t="s">
        <v>337</v>
      </c>
      <c r="J352" s="360" t="s">
        <v>191</v>
      </c>
      <c r="K352" s="643"/>
      <c r="L352" s="643"/>
      <c r="M352" s="361" t="s">
        <v>196</v>
      </c>
      <c r="N352" s="362">
        <v>44822.901145833333</v>
      </c>
      <c r="O352" s="363" t="s">
        <v>91</v>
      </c>
      <c r="P352" s="364" t="s">
        <v>1339</v>
      </c>
      <c r="Q352" s="365"/>
      <c r="R352" s="366">
        <f t="shared" si="25"/>
        <v>2</v>
      </c>
      <c r="S352" s="366">
        <f t="shared" si="26"/>
        <v>1</v>
      </c>
      <c r="T352" s="367">
        <v>1.8733000755310059</v>
      </c>
      <c r="U352" s="368">
        <v>1.0929999351501465</v>
      </c>
      <c r="V352" s="369">
        <v>0.5527756964018975</v>
      </c>
      <c r="W352" s="370">
        <v>0.22488198199870754</v>
      </c>
      <c r="X352" s="371">
        <v>0.2190069705247879</v>
      </c>
      <c r="Y352" s="372"/>
      <c r="Z352" s="373"/>
      <c r="AA352" s="374"/>
      <c r="AB352" s="375"/>
      <c r="AC352" s="376">
        <f t="shared" si="27"/>
        <v>45067.541666666672</v>
      </c>
      <c r="AD352" s="377">
        <f t="shared" si="28"/>
        <v>45067.5</v>
      </c>
      <c r="AE352" s="378">
        <f t="shared" si="29"/>
        <v>45067.458333333336</v>
      </c>
      <c r="AF352" s="79"/>
      <c r="AM352" s="79"/>
      <c r="AN352" s="80"/>
      <c r="AO352" s="80"/>
      <c r="AP352" s="80"/>
      <c r="AQ352" s="80"/>
    </row>
    <row r="353" spans="1:43" ht="21" customHeight="1" thickBot="1" x14ac:dyDescent="0.3">
      <c r="A353" s="379">
        <v>36</v>
      </c>
      <c r="B353" s="380">
        <v>45067</v>
      </c>
      <c r="C353" s="357">
        <v>45067.583333333336</v>
      </c>
      <c r="D353" s="638">
        <v>45067.791666666664</v>
      </c>
      <c r="E353" s="638">
        <v>45067.833333333336</v>
      </c>
      <c r="F353" s="638">
        <v>45067.875</v>
      </c>
      <c r="G353" s="448">
        <v>45067.875</v>
      </c>
      <c r="H353" s="381" t="s">
        <v>1335</v>
      </c>
      <c r="I353" s="382" t="s">
        <v>1342</v>
      </c>
      <c r="J353" s="383" t="s">
        <v>977</v>
      </c>
      <c r="K353" s="643"/>
      <c r="L353" s="643"/>
      <c r="M353" s="384" t="s">
        <v>192</v>
      </c>
      <c r="N353" s="385">
        <v>44822.901145833333</v>
      </c>
      <c r="O353" s="386" t="s">
        <v>91</v>
      </c>
      <c r="P353" s="387" t="s">
        <v>1339</v>
      </c>
      <c r="Q353" s="639"/>
      <c r="R353" s="388">
        <f t="shared" si="25"/>
        <v>2</v>
      </c>
      <c r="S353" s="388">
        <f t="shared" si="26"/>
        <v>2</v>
      </c>
      <c r="T353" s="389">
        <v>1.3563001155853271</v>
      </c>
      <c r="U353" s="390">
        <v>1.4629998207092285</v>
      </c>
      <c r="V353" s="391">
        <v>0.34966994020153735</v>
      </c>
      <c r="W353" s="640">
        <v>0.2514020146268417</v>
      </c>
      <c r="X353" s="392">
        <v>0.39760854840278625</v>
      </c>
      <c r="Y353" s="393"/>
      <c r="Z353" s="394"/>
      <c r="AA353" s="395"/>
      <c r="AB353" s="396"/>
      <c r="AC353" s="397">
        <f t="shared" si="27"/>
        <v>45067.541666666672</v>
      </c>
      <c r="AD353" s="641">
        <f t="shared" si="28"/>
        <v>45067.5</v>
      </c>
      <c r="AE353" s="398">
        <f t="shared" si="29"/>
        <v>45067.458333333336</v>
      </c>
      <c r="AF353" s="79"/>
      <c r="AM353" s="79"/>
      <c r="AN353" s="80"/>
      <c r="AO353" s="80"/>
      <c r="AP353" s="80"/>
      <c r="AQ353" s="80"/>
    </row>
    <row r="354" spans="1:43" ht="21" customHeight="1" thickBot="1" x14ac:dyDescent="0.3">
      <c r="A354" s="379">
        <v>36</v>
      </c>
      <c r="B354" s="380">
        <v>45067</v>
      </c>
      <c r="C354" s="357">
        <v>45067.583333333336</v>
      </c>
      <c r="D354" s="638">
        <v>45067.791666666664</v>
      </c>
      <c r="E354" s="638">
        <v>45067.833333333336</v>
      </c>
      <c r="F354" s="638">
        <v>45067.875</v>
      </c>
      <c r="G354" s="448">
        <v>45067.875</v>
      </c>
      <c r="H354" s="381" t="s">
        <v>522</v>
      </c>
      <c r="I354" s="382" t="s">
        <v>326</v>
      </c>
      <c r="J354" s="383" t="s">
        <v>225</v>
      </c>
      <c r="K354" s="643"/>
      <c r="L354" s="643"/>
      <c r="M354" s="384" t="s">
        <v>198</v>
      </c>
      <c r="N354" s="385">
        <v>44822.901145833333</v>
      </c>
      <c r="O354" s="386" t="s">
        <v>91</v>
      </c>
      <c r="P354" s="387" t="s">
        <v>1339</v>
      </c>
      <c r="Q354" s="639"/>
      <c r="R354" s="388">
        <f t="shared" si="25"/>
        <v>1</v>
      </c>
      <c r="S354" s="388">
        <f t="shared" si="26"/>
        <v>2</v>
      </c>
      <c r="T354" s="389">
        <v>1.114300012588501</v>
      </c>
      <c r="U354" s="390">
        <v>1.7230000495910645</v>
      </c>
      <c r="V354" s="391">
        <v>0.24561406528754864</v>
      </c>
      <c r="W354" s="640">
        <v>0.23805853595446674</v>
      </c>
      <c r="X354" s="392">
        <v>0.51414656639099121</v>
      </c>
      <c r="Y354" s="393"/>
      <c r="Z354" s="394"/>
      <c r="AA354" s="395"/>
      <c r="AB354" s="396"/>
      <c r="AC354" s="397">
        <f t="shared" si="27"/>
        <v>45067.541666666672</v>
      </c>
      <c r="AD354" s="641">
        <f t="shared" si="28"/>
        <v>45067.5</v>
      </c>
      <c r="AE354" s="398">
        <f t="shared" si="29"/>
        <v>45067.458333333336</v>
      </c>
      <c r="AF354" s="79"/>
      <c r="AM354" s="79"/>
      <c r="AN354" s="80"/>
      <c r="AO354" s="80"/>
      <c r="AP354" s="80"/>
      <c r="AQ354" s="80"/>
    </row>
    <row r="355" spans="1:43" ht="21" customHeight="1" thickBot="1" x14ac:dyDescent="0.3">
      <c r="A355" s="379">
        <v>36</v>
      </c>
      <c r="B355" s="380">
        <v>45067</v>
      </c>
      <c r="C355" s="357">
        <v>45067.583333333336</v>
      </c>
      <c r="D355" s="638">
        <v>45067.791666666664</v>
      </c>
      <c r="E355" s="638">
        <v>45067.833333333336</v>
      </c>
      <c r="F355" s="638">
        <v>45067.875</v>
      </c>
      <c r="G355" s="448">
        <v>45067.875</v>
      </c>
      <c r="H355" s="381" t="s">
        <v>1231</v>
      </c>
      <c r="I355" s="382" t="s">
        <v>1340</v>
      </c>
      <c r="J355" s="383" t="s">
        <v>896</v>
      </c>
      <c r="K355" s="643"/>
      <c r="L355" s="643"/>
      <c r="M355" s="384" t="s">
        <v>205</v>
      </c>
      <c r="N355" s="385">
        <v>44822.901145833333</v>
      </c>
      <c r="O355" s="386" t="s">
        <v>91</v>
      </c>
      <c r="P355" s="387" t="s">
        <v>1339</v>
      </c>
      <c r="Q355" s="639"/>
      <c r="R355" s="388">
        <f t="shared" si="25"/>
        <v>1</v>
      </c>
      <c r="S355" s="388">
        <f t="shared" si="26"/>
        <v>1</v>
      </c>
      <c r="T355" s="389">
        <v>1.4222999811172485</v>
      </c>
      <c r="U355" s="390">
        <v>1.0929999351501465</v>
      </c>
      <c r="V355" s="391">
        <v>0.44489171113418807</v>
      </c>
      <c r="W355" s="640">
        <v>0.26465814403354143</v>
      </c>
      <c r="X355" s="392">
        <v>0.28962504863739014</v>
      </c>
      <c r="Y355" s="393"/>
      <c r="Z355" s="394"/>
      <c r="AA355" s="395"/>
      <c r="AB355" s="396"/>
      <c r="AC355" s="397">
        <f t="shared" si="27"/>
        <v>45067.541666666672</v>
      </c>
      <c r="AD355" s="641">
        <f t="shared" si="28"/>
        <v>45067.5</v>
      </c>
      <c r="AE355" s="398">
        <f t="shared" si="29"/>
        <v>45067.458333333336</v>
      </c>
      <c r="AF355" s="79"/>
      <c r="AM355" s="79"/>
      <c r="AN355" s="80"/>
      <c r="AO355" s="80"/>
      <c r="AP355" s="80"/>
      <c r="AQ355" s="80"/>
    </row>
    <row r="356" spans="1:43" ht="21" customHeight="1" thickBot="1" x14ac:dyDescent="0.3">
      <c r="A356" s="379">
        <v>36</v>
      </c>
      <c r="B356" s="380">
        <v>45067</v>
      </c>
      <c r="C356" s="357">
        <v>45067.583333333336</v>
      </c>
      <c r="D356" s="638">
        <v>45067.791666666664</v>
      </c>
      <c r="E356" s="638">
        <v>45067.833333333336</v>
      </c>
      <c r="F356" s="638">
        <v>45067.875</v>
      </c>
      <c r="G356" s="448">
        <v>45067.875</v>
      </c>
      <c r="H356" s="381" t="s">
        <v>442</v>
      </c>
      <c r="I356" s="382" t="s">
        <v>329</v>
      </c>
      <c r="J356" s="383" t="s">
        <v>200</v>
      </c>
      <c r="K356" s="643"/>
      <c r="L356" s="643"/>
      <c r="M356" s="384" t="s">
        <v>203</v>
      </c>
      <c r="N356" s="385">
        <v>44822.901145833333</v>
      </c>
      <c r="O356" s="386" t="s">
        <v>91</v>
      </c>
      <c r="P356" s="387" t="s">
        <v>1339</v>
      </c>
      <c r="Q356" s="639"/>
      <c r="R356" s="388">
        <f t="shared" si="25"/>
        <v>2</v>
      </c>
      <c r="S356" s="388">
        <f t="shared" si="26"/>
        <v>0</v>
      </c>
      <c r="T356" s="389">
        <v>2.2583000659942627</v>
      </c>
      <c r="U356" s="390">
        <v>0.74299997091293335</v>
      </c>
      <c r="V356" s="391">
        <v>0.70883011601710344</v>
      </c>
      <c r="W356" s="640">
        <v>0.17540659194336847</v>
      </c>
      <c r="X356" s="392">
        <v>0.10721958428621292</v>
      </c>
      <c r="Y356" s="393"/>
      <c r="Z356" s="394"/>
      <c r="AA356" s="395"/>
      <c r="AB356" s="396"/>
      <c r="AC356" s="397">
        <f t="shared" si="27"/>
        <v>45067.541666666672</v>
      </c>
      <c r="AD356" s="641">
        <f t="shared" si="28"/>
        <v>45067.5</v>
      </c>
      <c r="AE356" s="398">
        <f t="shared" si="29"/>
        <v>45067.458333333336</v>
      </c>
      <c r="AF356" s="79"/>
      <c r="AM356" s="79"/>
      <c r="AN356" s="80"/>
      <c r="AO356" s="80"/>
      <c r="AP356" s="80"/>
      <c r="AQ356" s="80"/>
    </row>
    <row r="357" spans="1:43" ht="21" customHeight="1" thickBot="1" x14ac:dyDescent="0.3">
      <c r="A357" s="379">
        <v>36</v>
      </c>
      <c r="B357" s="380">
        <v>45067</v>
      </c>
      <c r="C357" s="357">
        <v>45067.583333333336</v>
      </c>
      <c r="D357" s="638">
        <v>45067.791666666664</v>
      </c>
      <c r="E357" s="638">
        <v>45067.833333333336</v>
      </c>
      <c r="F357" s="638">
        <v>45067.875</v>
      </c>
      <c r="G357" s="448">
        <v>45067.875</v>
      </c>
      <c r="H357" s="381" t="s">
        <v>509</v>
      </c>
      <c r="I357" s="382" t="s">
        <v>330</v>
      </c>
      <c r="J357" s="383" t="s">
        <v>201</v>
      </c>
      <c r="K357" s="643"/>
      <c r="L357" s="643"/>
      <c r="M357" s="384" t="s">
        <v>197</v>
      </c>
      <c r="N357" s="385">
        <v>44822.901145833333</v>
      </c>
      <c r="O357" s="386" t="s">
        <v>91</v>
      </c>
      <c r="P357" s="387" t="s">
        <v>1339</v>
      </c>
      <c r="Q357" s="639"/>
      <c r="R357" s="388">
        <f t="shared" si="25"/>
        <v>2</v>
      </c>
      <c r="S357" s="388">
        <f t="shared" si="26"/>
        <v>2</v>
      </c>
      <c r="T357" s="389">
        <v>1.8952997922897339</v>
      </c>
      <c r="U357" s="390">
        <v>1.7230000495910645</v>
      </c>
      <c r="V357" s="391">
        <v>0.42238874213496053</v>
      </c>
      <c r="W357" s="640">
        <v>0.21796786887006811</v>
      </c>
      <c r="X357" s="392">
        <v>0.35422974824905396</v>
      </c>
      <c r="Y357" s="393"/>
      <c r="Z357" s="394"/>
      <c r="AA357" s="395"/>
      <c r="AB357" s="396"/>
      <c r="AC357" s="397">
        <f t="shared" si="27"/>
        <v>45067.541666666672</v>
      </c>
      <c r="AD357" s="641">
        <f t="shared" si="28"/>
        <v>45067.5</v>
      </c>
      <c r="AE357" s="398">
        <f t="shared" si="29"/>
        <v>45067.458333333336</v>
      </c>
      <c r="AF357" s="79"/>
      <c r="AM357" s="79"/>
      <c r="AN357" s="80"/>
      <c r="AO357" s="80"/>
      <c r="AP357" s="80"/>
      <c r="AQ357" s="80"/>
    </row>
    <row r="358" spans="1:43" ht="21" customHeight="1" thickBot="1" x14ac:dyDescent="0.3">
      <c r="A358" s="379">
        <v>36</v>
      </c>
      <c r="B358" s="380">
        <v>45067</v>
      </c>
      <c r="C358" s="357">
        <v>45067.583333333336</v>
      </c>
      <c r="D358" s="638">
        <v>45067.791666666664</v>
      </c>
      <c r="E358" s="638">
        <v>45067.833333333336</v>
      </c>
      <c r="F358" s="638">
        <v>45067.875</v>
      </c>
      <c r="G358" s="448">
        <v>45067.875</v>
      </c>
      <c r="H358" s="381" t="s">
        <v>348</v>
      </c>
      <c r="I358" s="382" t="s">
        <v>322</v>
      </c>
      <c r="J358" s="383" t="s">
        <v>202</v>
      </c>
      <c r="K358" s="643"/>
      <c r="L358" s="643"/>
      <c r="M358" s="384" t="s">
        <v>226</v>
      </c>
      <c r="N358" s="385">
        <v>44822.901145833333</v>
      </c>
      <c r="O358" s="386" t="s">
        <v>91</v>
      </c>
      <c r="P358" s="387" t="s">
        <v>1339</v>
      </c>
      <c r="Q358" s="639"/>
      <c r="R358" s="388">
        <f t="shared" si="25"/>
        <v>2</v>
      </c>
      <c r="S358" s="388">
        <f t="shared" si="26"/>
        <v>1</v>
      </c>
      <c r="T358" s="389">
        <v>2.1923000812530518</v>
      </c>
      <c r="U358" s="390">
        <v>0.90299993753433228</v>
      </c>
      <c r="V358" s="391">
        <v>0.66010094769498129</v>
      </c>
      <c r="W358" s="640">
        <v>0.19026980521745343</v>
      </c>
      <c r="X358" s="392">
        <v>0.14225734770298004</v>
      </c>
      <c r="Y358" s="393"/>
      <c r="Z358" s="394"/>
      <c r="AA358" s="395"/>
      <c r="AB358" s="396"/>
      <c r="AC358" s="397">
        <f t="shared" si="27"/>
        <v>45067.541666666672</v>
      </c>
      <c r="AD358" s="641">
        <f t="shared" si="28"/>
        <v>45067.5</v>
      </c>
      <c r="AE358" s="398">
        <f t="shared" si="29"/>
        <v>45067.458333333336</v>
      </c>
      <c r="AF358" s="79"/>
      <c r="AM358" s="79"/>
      <c r="AN358" s="80"/>
      <c r="AO358" s="80"/>
      <c r="AP358" s="80"/>
      <c r="AQ358" s="80"/>
    </row>
    <row r="359" spans="1:43" ht="21" customHeight="1" thickBot="1" x14ac:dyDescent="0.3">
      <c r="A359" s="379">
        <v>36</v>
      </c>
      <c r="B359" s="380">
        <v>45067</v>
      </c>
      <c r="C359" s="357">
        <v>45067.583333333336</v>
      </c>
      <c r="D359" s="638">
        <v>45067.791666666664</v>
      </c>
      <c r="E359" s="638">
        <v>45067.833333333336</v>
      </c>
      <c r="F359" s="638">
        <v>45067.875</v>
      </c>
      <c r="G359" s="448">
        <v>45067.875</v>
      </c>
      <c r="H359" s="381" t="s">
        <v>1252</v>
      </c>
      <c r="I359" s="382" t="s">
        <v>346</v>
      </c>
      <c r="J359" s="383" t="s">
        <v>204</v>
      </c>
      <c r="K359" s="643"/>
      <c r="L359" s="643"/>
      <c r="M359" s="384" t="s">
        <v>861</v>
      </c>
      <c r="N359" s="385">
        <v>44822.901145833333</v>
      </c>
      <c r="O359" s="386" t="s">
        <v>91</v>
      </c>
      <c r="P359" s="387" t="s">
        <v>1339</v>
      </c>
      <c r="Q359" s="639"/>
      <c r="R359" s="388">
        <f t="shared" si="25"/>
        <v>2</v>
      </c>
      <c r="S359" s="388">
        <f t="shared" si="26"/>
        <v>1</v>
      </c>
      <c r="T359" s="389">
        <v>1.8183000087738037</v>
      </c>
      <c r="U359" s="390">
        <v>1.1629998683929443</v>
      </c>
      <c r="V359" s="391">
        <v>0.52441938336195615</v>
      </c>
      <c r="W359" s="640">
        <v>0.22995317074467259</v>
      </c>
      <c r="X359" s="392">
        <v>0.24270437657833099</v>
      </c>
      <c r="Y359" s="393"/>
      <c r="Z359" s="394"/>
      <c r="AA359" s="395"/>
      <c r="AB359" s="396"/>
      <c r="AC359" s="397">
        <f t="shared" si="27"/>
        <v>45067.541666666672</v>
      </c>
      <c r="AD359" s="641">
        <f t="shared" si="28"/>
        <v>45067.5</v>
      </c>
      <c r="AE359" s="398">
        <f t="shared" si="29"/>
        <v>45067.458333333336</v>
      </c>
      <c r="AF359" s="79"/>
      <c r="AM359" s="79"/>
      <c r="AN359" s="80"/>
      <c r="AO359" s="80"/>
      <c r="AP359" s="80"/>
      <c r="AQ359" s="80"/>
    </row>
    <row r="360" spans="1:43" ht="21" customHeight="1" thickBot="1" x14ac:dyDescent="0.3">
      <c r="A360" s="379">
        <v>36</v>
      </c>
      <c r="B360" s="380">
        <v>45067</v>
      </c>
      <c r="C360" s="357">
        <v>45067.583333333336</v>
      </c>
      <c r="D360" s="638">
        <v>45067.791666666664</v>
      </c>
      <c r="E360" s="638">
        <v>45067.833333333336</v>
      </c>
      <c r="F360" s="638">
        <v>45067.875</v>
      </c>
      <c r="G360" s="448">
        <v>45067.875</v>
      </c>
      <c r="H360" s="381" t="s">
        <v>482</v>
      </c>
      <c r="I360" s="382" t="s">
        <v>334</v>
      </c>
      <c r="J360" s="383" t="s">
        <v>206</v>
      </c>
      <c r="K360" s="643"/>
      <c r="L360" s="643"/>
      <c r="M360" s="384" t="s">
        <v>194</v>
      </c>
      <c r="N360" s="385">
        <v>44822.901145833333</v>
      </c>
      <c r="O360" s="386" t="s">
        <v>91</v>
      </c>
      <c r="P360" s="387" t="s">
        <v>1339</v>
      </c>
      <c r="Q360" s="639"/>
      <c r="R360" s="388">
        <f t="shared" si="25"/>
        <v>1</v>
      </c>
      <c r="S360" s="388">
        <f t="shared" si="26"/>
        <v>1</v>
      </c>
      <c r="T360" s="389">
        <v>1.1253000497817993</v>
      </c>
      <c r="U360" s="390">
        <v>1.2130000591278076</v>
      </c>
      <c r="V360" s="391">
        <v>0.33803709683687899</v>
      </c>
      <c r="W360" s="640">
        <v>0.28057822816370392</v>
      </c>
      <c r="X360" s="392">
        <v>0.38094618916511536</v>
      </c>
      <c r="Y360" s="393"/>
      <c r="Z360" s="394"/>
      <c r="AA360" s="395"/>
      <c r="AB360" s="396"/>
      <c r="AC360" s="397">
        <f t="shared" si="27"/>
        <v>45067.541666666672</v>
      </c>
      <c r="AD360" s="641">
        <f t="shared" si="28"/>
        <v>45067.5</v>
      </c>
      <c r="AE360" s="398">
        <f t="shared" si="29"/>
        <v>45067.458333333336</v>
      </c>
      <c r="AF360" s="79"/>
      <c r="AM360" s="79"/>
      <c r="AN360" s="80"/>
      <c r="AO360" s="80"/>
      <c r="AP360" s="80"/>
      <c r="AQ360" s="80"/>
    </row>
    <row r="361" spans="1:43" ht="21" customHeight="1" thickBot="1" x14ac:dyDescent="0.3">
      <c r="A361" s="379">
        <v>36</v>
      </c>
      <c r="B361" s="380">
        <v>45067</v>
      </c>
      <c r="C361" s="357">
        <v>45067.583333333336</v>
      </c>
      <c r="D361" s="638">
        <v>45067.791666666664</v>
      </c>
      <c r="E361" s="638">
        <v>45067.833333333336</v>
      </c>
      <c r="F361" s="638">
        <v>45067.875</v>
      </c>
      <c r="G361" s="448">
        <v>45067.875</v>
      </c>
      <c r="H361" s="381" t="s">
        <v>519</v>
      </c>
      <c r="I361" s="382" t="s">
        <v>236</v>
      </c>
      <c r="J361" s="383" t="s">
        <v>207</v>
      </c>
      <c r="K361" s="643"/>
      <c r="L361" s="643"/>
      <c r="M361" s="384" t="s">
        <v>199</v>
      </c>
      <c r="N361" s="385">
        <v>44822.901145833333</v>
      </c>
      <c r="O361" s="386" t="s">
        <v>91</v>
      </c>
      <c r="P361" s="387" t="s">
        <v>1339</v>
      </c>
      <c r="Q361" s="639"/>
      <c r="R361" s="388">
        <f t="shared" si="25"/>
        <v>2</v>
      </c>
      <c r="S361" s="388">
        <f t="shared" si="26"/>
        <v>2</v>
      </c>
      <c r="T361" s="389">
        <v>1.5873000621795654</v>
      </c>
      <c r="U361" s="390">
        <v>1.6929999589920044</v>
      </c>
      <c r="V361" s="391">
        <v>0.36105711498248388</v>
      </c>
      <c r="W361" s="640">
        <v>0.23069592760881702</v>
      </c>
      <c r="X361" s="392">
        <v>0.40513965487480164</v>
      </c>
      <c r="Y361" s="393"/>
      <c r="Z361" s="394"/>
      <c r="AA361" s="395"/>
      <c r="AB361" s="396"/>
      <c r="AC361" s="397">
        <f t="shared" si="27"/>
        <v>45067.541666666672</v>
      </c>
      <c r="AD361" s="641">
        <f t="shared" si="28"/>
        <v>45067.5</v>
      </c>
      <c r="AE361" s="398">
        <f t="shared" si="29"/>
        <v>45067.458333333336</v>
      </c>
      <c r="AF361" s="79"/>
      <c r="AM361" s="79"/>
      <c r="AN361" s="80"/>
      <c r="AO361" s="80"/>
      <c r="AP361" s="80"/>
      <c r="AQ361" s="80"/>
    </row>
    <row r="362" spans="1:43" ht="21" customHeight="1" thickBot="1" x14ac:dyDescent="0.3">
      <c r="A362" s="355">
        <v>37</v>
      </c>
      <c r="B362" s="356">
        <v>45074</v>
      </c>
      <c r="C362" s="452">
        <v>45074.583333333336</v>
      </c>
      <c r="D362" s="453">
        <v>45074.791666666664</v>
      </c>
      <c r="E362" s="453">
        <v>45074.833333333336</v>
      </c>
      <c r="F362" s="453">
        <v>45074.875</v>
      </c>
      <c r="G362" s="454">
        <v>45074.875</v>
      </c>
      <c r="H362" s="358" t="s">
        <v>486</v>
      </c>
      <c r="I362" s="359" t="s">
        <v>324</v>
      </c>
      <c r="J362" s="360" t="s">
        <v>192</v>
      </c>
      <c r="K362" s="643"/>
      <c r="L362" s="643"/>
      <c r="M362" s="361" t="s">
        <v>201</v>
      </c>
      <c r="N362" s="362">
        <v>44822.901145833333</v>
      </c>
      <c r="O362" s="363" t="s">
        <v>91</v>
      </c>
      <c r="P362" s="364" t="s">
        <v>1339</v>
      </c>
      <c r="Q362" s="365"/>
      <c r="R362" s="366">
        <f t="shared" si="25"/>
        <v>1</v>
      </c>
      <c r="S362" s="366">
        <f t="shared" si="26"/>
        <v>2</v>
      </c>
      <c r="T362" s="367">
        <v>0.94929993152618408</v>
      </c>
      <c r="U362" s="368">
        <v>2.1529998779296875</v>
      </c>
      <c r="V362" s="369">
        <v>0.15513224376636053</v>
      </c>
      <c r="W362" s="370">
        <v>0.19588408718927877</v>
      </c>
      <c r="X362" s="371">
        <v>0.6422497034072876</v>
      </c>
      <c r="Y362" s="372"/>
      <c r="Z362" s="373"/>
      <c r="AA362" s="374"/>
      <c r="AB362" s="375"/>
      <c r="AC362" s="376">
        <f t="shared" si="27"/>
        <v>45074.541666666672</v>
      </c>
      <c r="AD362" s="377">
        <f t="shared" si="28"/>
        <v>45074.5</v>
      </c>
      <c r="AE362" s="378">
        <f t="shared" si="29"/>
        <v>45074.458333333336</v>
      </c>
      <c r="AF362" s="79"/>
      <c r="AM362" s="79"/>
      <c r="AN362" s="80"/>
      <c r="AO362" s="80"/>
      <c r="AP362" s="80"/>
      <c r="AQ362" s="80"/>
    </row>
    <row r="363" spans="1:43" ht="21" customHeight="1" thickBot="1" x14ac:dyDescent="0.3">
      <c r="A363" s="379">
        <v>37</v>
      </c>
      <c r="B363" s="380">
        <v>45074</v>
      </c>
      <c r="C363" s="357">
        <v>45074.583333333336</v>
      </c>
      <c r="D363" s="638">
        <v>45074.791666666664</v>
      </c>
      <c r="E363" s="638">
        <v>45074.833333333336</v>
      </c>
      <c r="F363" s="638">
        <v>45074.875</v>
      </c>
      <c r="G363" s="448">
        <v>45074.875</v>
      </c>
      <c r="H363" s="381" t="s">
        <v>584</v>
      </c>
      <c r="I363" s="382" t="s">
        <v>339</v>
      </c>
      <c r="J363" s="383" t="s">
        <v>194</v>
      </c>
      <c r="K363" s="643"/>
      <c r="L363" s="643"/>
      <c r="M363" s="384" t="s">
        <v>202</v>
      </c>
      <c r="N363" s="385">
        <v>44822.901145833333</v>
      </c>
      <c r="O363" s="386" t="s">
        <v>91</v>
      </c>
      <c r="P363" s="387" t="s">
        <v>1339</v>
      </c>
      <c r="Q363" s="639"/>
      <c r="R363" s="388">
        <f t="shared" si="25"/>
        <v>1</v>
      </c>
      <c r="S363" s="388">
        <f t="shared" si="26"/>
        <v>2</v>
      </c>
      <c r="T363" s="389">
        <v>1.2462998628616333</v>
      </c>
      <c r="U363" s="390">
        <v>1.4629999399185181</v>
      </c>
      <c r="V363" s="391">
        <v>0.32196464230926308</v>
      </c>
      <c r="W363" s="640">
        <v>0.25591452347074967</v>
      </c>
      <c r="X363" s="392">
        <v>0.42100408673286438</v>
      </c>
      <c r="Y363" s="393"/>
      <c r="Z363" s="394"/>
      <c r="AA363" s="395"/>
      <c r="AB363" s="396"/>
      <c r="AC363" s="397">
        <f t="shared" si="27"/>
        <v>45074.541666666672</v>
      </c>
      <c r="AD363" s="641">
        <f t="shared" si="28"/>
        <v>45074.5</v>
      </c>
      <c r="AE363" s="398">
        <f t="shared" si="29"/>
        <v>45074.458333333336</v>
      </c>
      <c r="AF363" s="79"/>
      <c r="AM363" s="79"/>
      <c r="AN363" s="80"/>
      <c r="AO363" s="80"/>
      <c r="AP363" s="80"/>
      <c r="AQ363" s="80"/>
    </row>
    <row r="364" spans="1:43" ht="21" customHeight="1" thickBot="1" x14ac:dyDescent="0.3">
      <c r="A364" s="379">
        <v>37</v>
      </c>
      <c r="B364" s="380">
        <v>45074</v>
      </c>
      <c r="C364" s="357">
        <v>45074.583333333336</v>
      </c>
      <c r="D364" s="638">
        <v>45074.791666666664</v>
      </c>
      <c r="E364" s="638">
        <v>45074.833333333336</v>
      </c>
      <c r="F364" s="638">
        <v>45074.875</v>
      </c>
      <c r="G364" s="448">
        <v>45074.875</v>
      </c>
      <c r="H364" s="381" t="s">
        <v>423</v>
      </c>
      <c r="I364" s="382" t="s">
        <v>328</v>
      </c>
      <c r="J364" s="383" t="s">
        <v>196</v>
      </c>
      <c r="K364" s="643"/>
      <c r="L364" s="643"/>
      <c r="M364" s="384" t="s">
        <v>225</v>
      </c>
      <c r="N364" s="385">
        <v>44822.901145833333</v>
      </c>
      <c r="O364" s="386" t="s">
        <v>91</v>
      </c>
      <c r="P364" s="387" t="s">
        <v>1339</v>
      </c>
      <c r="Q364" s="639"/>
      <c r="R364" s="388">
        <f t="shared" si="25"/>
        <v>2</v>
      </c>
      <c r="S364" s="388">
        <f t="shared" si="26"/>
        <v>1</v>
      </c>
      <c r="T364" s="389">
        <v>1.7193000316619873</v>
      </c>
      <c r="U364" s="390">
        <v>1.2030000686645508</v>
      </c>
      <c r="V364" s="391">
        <v>0.49280906283669396</v>
      </c>
      <c r="W364" s="640">
        <v>0.23773893394345338</v>
      </c>
      <c r="X364" s="392">
        <v>0.26720136404037476</v>
      </c>
      <c r="Y364" s="393"/>
      <c r="Z364" s="394"/>
      <c r="AA364" s="395"/>
      <c r="AB364" s="396"/>
      <c r="AC364" s="397">
        <f t="shared" si="27"/>
        <v>45074.541666666672</v>
      </c>
      <c r="AD364" s="641">
        <f t="shared" si="28"/>
        <v>45074.5</v>
      </c>
      <c r="AE364" s="398">
        <f t="shared" si="29"/>
        <v>45074.458333333336</v>
      </c>
      <c r="AF364" s="79"/>
      <c r="AM364" s="79"/>
      <c r="AN364" s="80"/>
      <c r="AO364" s="80"/>
      <c r="AP364" s="80"/>
      <c r="AQ364" s="80"/>
    </row>
    <row r="365" spans="1:43" ht="21" customHeight="1" thickBot="1" x14ac:dyDescent="0.3">
      <c r="A365" s="379">
        <v>37</v>
      </c>
      <c r="B365" s="380">
        <v>45074</v>
      </c>
      <c r="C365" s="357">
        <v>45074.583333333336</v>
      </c>
      <c r="D365" s="638">
        <v>45074.791666666664</v>
      </c>
      <c r="E365" s="638">
        <v>45074.833333333336</v>
      </c>
      <c r="F365" s="638">
        <v>45074.875</v>
      </c>
      <c r="G365" s="448">
        <v>45074.875</v>
      </c>
      <c r="H365" s="381" t="s">
        <v>371</v>
      </c>
      <c r="I365" s="382" t="s">
        <v>329</v>
      </c>
      <c r="J365" s="383" t="s">
        <v>197</v>
      </c>
      <c r="K365" s="643"/>
      <c r="L365" s="643"/>
      <c r="M365" s="384" t="s">
        <v>191</v>
      </c>
      <c r="N365" s="385">
        <v>44822.901145833333</v>
      </c>
      <c r="O365" s="386" t="s">
        <v>91</v>
      </c>
      <c r="P365" s="387" t="s">
        <v>1339</v>
      </c>
      <c r="Q365" s="639"/>
      <c r="R365" s="388">
        <f t="shared" si="25"/>
        <v>2</v>
      </c>
      <c r="S365" s="388">
        <f t="shared" si="26"/>
        <v>1</v>
      </c>
      <c r="T365" s="389">
        <v>2.0163002014160156</v>
      </c>
      <c r="U365" s="390">
        <v>1.3629999160766602</v>
      </c>
      <c r="V365" s="391">
        <v>0.52162063471208808</v>
      </c>
      <c r="W365" s="640">
        <v>0.21545698172836866</v>
      </c>
      <c r="X365" s="392">
        <v>0.25765931606292725</v>
      </c>
      <c r="Y365" s="393"/>
      <c r="Z365" s="394"/>
      <c r="AA365" s="395"/>
      <c r="AB365" s="396"/>
      <c r="AC365" s="397">
        <f t="shared" si="27"/>
        <v>45074.541666666672</v>
      </c>
      <c r="AD365" s="641">
        <f t="shared" si="28"/>
        <v>45074.5</v>
      </c>
      <c r="AE365" s="398">
        <f t="shared" si="29"/>
        <v>45074.458333333336</v>
      </c>
      <c r="AF365" s="79"/>
      <c r="AM365" s="79"/>
      <c r="AN365" s="80"/>
      <c r="AO365" s="80"/>
      <c r="AP365" s="80"/>
      <c r="AQ365" s="80"/>
    </row>
    <row r="366" spans="1:43" ht="21" customHeight="1" thickBot="1" x14ac:dyDescent="0.3">
      <c r="A366" s="379">
        <v>37</v>
      </c>
      <c r="B366" s="380">
        <v>45074</v>
      </c>
      <c r="C366" s="357">
        <v>45074.583333333336</v>
      </c>
      <c r="D366" s="638">
        <v>45074.791666666664</v>
      </c>
      <c r="E366" s="638">
        <v>45074.833333333336</v>
      </c>
      <c r="F366" s="638">
        <v>45074.875</v>
      </c>
      <c r="G366" s="448">
        <v>45074.875</v>
      </c>
      <c r="H366" s="381" t="s">
        <v>359</v>
      </c>
      <c r="I366" s="382" t="s">
        <v>235</v>
      </c>
      <c r="J366" s="383" t="s">
        <v>198</v>
      </c>
      <c r="K366" s="643"/>
      <c r="L366" s="643"/>
      <c r="M366" s="384" t="s">
        <v>200</v>
      </c>
      <c r="N366" s="385">
        <v>44822.901145833333</v>
      </c>
      <c r="O366" s="386" t="s">
        <v>91</v>
      </c>
      <c r="P366" s="387" t="s">
        <v>1339</v>
      </c>
      <c r="Q366" s="639"/>
      <c r="R366" s="388">
        <f t="shared" si="25"/>
        <v>1</v>
      </c>
      <c r="S366" s="388">
        <f t="shared" si="26"/>
        <v>2</v>
      </c>
      <c r="T366" s="389">
        <v>1.1802999973297119</v>
      </c>
      <c r="U366" s="390">
        <v>1.7430000305175781</v>
      </c>
      <c r="V366" s="391">
        <v>0.25812397957274918</v>
      </c>
      <c r="W366" s="640">
        <v>0.23604317070286515</v>
      </c>
      <c r="X366" s="392">
        <v>0.50345277786254883</v>
      </c>
      <c r="Y366" s="393"/>
      <c r="Z366" s="394"/>
      <c r="AA366" s="395"/>
      <c r="AB366" s="396"/>
      <c r="AC366" s="397">
        <f t="shared" si="27"/>
        <v>45074.541666666672</v>
      </c>
      <c r="AD366" s="641">
        <f t="shared" si="28"/>
        <v>45074.5</v>
      </c>
      <c r="AE366" s="398">
        <f t="shared" si="29"/>
        <v>45074.458333333336</v>
      </c>
      <c r="AF366" s="79"/>
      <c r="AM366" s="79"/>
      <c r="AN366" s="80"/>
      <c r="AO366" s="80"/>
      <c r="AP366" s="80"/>
      <c r="AQ366" s="80"/>
    </row>
    <row r="367" spans="1:43" ht="21" customHeight="1" thickBot="1" x14ac:dyDescent="0.3">
      <c r="A367" s="379">
        <v>37</v>
      </c>
      <c r="B367" s="380">
        <v>45074</v>
      </c>
      <c r="C367" s="357">
        <v>45074.583333333336</v>
      </c>
      <c r="D367" s="638">
        <v>45074.791666666664</v>
      </c>
      <c r="E367" s="638">
        <v>45074.833333333336</v>
      </c>
      <c r="F367" s="638">
        <v>45074.875</v>
      </c>
      <c r="G367" s="448">
        <v>45074.875</v>
      </c>
      <c r="H367" s="381" t="s">
        <v>1277</v>
      </c>
      <c r="I367" s="382" t="s">
        <v>322</v>
      </c>
      <c r="J367" s="383" t="s">
        <v>199</v>
      </c>
      <c r="K367" s="643"/>
      <c r="L367" s="643"/>
      <c r="M367" s="384" t="s">
        <v>977</v>
      </c>
      <c r="N367" s="385">
        <v>44822.901145833333</v>
      </c>
      <c r="O367" s="386" t="s">
        <v>91</v>
      </c>
      <c r="P367" s="387" t="s">
        <v>1339</v>
      </c>
      <c r="Q367" s="639"/>
      <c r="R367" s="388">
        <f t="shared" si="25"/>
        <v>2</v>
      </c>
      <c r="S367" s="388">
        <f t="shared" si="26"/>
        <v>1</v>
      </c>
      <c r="T367" s="389">
        <v>2.1812999248504639</v>
      </c>
      <c r="U367" s="390">
        <v>1.0329999923706055</v>
      </c>
      <c r="V367" s="391">
        <v>0.6277923912540655</v>
      </c>
      <c r="W367" s="640">
        <v>0.19647451664311247</v>
      </c>
      <c r="X367" s="392">
        <v>0.16849195957183838</v>
      </c>
      <c r="Y367" s="393"/>
      <c r="Z367" s="394"/>
      <c r="AA367" s="395"/>
      <c r="AB367" s="396"/>
      <c r="AC367" s="397">
        <f t="shared" si="27"/>
        <v>45074.541666666672</v>
      </c>
      <c r="AD367" s="641">
        <f t="shared" si="28"/>
        <v>45074.5</v>
      </c>
      <c r="AE367" s="398">
        <f t="shared" si="29"/>
        <v>45074.458333333336</v>
      </c>
      <c r="AF367" s="79"/>
      <c r="AM367" s="79"/>
      <c r="AN367" s="80"/>
      <c r="AO367" s="80"/>
      <c r="AP367" s="80"/>
      <c r="AQ367" s="80"/>
    </row>
    <row r="368" spans="1:43" ht="21" customHeight="1" thickBot="1" x14ac:dyDescent="0.3">
      <c r="A368" s="379">
        <v>37</v>
      </c>
      <c r="B368" s="380">
        <v>45074</v>
      </c>
      <c r="C368" s="357">
        <v>45074.583333333336</v>
      </c>
      <c r="D368" s="638">
        <v>45074.791666666664</v>
      </c>
      <c r="E368" s="638">
        <v>45074.833333333336</v>
      </c>
      <c r="F368" s="638">
        <v>45074.875</v>
      </c>
      <c r="G368" s="448">
        <v>45074.875</v>
      </c>
      <c r="H368" s="381" t="s">
        <v>1336</v>
      </c>
      <c r="I368" s="382" t="s">
        <v>1341</v>
      </c>
      <c r="J368" s="383" t="s">
        <v>861</v>
      </c>
      <c r="K368" s="643"/>
      <c r="L368" s="643"/>
      <c r="M368" s="384" t="s">
        <v>896</v>
      </c>
      <c r="N368" s="385">
        <v>44822.901145833333</v>
      </c>
      <c r="O368" s="386" t="s">
        <v>91</v>
      </c>
      <c r="P368" s="387" t="s">
        <v>1339</v>
      </c>
      <c r="Q368" s="639"/>
      <c r="R368" s="388">
        <f t="shared" si="25"/>
        <v>1</v>
      </c>
      <c r="S368" s="388">
        <f t="shared" si="26"/>
        <v>1</v>
      </c>
      <c r="T368" s="389">
        <v>1.2132999897003174</v>
      </c>
      <c r="U368" s="390">
        <v>1.2330000400543213</v>
      </c>
      <c r="V368" s="391">
        <v>0.35824135965922721</v>
      </c>
      <c r="W368" s="640">
        <v>0.2735029284960348</v>
      </c>
      <c r="X368" s="392">
        <v>0.3676925003528595</v>
      </c>
      <c r="Y368" s="393"/>
      <c r="Z368" s="394"/>
      <c r="AA368" s="395"/>
      <c r="AB368" s="396"/>
      <c r="AC368" s="397">
        <f t="shared" si="27"/>
        <v>45074.541666666672</v>
      </c>
      <c r="AD368" s="641">
        <f t="shared" si="28"/>
        <v>45074.5</v>
      </c>
      <c r="AE368" s="398">
        <f t="shared" si="29"/>
        <v>45074.458333333336</v>
      </c>
      <c r="AF368" s="79"/>
      <c r="AM368" s="79"/>
      <c r="AN368" s="80"/>
      <c r="AO368" s="80"/>
      <c r="AP368" s="80"/>
      <c r="AQ368" s="80"/>
    </row>
    <row r="369" spans="1:43" ht="21" customHeight="1" thickBot="1" x14ac:dyDescent="0.3">
      <c r="A369" s="379">
        <v>37</v>
      </c>
      <c r="B369" s="380">
        <v>45074</v>
      </c>
      <c r="C369" s="357">
        <v>45074.583333333336</v>
      </c>
      <c r="D369" s="638">
        <v>45074.791666666664</v>
      </c>
      <c r="E369" s="638">
        <v>45074.833333333336</v>
      </c>
      <c r="F369" s="638">
        <v>45074.875</v>
      </c>
      <c r="G369" s="448">
        <v>45074.875</v>
      </c>
      <c r="H369" s="381" t="s">
        <v>588</v>
      </c>
      <c r="I369" s="382" t="s">
        <v>344</v>
      </c>
      <c r="J369" s="383" t="s">
        <v>226</v>
      </c>
      <c r="K369" s="643"/>
      <c r="L369" s="643"/>
      <c r="M369" s="384" t="s">
        <v>207</v>
      </c>
      <c r="N369" s="385">
        <v>44822.901145833333</v>
      </c>
      <c r="O369" s="386" t="s">
        <v>91</v>
      </c>
      <c r="P369" s="387" t="s">
        <v>1339</v>
      </c>
      <c r="Q369" s="639"/>
      <c r="R369" s="388">
        <f t="shared" si="25"/>
        <v>1</v>
      </c>
      <c r="S369" s="388">
        <f t="shared" si="26"/>
        <v>2</v>
      </c>
      <c r="T369" s="389">
        <v>1.26829993724823</v>
      </c>
      <c r="U369" s="390">
        <v>1.8230000734329224</v>
      </c>
      <c r="V369" s="391">
        <v>0.2660380570346888</v>
      </c>
      <c r="W369" s="640">
        <v>0.22932331641854842</v>
      </c>
      <c r="X369" s="392">
        <v>0.5015367865562439</v>
      </c>
      <c r="Y369" s="393"/>
      <c r="Z369" s="394"/>
      <c r="AA369" s="395"/>
      <c r="AB369" s="396"/>
      <c r="AC369" s="397">
        <f t="shared" si="27"/>
        <v>45074.541666666672</v>
      </c>
      <c r="AD369" s="641">
        <f t="shared" si="28"/>
        <v>45074.5</v>
      </c>
      <c r="AE369" s="398">
        <f t="shared" si="29"/>
        <v>45074.458333333336</v>
      </c>
      <c r="AF369" s="79"/>
      <c r="AM369" s="79"/>
      <c r="AN369" s="80"/>
      <c r="AO369" s="80"/>
      <c r="AP369" s="80"/>
      <c r="AQ369" s="80"/>
    </row>
    <row r="370" spans="1:43" ht="21" customHeight="1" thickBot="1" x14ac:dyDescent="0.3">
      <c r="A370" s="379">
        <v>37</v>
      </c>
      <c r="B370" s="380">
        <v>45074</v>
      </c>
      <c r="C370" s="357">
        <v>45074.583333333336</v>
      </c>
      <c r="D370" s="638">
        <v>45074.791666666664</v>
      </c>
      <c r="E370" s="638">
        <v>45074.833333333336</v>
      </c>
      <c r="F370" s="638">
        <v>45074.875</v>
      </c>
      <c r="G370" s="448">
        <v>45074.875</v>
      </c>
      <c r="H370" s="381" t="s">
        <v>426</v>
      </c>
      <c r="I370" s="382" t="s">
        <v>332</v>
      </c>
      <c r="J370" s="383" t="s">
        <v>203</v>
      </c>
      <c r="K370" s="643"/>
      <c r="L370" s="643"/>
      <c r="M370" s="384" t="s">
        <v>204</v>
      </c>
      <c r="N370" s="385">
        <v>44822.901145833333</v>
      </c>
      <c r="O370" s="386" t="s">
        <v>91</v>
      </c>
      <c r="P370" s="387" t="s">
        <v>1339</v>
      </c>
      <c r="Q370" s="639"/>
      <c r="R370" s="388">
        <f t="shared" si="25"/>
        <v>1</v>
      </c>
      <c r="S370" s="388">
        <f t="shared" si="26"/>
        <v>2</v>
      </c>
      <c r="T370" s="389">
        <v>1.3563001155853271</v>
      </c>
      <c r="U370" s="390">
        <v>1.6129999160766602</v>
      </c>
      <c r="V370" s="391">
        <v>0.32179414179181332</v>
      </c>
      <c r="W370" s="640">
        <v>0.24224633416747232</v>
      </c>
      <c r="X370" s="392">
        <v>0.43404480814933777</v>
      </c>
      <c r="Y370" s="393"/>
      <c r="Z370" s="394"/>
      <c r="AA370" s="395"/>
      <c r="AB370" s="396"/>
      <c r="AC370" s="397">
        <f t="shared" si="27"/>
        <v>45074.541666666672</v>
      </c>
      <c r="AD370" s="641">
        <f t="shared" si="28"/>
        <v>45074.5</v>
      </c>
      <c r="AE370" s="398">
        <f t="shared" si="29"/>
        <v>45074.458333333336</v>
      </c>
      <c r="AF370" s="79"/>
      <c r="AM370" s="79"/>
      <c r="AN370" s="80"/>
      <c r="AO370" s="80"/>
      <c r="AP370" s="80"/>
      <c r="AQ370" s="80"/>
    </row>
    <row r="371" spans="1:43" ht="21" customHeight="1" thickBot="1" x14ac:dyDescent="0.3">
      <c r="A371" s="399">
        <v>37</v>
      </c>
      <c r="B371" s="400">
        <v>45074</v>
      </c>
      <c r="C371" s="401">
        <v>45074.583333333336</v>
      </c>
      <c r="D371" s="449">
        <v>45074.791666666664</v>
      </c>
      <c r="E371" s="449">
        <v>45074.833333333336</v>
      </c>
      <c r="F371" s="449">
        <v>45074.875</v>
      </c>
      <c r="G371" s="450">
        <v>45074.875</v>
      </c>
      <c r="H371" s="402" t="s">
        <v>419</v>
      </c>
      <c r="I371" s="403" t="s">
        <v>354</v>
      </c>
      <c r="J371" s="404" t="s">
        <v>205</v>
      </c>
      <c r="K371" s="643"/>
      <c r="L371" s="643"/>
      <c r="M371" s="405" t="s">
        <v>206</v>
      </c>
      <c r="N371" s="406">
        <v>44822.901145833333</v>
      </c>
      <c r="O371" s="407" t="s">
        <v>91</v>
      </c>
      <c r="P371" s="408" t="s">
        <v>1339</v>
      </c>
      <c r="Q371" s="409"/>
      <c r="R371" s="410">
        <f t="shared" si="25"/>
        <v>1</v>
      </c>
      <c r="S371" s="410">
        <f t="shared" si="26"/>
        <v>2</v>
      </c>
      <c r="T371" s="411">
        <v>0.96029996871948242</v>
      </c>
      <c r="U371" s="412">
        <v>1.503000020980835</v>
      </c>
      <c r="V371" s="413">
        <v>0.24134176525662168</v>
      </c>
      <c r="W371" s="414">
        <v>0.26019833802575132</v>
      </c>
      <c r="X371" s="415">
        <v>0.49745845794677734</v>
      </c>
      <c r="Y371" s="416"/>
      <c r="Z371" s="417"/>
      <c r="AA371" s="418"/>
      <c r="AB371" s="419"/>
      <c r="AC371" s="420">
        <f t="shared" si="27"/>
        <v>45074.541666666672</v>
      </c>
      <c r="AD371" s="421">
        <f t="shared" si="28"/>
        <v>45074.5</v>
      </c>
      <c r="AE371" s="422">
        <f t="shared" si="29"/>
        <v>45074.458333333336</v>
      </c>
      <c r="AF371" s="79"/>
      <c r="AM371" s="79"/>
      <c r="AN371" s="80"/>
      <c r="AO371" s="80"/>
      <c r="AP371" s="80"/>
      <c r="AQ371" s="80"/>
    </row>
    <row r="372" spans="1:43" ht="21" customHeight="1" thickBot="1" x14ac:dyDescent="0.3">
      <c r="A372" s="379">
        <v>38</v>
      </c>
      <c r="B372" s="380">
        <v>45081</v>
      </c>
      <c r="C372" s="357">
        <v>45081.583333333336</v>
      </c>
      <c r="D372" s="638">
        <v>45081.791666666664</v>
      </c>
      <c r="E372" s="638">
        <v>45081.833333333336</v>
      </c>
      <c r="F372" s="638">
        <v>45081.875</v>
      </c>
      <c r="G372" s="448">
        <v>45081.875</v>
      </c>
      <c r="H372" s="381" t="s">
        <v>1268</v>
      </c>
      <c r="I372" s="382" t="s">
        <v>337</v>
      </c>
      <c r="J372" s="383" t="s">
        <v>191</v>
      </c>
      <c r="K372" s="643"/>
      <c r="L372" s="643"/>
      <c r="M372" s="384" t="s">
        <v>861</v>
      </c>
      <c r="N372" s="385">
        <v>44822.901145833333</v>
      </c>
      <c r="O372" s="386" t="s">
        <v>91</v>
      </c>
      <c r="P372" s="387" t="s">
        <v>1339</v>
      </c>
      <c r="Q372" s="639"/>
      <c r="R372" s="388">
        <f t="shared" si="25"/>
        <v>2</v>
      </c>
      <c r="S372" s="388">
        <f t="shared" si="26"/>
        <v>1</v>
      </c>
      <c r="T372" s="389">
        <v>2.0493001937866211</v>
      </c>
      <c r="U372" s="390">
        <v>0.85299992561340332</v>
      </c>
      <c r="V372" s="391">
        <v>0.64624105862824655</v>
      </c>
      <c r="W372" s="640">
        <v>0.20189668882272643</v>
      </c>
      <c r="X372" s="392">
        <v>0.14667464792728424</v>
      </c>
      <c r="Y372" s="393"/>
      <c r="Z372" s="394"/>
      <c r="AA372" s="395"/>
      <c r="AB372" s="396"/>
      <c r="AC372" s="397">
        <f t="shared" si="27"/>
        <v>45081.541666666672</v>
      </c>
      <c r="AD372" s="641">
        <f t="shared" si="28"/>
        <v>45081.5</v>
      </c>
      <c r="AE372" s="398">
        <f t="shared" si="29"/>
        <v>45081.458333333336</v>
      </c>
      <c r="AF372" s="79"/>
      <c r="AM372" s="79"/>
      <c r="AN372" s="80"/>
      <c r="AO372" s="80"/>
      <c r="AP372" s="80"/>
      <c r="AQ372" s="80"/>
    </row>
    <row r="373" spans="1:43" ht="21" customHeight="1" thickBot="1" x14ac:dyDescent="0.3">
      <c r="A373" s="379">
        <v>38</v>
      </c>
      <c r="B373" s="380">
        <v>45081</v>
      </c>
      <c r="C373" s="357">
        <v>45081.583333333336</v>
      </c>
      <c r="D373" s="638">
        <v>45081.791666666664</v>
      </c>
      <c r="E373" s="638">
        <v>45081.833333333336</v>
      </c>
      <c r="F373" s="638">
        <v>45081.875</v>
      </c>
      <c r="G373" s="448">
        <v>45081.875</v>
      </c>
      <c r="H373" s="381" t="s">
        <v>1299</v>
      </c>
      <c r="I373" s="382" t="s">
        <v>1342</v>
      </c>
      <c r="J373" s="383" t="s">
        <v>977</v>
      </c>
      <c r="K373" s="643"/>
      <c r="L373" s="643"/>
      <c r="M373" s="384" t="s">
        <v>226</v>
      </c>
      <c r="N373" s="385">
        <v>44822.901145833333</v>
      </c>
      <c r="O373" s="386" t="s">
        <v>91</v>
      </c>
      <c r="P373" s="387" t="s">
        <v>1339</v>
      </c>
      <c r="Q373" s="639"/>
      <c r="R373" s="388">
        <f t="shared" si="25"/>
        <v>2</v>
      </c>
      <c r="S373" s="388">
        <f t="shared" si="26"/>
        <v>2</v>
      </c>
      <c r="T373" s="389">
        <v>1.5543001890182495</v>
      </c>
      <c r="U373" s="390">
        <v>1.4429998397827148</v>
      </c>
      <c r="V373" s="391">
        <v>0.4019820520613665</v>
      </c>
      <c r="W373" s="640">
        <v>0.24271792798718647</v>
      </c>
      <c r="X373" s="392">
        <v>0.35342565178871155</v>
      </c>
      <c r="Y373" s="393"/>
      <c r="Z373" s="394"/>
      <c r="AA373" s="395"/>
      <c r="AB373" s="396"/>
      <c r="AC373" s="397">
        <f t="shared" si="27"/>
        <v>45081.541666666672</v>
      </c>
      <c r="AD373" s="641">
        <f t="shared" si="28"/>
        <v>45081.5</v>
      </c>
      <c r="AE373" s="398">
        <f t="shared" si="29"/>
        <v>45081.458333333336</v>
      </c>
      <c r="AF373" s="79"/>
      <c r="AM373" s="79"/>
      <c r="AN373" s="80"/>
      <c r="AO373" s="80"/>
      <c r="AP373" s="80"/>
      <c r="AQ373" s="80"/>
    </row>
    <row r="374" spans="1:43" ht="21" customHeight="1" thickBot="1" x14ac:dyDescent="0.3">
      <c r="A374" s="379">
        <v>38</v>
      </c>
      <c r="B374" s="380">
        <v>45081</v>
      </c>
      <c r="C374" s="357">
        <v>45081.583333333336</v>
      </c>
      <c r="D374" s="638">
        <v>45081.791666666664</v>
      </c>
      <c r="E374" s="638">
        <v>45081.833333333336</v>
      </c>
      <c r="F374" s="638">
        <v>45081.875</v>
      </c>
      <c r="G374" s="448">
        <v>45081.875</v>
      </c>
      <c r="H374" s="381" t="s">
        <v>325</v>
      </c>
      <c r="I374" s="382" t="s">
        <v>326</v>
      </c>
      <c r="J374" s="383" t="s">
        <v>225</v>
      </c>
      <c r="K374" s="643"/>
      <c r="L374" s="643"/>
      <c r="M374" s="384" t="s">
        <v>199</v>
      </c>
      <c r="N374" s="385">
        <v>44822.901145833333</v>
      </c>
      <c r="O374" s="386" t="s">
        <v>91</v>
      </c>
      <c r="P374" s="387" t="s">
        <v>1339</v>
      </c>
      <c r="Q374" s="639"/>
      <c r="R374" s="388">
        <f t="shared" si="25"/>
        <v>1</v>
      </c>
      <c r="S374" s="388">
        <f t="shared" si="26"/>
        <v>2</v>
      </c>
      <c r="T374" s="389">
        <v>1.202299952507019</v>
      </c>
      <c r="U374" s="390">
        <v>1.9629999399185181</v>
      </c>
      <c r="V374" s="391">
        <v>0.23070686803969909</v>
      </c>
      <c r="W374" s="640">
        <v>0.21848153626936112</v>
      </c>
      <c r="X374" s="392">
        <v>0.54645377397537231</v>
      </c>
      <c r="Y374" s="393"/>
      <c r="Z374" s="394"/>
      <c r="AA374" s="395"/>
      <c r="AB374" s="396"/>
      <c r="AC374" s="397">
        <f t="shared" si="27"/>
        <v>45081.541666666672</v>
      </c>
      <c r="AD374" s="641">
        <f t="shared" si="28"/>
        <v>45081.5</v>
      </c>
      <c r="AE374" s="398">
        <f t="shared" si="29"/>
        <v>45081.458333333336</v>
      </c>
      <c r="AF374" s="79"/>
      <c r="AM374" s="79"/>
      <c r="AN374" s="80"/>
      <c r="AO374" s="80"/>
      <c r="AP374" s="80"/>
      <c r="AQ374" s="80"/>
    </row>
    <row r="375" spans="1:43" ht="21" customHeight="1" thickBot="1" x14ac:dyDescent="0.3">
      <c r="A375" s="379">
        <v>38</v>
      </c>
      <c r="B375" s="380">
        <v>45081</v>
      </c>
      <c r="C375" s="357">
        <v>45081.583333333336</v>
      </c>
      <c r="D375" s="638">
        <v>45081.791666666664</v>
      </c>
      <c r="E375" s="638">
        <v>45081.833333333336</v>
      </c>
      <c r="F375" s="638">
        <v>45081.875</v>
      </c>
      <c r="G375" s="448">
        <v>45081.875</v>
      </c>
      <c r="H375" s="381" t="s">
        <v>1287</v>
      </c>
      <c r="I375" s="382" t="s">
        <v>1340</v>
      </c>
      <c r="J375" s="383" t="s">
        <v>896</v>
      </c>
      <c r="K375" s="643"/>
      <c r="L375" s="643"/>
      <c r="M375" s="384" t="s">
        <v>192</v>
      </c>
      <c r="N375" s="385">
        <v>44822.901145833333</v>
      </c>
      <c r="O375" s="386" t="s">
        <v>91</v>
      </c>
      <c r="P375" s="387" t="s">
        <v>1339</v>
      </c>
      <c r="Q375" s="639"/>
      <c r="R375" s="388">
        <f t="shared" si="25"/>
        <v>1</v>
      </c>
      <c r="S375" s="388">
        <f t="shared" si="26"/>
        <v>1</v>
      </c>
      <c r="T375" s="389">
        <v>1.2793000936508179</v>
      </c>
      <c r="U375" s="390">
        <v>1.2230000495910645</v>
      </c>
      <c r="V375" s="391">
        <v>0.37815802087952338</v>
      </c>
      <c r="W375" s="640">
        <v>0.26976971890106449</v>
      </c>
      <c r="X375" s="392">
        <v>0.35142397880554199</v>
      </c>
      <c r="Y375" s="393"/>
      <c r="Z375" s="394"/>
      <c r="AA375" s="395"/>
      <c r="AB375" s="396"/>
      <c r="AC375" s="397">
        <f t="shared" si="27"/>
        <v>45081.541666666672</v>
      </c>
      <c r="AD375" s="641">
        <f t="shared" si="28"/>
        <v>45081.5</v>
      </c>
      <c r="AE375" s="398">
        <f t="shared" si="29"/>
        <v>45081.458333333336</v>
      </c>
      <c r="AF375" s="79"/>
      <c r="AM375" s="79"/>
      <c r="AN375" s="80"/>
      <c r="AO375" s="80"/>
      <c r="AP375" s="80"/>
      <c r="AQ375" s="80"/>
    </row>
    <row r="376" spans="1:43" ht="21" customHeight="1" thickBot="1" x14ac:dyDescent="0.3">
      <c r="A376" s="379">
        <v>38</v>
      </c>
      <c r="B376" s="380">
        <v>45081</v>
      </c>
      <c r="C376" s="357">
        <v>45081.583333333336</v>
      </c>
      <c r="D376" s="638">
        <v>45081.791666666664</v>
      </c>
      <c r="E376" s="638">
        <v>45081.833333333336</v>
      </c>
      <c r="F376" s="638">
        <v>45081.875</v>
      </c>
      <c r="G376" s="448">
        <v>45081.875</v>
      </c>
      <c r="H376" s="381" t="s">
        <v>385</v>
      </c>
      <c r="I376" s="382" t="s">
        <v>329</v>
      </c>
      <c r="J376" s="383" t="s">
        <v>200</v>
      </c>
      <c r="K376" s="643"/>
      <c r="L376" s="643"/>
      <c r="M376" s="384" t="s">
        <v>196</v>
      </c>
      <c r="N376" s="385">
        <v>44822.901145833333</v>
      </c>
      <c r="O376" s="386" t="s">
        <v>91</v>
      </c>
      <c r="P376" s="387" t="s">
        <v>1339</v>
      </c>
      <c r="Q376" s="639"/>
      <c r="R376" s="388">
        <f t="shared" si="25"/>
        <v>2</v>
      </c>
      <c r="S376" s="388">
        <f t="shared" si="26"/>
        <v>1</v>
      </c>
      <c r="T376" s="389">
        <v>2.1263000965118408</v>
      </c>
      <c r="U376" s="390">
        <v>0.91299992799758911</v>
      </c>
      <c r="V376" s="391">
        <v>0.64602689987190609</v>
      </c>
      <c r="W376" s="640">
        <v>0.19690127381894132</v>
      </c>
      <c r="X376" s="392">
        <v>0.15076947212219238</v>
      </c>
      <c r="Y376" s="393"/>
      <c r="Z376" s="394"/>
      <c r="AA376" s="395"/>
      <c r="AB376" s="396"/>
      <c r="AC376" s="397">
        <f t="shared" si="27"/>
        <v>45081.541666666672</v>
      </c>
      <c r="AD376" s="641">
        <f t="shared" si="28"/>
        <v>45081.5</v>
      </c>
      <c r="AE376" s="398">
        <f t="shared" si="29"/>
        <v>45081.458333333336</v>
      </c>
      <c r="AF376" s="79"/>
      <c r="AM376" s="79"/>
      <c r="AN376" s="80"/>
      <c r="AO376" s="80"/>
      <c r="AP376" s="80"/>
      <c r="AQ376" s="80"/>
    </row>
    <row r="377" spans="1:43" ht="21" customHeight="1" thickBot="1" x14ac:dyDescent="0.3">
      <c r="A377" s="379">
        <v>38</v>
      </c>
      <c r="B377" s="380">
        <v>45081</v>
      </c>
      <c r="C377" s="357">
        <v>45081.583333333336</v>
      </c>
      <c r="D377" s="638">
        <v>45081.791666666664</v>
      </c>
      <c r="E377" s="638">
        <v>45081.833333333336</v>
      </c>
      <c r="F377" s="638">
        <v>45081.875</v>
      </c>
      <c r="G377" s="448">
        <v>45081.875</v>
      </c>
      <c r="H377" s="381" t="s">
        <v>495</v>
      </c>
      <c r="I377" s="382" t="s">
        <v>330</v>
      </c>
      <c r="J377" s="383" t="s">
        <v>201</v>
      </c>
      <c r="K377" s="643"/>
      <c r="L377" s="643"/>
      <c r="M377" s="384" t="s">
        <v>203</v>
      </c>
      <c r="N377" s="385">
        <v>44822.901145833333</v>
      </c>
      <c r="O377" s="386" t="s">
        <v>91</v>
      </c>
      <c r="P377" s="387" t="s">
        <v>1339</v>
      </c>
      <c r="Q377" s="639"/>
      <c r="R377" s="388">
        <f t="shared" si="25"/>
        <v>2</v>
      </c>
      <c r="S377" s="388">
        <f t="shared" si="26"/>
        <v>1</v>
      </c>
      <c r="T377" s="389">
        <v>2.4012999534606934</v>
      </c>
      <c r="U377" s="390">
        <v>0.81299996376037598</v>
      </c>
      <c r="V377" s="391">
        <v>0.7139315415838603</v>
      </c>
      <c r="W377" s="640">
        <v>0.16632185843634359</v>
      </c>
      <c r="X377" s="392">
        <v>0.10809850692749023</v>
      </c>
      <c r="Y377" s="393"/>
      <c r="Z377" s="394"/>
      <c r="AA377" s="395"/>
      <c r="AB377" s="396"/>
      <c r="AC377" s="397">
        <f t="shared" si="27"/>
        <v>45081.541666666672</v>
      </c>
      <c r="AD377" s="641">
        <f t="shared" si="28"/>
        <v>45081.5</v>
      </c>
      <c r="AE377" s="398">
        <f t="shared" si="29"/>
        <v>45081.458333333336</v>
      </c>
      <c r="AF377" s="79"/>
      <c r="AM377" s="79"/>
      <c r="AN377" s="80"/>
      <c r="AO377" s="80"/>
      <c r="AP377" s="80"/>
      <c r="AQ377" s="80"/>
    </row>
    <row r="378" spans="1:43" ht="21" customHeight="1" thickBot="1" x14ac:dyDescent="0.3">
      <c r="A378" s="379">
        <v>38</v>
      </c>
      <c r="B378" s="380">
        <v>45081</v>
      </c>
      <c r="C378" s="357">
        <v>45081.583333333336</v>
      </c>
      <c r="D378" s="638">
        <v>45081.791666666664</v>
      </c>
      <c r="E378" s="638">
        <v>45081.833333333336</v>
      </c>
      <c r="F378" s="638">
        <v>45081.875</v>
      </c>
      <c r="G378" s="448">
        <v>45081.875</v>
      </c>
      <c r="H378" s="381" t="s">
        <v>449</v>
      </c>
      <c r="I378" s="382" t="s">
        <v>322</v>
      </c>
      <c r="J378" s="383" t="s">
        <v>202</v>
      </c>
      <c r="K378" s="643"/>
      <c r="L378" s="643"/>
      <c r="M378" s="384" t="s">
        <v>205</v>
      </c>
      <c r="N378" s="385">
        <v>44822.901145833333</v>
      </c>
      <c r="O378" s="386" t="s">
        <v>91</v>
      </c>
      <c r="P378" s="387" t="s">
        <v>1339</v>
      </c>
      <c r="Q378" s="639"/>
      <c r="R378" s="388">
        <f t="shared" si="25"/>
        <v>2</v>
      </c>
      <c r="S378" s="388">
        <f t="shared" si="26"/>
        <v>0</v>
      </c>
      <c r="T378" s="389">
        <v>2.1373000144958496</v>
      </c>
      <c r="U378" s="390">
        <v>0.79299992322921753</v>
      </c>
      <c r="V378" s="391">
        <v>0.67682750016869653</v>
      </c>
      <c r="W378" s="640">
        <v>0.19022958150631819</v>
      </c>
      <c r="X378" s="392">
        <v>0.12649810314178467</v>
      </c>
      <c r="Y378" s="393"/>
      <c r="Z378" s="394"/>
      <c r="AA378" s="395"/>
      <c r="AB378" s="396"/>
      <c r="AC378" s="397">
        <f t="shared" si="27"/>
        <v>45081.541666666672</v>
      </c>
      <c r="AD378" s="641">
        <f t="shared" si="28"/>
        <v>45081.5</v>
      </c>
      <c r="AE378" s="398">
        <f t="shared" si="29"/>
        <v>45081.458333333336</v>
      </c>
      <c r="AF378" s="79"/>
      <c r="AM378" s="79"/>
      <c r="AN378" s="80"/>
      <c r="AO378" s="80"/>
      <c r="AP378" s="80"/>
      <c r="AQ378" s="80"/>
    </row>
    <row r="379" spans="1:43" ht="21" customHeight="1" thickBot="1" x14ac:dyDescent="0.3">
      <c r="A379" s="379">
        <v>38</v>
      </c>
      <c r="B379" s="380">
        <v>45081</v>
      </c>
      <c r="C379" s="357">
        <v>45081.583333333336</v>
      </c>
      <c r="D379" s="638">
        <v>45081.791666666664</v>
      </c>
      <c r="E379" s="638">
        <v>45081.833333333336</v>
      </c>
      <c r="F379" s="638">
        <v>45081.875</v>
      </c>
      <c r="G379" s="448">
        <v>45081.875</v>
      </c>
      <c r="H379" s="381" t="s">
        <v>596</v>
      </c>
      <c r="I379" s="382" t="s">
        <v>346</v>
      </c>
      <c r="J379" s="383" t="s">
        <v>204</v>
      </c>
      <c r="K379" s="643"/>
      <c r="L379" s="643"/>
      <c r="M379" s="384" t="s">
        <v>194</v>
      </c>
      <c r="N379" s="385">
        <v>44822.901145833333</v>
      </c>
      <c r="O379" s="386" t="s">
        <v>91</v>
      </c>
      <c r="P379" s="387" t="s">
        <v>1339</v>
      </c>
      <c r="Q379" s="639"/>
      <c r="R379" s="388">
        <f t="shared" si="25"/>
        <v>2</v>
      </c>
      <c r="S379" s="388">
        <f t="shared" si="26"/>
        <v>2</v>
      </c>
      <c r="T379" s="389">
        <v>1.3562999963760376</v>
      </c>
      <c r="U379" s="390">
        <v>1.4930000305175781</v>
      </c>
      <c r="V379" s="391">
        <v>0.34393389730833424</v>
      </c>
      <c r="W379" s="640">
        <v>0.24962254147739771</v>
      </c>
      <c r="X379" s="392">
        <v>0.40502506494522095</v>
      </c>
      <c r="Y379" s="393"/>
      <c r="Z379" s="394"/>
      <c r="AA379" s="395"/>
      <c r="AB379" s="396"/>
      <c r="AC379" s="397">
        <f t="shared" si="27"/>
        <v>45081.541666666672</v>
      </c>
      <c r="AD379" s="641">
        <f t="shared" si="28"/>
        <v>45081.5</v>
      </c>
      <c r="AE379" s="398">
        <f t="shared" si="29"/>
        <v>45081.458333333336</v>
      </c>
      <c r="AF379" s="79"/>
      <c r="AM379" s="79"/>
      <c r="AN379" s="80"/>
      <c r="AO379" s="80"/>
      <c r="AP379" s="80"/>
      <c r="AQ379" s="80"/>
    </row>
    <row r="380" spans="1:43" ht="21" customHeight="1" thickBot="1" x14ac:dyDescent="0.3">
      <c r="A380" s="379">
        <v>38</v>
      </c>
      <c r="B380" s="380">
        <v>45081</v>
      </c>
      <c r="C380" s="357">
        <v>45081.583333333336</v>
      </c>
      <c r="D380" s="638">
        <v>45081.791666666664</v>
      </c>
      <c r="E380" s="638">
        <v>45081.833333333336</v>
      </c>
      <c r="F380" s="638">
        <v>45081.875</v>
      </c>
      <c r="G380" s="448">
        <v>45081.875</v>
      </c>
      <c r="H380" s="381" t="s">
        <v>539</v>
      </c>
      <c r="I380" s="382" t="s">
        <v>334</v>
      </c>
      <c r="J380" s="383" t="s">
        <v>206</v>
      </c>
      <c r="K380" s="643"/>
      <c r="L380" s="643"/>
      <c r="M380" s="384" t="s">
        <v>197</v>
      </c>
      <c r="N380" s="385">
        <v>44822.901145833333</v>
      </c>
      <c r="O380" s="386" t="s">
        <v>91</v>
      </c>
      <c r="P380" s="387" t="s">
        <v>1339</v>
      </c>
      <c r="Q380" s="639"/>
      <c r="R380" s="388">
        <f t="shared" si="25"/>
        <v>1</v>
      </c>
      <c r="S380" s="388">
        <f t="shared" si="26"/>
        <v>2</v>
      </c>
      <c r="T380" s="389">
        <v>1.0372999906539917</v>
      </c>
      <c r="U380" s="390">
        <v>1.8630001544952393</v>
      </c>
      <c r="V380" s="391">
        <v>0.20790505508825374</v>
      </c>
      <c r="W380" s="640">
        <v>0.22513004703089931</v>
      </c>
      <c r="X380" s="392">
        <v>0.56376230716705322</v>
      </c>
      <c r="Y380" s="393"/>
      <c r="Z380" s="394"/>
      <c r="AA380" s="395"/>
      <c r="AB380" s="396"/>
      <c r="AC380" s="397">
        <f t="shared" si="27"/>
        <v>45081.541666666672</v>
      </c>
      <c r="AD380" s="641">
        <f t="shared" si="28"/>
        <v>45081.5</v>
      </c>
      <c r="AE380" s="398">
        <f t="shared" si="29"/>
        <v>45081.458333333336</v>
      </c>
      <c r="AF380" s="79"/>
      <c r="AM380" s="79"/>
      <c r="AN380" s="80"/>
      <c r="AO380" s="80"/>
      <c r="AP380" s="80"/>
      <c r="AQ380" s="80"/>
    </row>
    <row r="381" spans="1:43" ht="21" customHeight="1" thickBot="1" x14ac:dyDescent="0.3">
      <c r="A381" s="399">
        <v>38</v>
      </c>
      <c r="B381" s="400">
        <v>45081</v>
      </c>
      <c r="C381" s="401">
        <v>45081.583333333336</v>
      </c>
      <c r="D381" s="449">
        <v>45081.791666666664</v>
      </c>
      <c r="E381" s="449">
        <v>45081.833333333336</v>
      </c>
      <c r="F381" s="449">
        <v>45081.875</v>
      </c>
      <c r="G381" s="450">
        <v>45081.875</v>
      </c>
      <c r="H381" s="402" t="s">
        <v>335</v>
      </c>
      <c r="I381" s="403" t="s">
        <v>236</v>
      </c>
      <c r="J381" s="404" t="s">
        <v>207</v>
      </c>
      <c r="K381" s="644"/>
      <c r="L381" s="644"/>
      <c r="M381" s="405" t="s">
        <v>198</v>
      </c>
      <c r="N381" s="406">
        <v>44822.901145833333</v>
      </c>
      <c r="O381" s="407" t="s">
        <v>91</v>
      </c>
      <c r="P381" s="408" t="s">
        <v>1339</v>
      </c>
      <c r="Q381" s="409"/>
      <c r="R381" s="410">
        <f t="shared" si="25"/>
        <v>2</v>
      </c>
      <c r="S381" s="410">
        <f t="shared" si="26"/>
        <v>2</v>
      </c>
      <c r="T381" s="411">
        <v>1.4993001222610474</v>
      </c>
      <c r="U381" s="412">
        <v>1.4530000686645508</v>
      </c>
      <c r="V381" s="413">
        <v>0.38675046469626406</v>
      </c>
      <c r="W381" s="414">
        <v>0.24516142360349688</v>
      </c>
      <c r="X381" s="415">
        <v>0.36639389395713806</v>
      </c>
      <c r="Y381" s="416">
        <v>1</v>
      </c>
      <c r="Z381" s="417">
        <v>5</v>
      </c>
      <c r="AA381" s="418"/>
      <c r="AB381" s="419"/>
      <c r="AC381" s="420">
        <f t="shared" si="27"/>
        <v>45081.541666666672</v>
      </c>
      <c r="AD381" s="421">
        <f t="shared" si="28"/>
        <v>45081.5</v>
      </c>
      <c r="AE381" s="422">
        <f t="shared" si="29"/>
        <v>45081.458333333336</v>
      </c>
      <c r="AF381" s="79"/>
      <c r="AM381" s="79"/>
      <c r="AN381" s="80"/>
      <c r="AO381" s="80"/>
      <c r="AP381" s="80"/>
      <c r="AQ381" s="80"/>
    </row>
    <row r="382" spans="1:43" ht="21" customHeight="1" x14ac:dyDescent="0.25">
      <c r="P382" s="91"/>
    </row>
    <row r="386" spans="11:48" ht="20.25" customHeight="1" x14ac:dyDescent="0.25">
      <c r="K386" s="95"/>
      <c r="L386" s="95"/>
      <c r="T386" s="96"/>
      <c r="U386" s="96"/>
      <c r="AA386" s="96"/>
      <c r="AB386" s="96"/>
      <c r="AV386" s="97"/>
    </row>
  </sheetData>
  <sheetProtection algorithmName="SHA-512" hashValue="fhxoVvEJL7izF7foyv5BYF/YlGZxZsk/uo5mFpW65DFWWOSsDz/MxUcC9ESGrxaBCccq+0r+fAEypQTs0UvMwg==" saltValue="IE22/W86DHudNcNRj9g0Jg==" spinCount="100000" sheet="1" objects="1" scenarios="1"/>
  <conditionalFormatting sqref="AA2:AB11">
    <cfRule type="expression" dxfId="13" priority="2">
      <formula>K2&gt;4</formula>
    </cfRule>
  </conditionalFormatting>
  <conditionalFormatting sqref="AA12:AB381">
    <cfRule type="expression" dxfId="12" priority="1">
      <formula>K12&gt;4</formula>
    </cfRule>
  </conditionalFormatting>
  <dataValidations count="1">
    <dataValidation type="whole" allowBlank="1" showInputMessage="1" showErrorMessage="1" prompt="Input score between 0 and 10" sqref="K2:L381" xr:uid="{84D631CA-AFB1-4CC8-91C6-360378C5717C}">
      <formula1>0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learScore">
                <anchor moveWithCells="1" sizeWithCells="1">
                  <from>
                    <xdr:col>31</xdr:col>
                    <xdr:colOff>638175</xdr:colOff>
                    <xdr:row>0</xdr:row>
                    <xdr:rowOff>57150</xdr:rowOff>
                  </from>
                  <to>
                    <xdr:col>32</xdr:col>
                    <xdr:colOff>781050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C113A-B044-44DD-A50E-E43AC4A5DACB}">
  <sheetPr codeName="Sheet10"/>
  <dimension ref="A1:V31"/>
  <sheetViews>
    <sheetView zoomScaleNormal="100" workbookViewId="0"/>
  </sheetViews>
  <sheetFormatPr defaultRowHeight="15" x14ac:dyDescent="0.25"/>
  <cols>
    <col min="1" max="1" width="9.28515625" bestFit="1" customWidth="1"/>
    <col min="2" max="2" width="31.5703125" bestFit="1" customWidth="1"/>
    <col min="3" max="3" width="6.5703125" customWidth="1"/>
    <col min="4" max="4" width="6.85546875" bestFit="1" customWidth="1"/>
    <col min="5" max="5" width="9" bestFit="1" customWidth="1"/>
    <col min="6" max="6" width="11.85546875" bestFit="1" customWidth="1"/>
    <col min="7" max="7" width="8" bestFit="1" customWidth="1"/>
    <col min="8" max="10" width="7.85546875" customWidth="1"/>
    <col min="11" max="11" width="11.28515625" bestFit="1" customWidth="1"/>
    <col min="12" max="16" width="5" bestFit="1" customWidth="1"/>
    <col min="17" max="17" width="6" style="70" customWidth="1"/>
    <col min="18" max="18" width="8.140625" customWidth="1"/>
    <col min="22" max="22" width="25.28515625" customWidth="1"/>
  </cols>
  <sheetData>
    <row r="1" spans="1:18" s="70" customFormat="1" ht="19.5" thickBot="1" x14ac:dyDescent="0.35">
      <c r="A1" s="98" t="s">
        <v>93</v>
      </c>
      <c r="B1" s="624" t="s">
        <v>94</v>
      </c>
      <c r="C1" s="624"/>
      <c r="D1" s="451" t="s">
        <v>95</v>
      </c>
      <c r="E1" s="451" t="s">
        <v>96</v>
      </c>
      <c r="F1" s="451" t="s">
        <v>97</v>
      </c>
      <c r="G1" s="451" t="s">
        <v>98</v>
      </c>
      <c r="H1" s="451" t="s">
        <v>99</v>
      </c>
      <c r="I1" s="451" t="s">
        <v>100</v>
      </c>
      <c r="J1" s="451" t="s">
        <v>101</v>
      </c>
      <c r="K1" s="451" t="s">
        <v>102</v>
      </c>
      <c r="L1" s="625" t="s">
        <v>103</v>
      </c>
      <c r="M1" s="626"/>
      <c r="N1" s="626"/>
      <c r="O1" s="626"/>
      <c r="P1" s="627"/>
      <c r="Q1" s="628" t="s">
        <v>104</v>
      </c>
      <c r="R1" s="629"/>
    </row>
    <row r="2" spans="1:18" ht="26.25" x14ac:dyDescent="0.4">
      <c r="A2" s="99">
        <v>1</v>
      </c>
      <c r="B2" s="100" t="s">
        <v>201</v>
      </c>
      <c r="C2" s="100"/>
      <c r="D2" s="100">
        <v>7</v>
      </c>
      <c r="E2" s="100">
        <v>5</v>
      </c>
      <c r="F2" s="100">
        <v>2</v>
      </c>
      <c r="G2" s="100">
        <v>0</v>
      </c>
      <c r="H2" s="100">
        <v>15</v>
      </c>
      <c r="I2" s="100">
        <v>5</v>
      </c>
      <c r="J2" s="100">
        <v>10</v>
      </c>
      <c r="K2" s="100">
        <v>17</v>
      </c>
      <c r="L2" s="101" t="s">
        <v>1438</v>
      </c>
      <c r="M2" s="102" t="s">
        <v>1438</v>
      </c>
      <c r="N2" s="102" t="s">
        <v>1435</v>
      </c>
      <c r="O2" s="102" t="s">
        <v>1435</v>
      </c>
      <c r="P2" s="103" t="s">
        <v>1435</v>
      </c>
      <c r="Q2" s="100"/>
      <c r="R2" s="104" t="s">
        <v>106</v>
      </c>
    </row>
    <row r="3" spans="1:18" ht="26.25" x14ac:dyDescent="0.4">
      <c r="A3" s="99">
        <v>2</v>
      </c>
      <c r="B3" s="100" t="s">
        <v>191</v>
      </c>
      <c r="C3" s="105"/>
      <c r="D3" s="100">
        <v>7</v>
      </c>
      <c r="E3" s="100">
        <v>5</v>
      </c>
      <c r="F3" s="100">
        <v>2</v>
      </c>
      <c r="G3" s="100">
        <v>0</v>
      </c>
      <c r="H3" s="100">
        <v>11</v>
      </c>
      <c r="I3" s="100">
        <v>3</v>
      </c>
      <c r="J3" s="100">
        <v>8</v>
      </c>
      <c r="K3" s="100">
        <v>17</v>
      </c>
      <c r="L3" s="106" t="s">
        <v>1435</v>
      </c>
      <c r="M3" s="107" t="s">
        <v>1435</v>
      </c>
      <c r="N3" s="107" t="s">
        <v>1435</v>
      </c>
      <c r="O3" s="107" t="s">
        <v>1438</v>
      </c>
      <c r="P3" s="108" t="s">
        <v>1435</v>
      </c>
      <c r="Q3" s="100"/>
      <c r="R3" s="104" t="s">
        <v>106</v>
      </c>
    </row>
    <row r="4" spans="1:18" ht="26.25" x14ac:dyDescent="0.4">
      <c r="A4" s="99">
        <v>3</v>
      </c>
      <c r="B4" s="100" t="s">
        <v>207</v>
      </c>
      <c r="C4" s="100"/>
      <c r="D4" s="100">
        <v>7</v>
      </c>
      <c r="E4" s="100">
        <v>5</v>
      </c>
      <c r="F4" s="100">
        <v>1</v>
      </c>
      <c r="G4" s="100">
        <v>1</v>
      </c>
      <c r="H4" s="100">
        <v>15</v>
      </c>
      <c r="I4" s="100">
        <v>7</v>
      </c>
      <c r="J4" s="100">
        <v>8</v>
      </c>
      <c r="K4" s="100">
        <v>16</v>
      </c>
      <c r="L4" s="106" t="s">
        <v>1435</v>
      </c>
      <c r="M4" s="107" t="s">
        <v>1435</v>
      </c>
      <c r="N4" s="107" t="s">
        <v>1435</v>
      </c>
      <c r="O4" s="107" t="s">
        <v>1435</v>
      </c>
      <c r="P4" s="108" t="s">
        <v>1435</v>
      </c>
      <c r="Q4" s="100"/>
      <c r="R4" s="104" t="s">
        <v>105</v>
      </c>
    </row>
    <row r="5" spans="1:18" ht="26.25" x14ac:dyDescent="0.4">
      <c r="A5" s="99">
        <v>4</v>
      </c>
      <c r="B5" s="100" t="s">
        <v>199</v>
      </c>
      <c r="C5" s="100"/>
      <c r="D5" s="100">
        <v>7</v>
      </c>
      <c r="E5" s="100">
        <v>4</v>
      </c>
      <c r="F5" s="100">
        <v>2</v>
      </c>
      <c r="G5" s="100">
        <v>1</v>
      </c>
      <c r="H5" s="100">
        <v>13</v>
      </c>
      <c r="I5" s="100">
        <v>5</v>
      </c>
      <c r="J5" s="100">
        <v>8</v>
      </c>
      <c r="K5" s="100">
        <v>14</v>
      </c>
      <c r="L5" s="106" t="s">
        <v>1435</v>
      </c>
      <c r="M5" s="107" t="s">
        <v>1438</v>
      </c>
      <c r="N5" s="107" t="s">
        <v>1436</v>
      </c>
      <c r="O5" s="107" t="s">
        <v>1435</v>
      </c>
      <c r="P5" s="108" t="s">
        <v>1435</v>
      </c>
      <c r="Q5" s="100"/>
      <c r="R5" s="104" t="s">
        <v>106</v>
      </c>
    </row>
    <row r="6" spans="1:18" ht="26.25" x14ac:dyDescent="0.4">
      <c r="A6" s="109">
        <v>5</v>
      </c>
      <c r="B6" s="100" t="s">
        <v>200</v>
      </c>
      <c r="C6" s="100"/>
      <c r="D6" s="100">
        <v>7</v>
      </c>
      <c r="E6" s="100">
        <v>4</v>
      </c>
      <c r="F6" s="100">
        <v>2</v>
      </c>
      <c r="G6" s="100">
        <v>1</v>
      </c>
      <c r="H6" s="100">
        <v>13</v>
      </c>
      <c r="I6" s="100">
        <v>8</v>
      </c>
      <c r="J6" s="100">
        <v>5</v>
      </c>
      <c r="K6" s="100">
        <v>14</v>
      </c>
      <c r="L6" s="106" t="s">
        <v>1435</v>
      </c>
      <c r="M6" s="107" t="s">
        <v>1438</v>
      </c>
      <c r="N6" s="107" t="s">
        <v>1435</v>
      </c>
      <c r="O6" s="107" t="s">
        <v>1435</v>
      </c>
      <c r="P6" s="108" t="s">
        <v>1436</v>
      </c>
      <c r="Q6" s="100"/>
      <c r="R6" s="104" t="s">
        <v>105</v>
      </c>
    </row>
    <row r="7" spans="1:18" ht="26.25" x14ac:dyDescent="0.4">
      <c r="A7" s="109">
        <v>6</v>
      </c>
      <c r="B7" s="100" t="s">
        <v>202</v>
      </c>
      <c r="C7" s="100"/>
      <c r="D7" s="100">
        <v>7</v>
      </c>
      <c r="E7" s="100">
        <v>4</v>
      </c>
      <c r="F7" s="100">
        <v>1</v>
      </c>
      <c r="G7" s="100">
        <v>2</v>
      </c>
      <c r="H7" s="100">
        <v>8</v>
      </c>
      <c r="I7" s="100">
        <v>7</v>
      </c>
      <c r="J7" s="100">
        <v>1</v>
      </c>
      <c r="K7" s="100">
        <v>13</v>
      </c>
      <c r="L7" s="106" t="s">
        <v>1438</v>
      </c>
      <c r="M7" s="107" t="s">
        <v>1435</v>
      </c>
      <c r="N7" s="107" t="s">
        <v>1436</v>
      </c>
      <c r="O7" s="107" t="s">
        <v>1435</v>
      </c>
      <c r="P7" s="108" t="s">
        <v>1436</v>
      </c>
      <c r="Q7" s="100"/>
      <c r="R7" s="104" t="s">
        <v>105</v>
      </c>
    </row>
    <row r="8" spans="1:18" ht="26.25" x14ac:dyDescent="0.4">
      <c r="A8" s="106">
        <v>7</v>
      </c>
      <c r="B8" s="100" t="s">
        <v>197</v>
      </c>
      <c r="C8" s="100"/>
      <c r="D8" s="100">
        <v>7</v>
      </c>
      <c r="E8" s="100">
        <v>4</v>
      </c>
      <c r="F8" s="100">
        <v>0</v>
      </c>
      <c r="G8" s="100">
        <v>3</v>
      </c>
      <c r="H8" s="100">
        <v>13</v>
      </c>
      <c r="I8" s="100">
        <v>11</v>
      </c>
      <c r="J8" s="100">
        <v>2</v>
      </c>
      <c r="K8" s="100">
        <v>12</v>
      </c>
      <c r="L8" s="106" t="s">
        <v>1436</v>
      </c>
      <c r="M8" s="107" t="s">
        <v>1435</v>
      </c>
      <c r="N8" s="107" t="s">
        <v>1436</v>
      </c>
      <c r="O8" s="107" t="s">
        <v>1435</v>
      </c>
      <c r="P8" s="108" t="s">
        <v>1436</v>
      </c>
      <c r="Q8" s="100"/>
      <c r="R8" s="104" t="s">
        <v>106</v>
      </c>
    </row>
    <row r="9" spans="1:18" ht="26.25" x14ac:dyDescent="0.4">
      <c r="A9" s="106">
        <v>8</v>
      </c>
      <c r="B9" s="100" t="s">
        <v>198</v>
      </c>
      <c r="C9" s="100"/>
      <c r="D9" s="100">
        <v>7</v>
      </c>
      <c r="E9" s="100">
        <v>2</v>
      </c>
      <c r="F9" s="100">
        <v>4</v>
      </c>
      <c r="G9" s="100">
        <v>1</v>
      </c>
      <c r="H9" s="100">
        <v>9</v>
      </c>
      <c r="I9" s="100">
        <v>5</v>
      </c>
      <c r="J9" s="100">
        <v>4</v>
      </c>
      <c r="K9" s="100">
        <v>10</v>
      </c>
      <c r="L9" s="106" t="s">
        <v>1438</v>
      </c>
      <c r="M9" s="107" t="s">
        <v>1435</v>
      </c>
      <c r="N9" s="107" t="s">
        <v>1438</v>
      </c>
      <c r="O9" s="107" t="s">
        <v>1438</v>
      </c>
      <c r="P9" s="108" t="s">
        <v>1436</v>
      </c>
      <c r="Q9" s="100"/>
      <c r="R9" s="104" t="s">
        <v>106</v>
      </c>
    </row>
    <row r="10" spans="1:18" ht="26.25" x14ac:dyDescent="0.4">
      <c r="A10" s="106">
        <v>9</v>
      </c>
      <c r="B10" s="100" t="s">
        <v>206</v>
      </c>
      <c r="C10" s="100"/>
      <c r="D10" s="100">
        <v>7</v>
      </c>
      <c r="E10" s="100">
        <v>3</v>
      </c>
      <c r="F10" s="100">
        <v>1</v>
      </c>
      <c r="G10" s="100">
        <v>3</v>
      </c>
      <c r="H10" s="100">
        <v>6</v>
      </c>
      <c r="I10" s="100">
        <v>7</v>
      </c>
      <c r="J10" s="100">
        <v>-1</v>
      </c>
      <c r="K10" s="100">
        <v>10</v>
      </c>
      <c r="L10" s="106" t="s">
        <v>1435</v>
      </c>
      <c r="M10" s="107" t="s">
        <v>1436</v>
      </c>
      <c r="N10" s="107" t="s">
        <v>1435</v>
      </c>
      <c r="O10" s="107" t="s">
        <v>1436</v>
      </c>
      <c r="P10" s="108" t="s">
        <v>1436</v>
      </c>
      <c r="Q10" s="100"/>
      <c r="R10" s="104" t="s">
        <v>105</v>
      </c>
    </row>
    <row r="11" spans="1:18" ht="26.25" x14ac:dyDescent="0.4">
      <c r="A11" s="106">
        <v>10</v>
      </c>
      <c r="B11" s="100" t="s">
        <v>194</v>
      </c>
      <c r="C11" s="100"/>
      <c r="D11" s="100">
        <v>7</v>
      </c>
      <c r="E11" s="100">
        <v>2</v>
      </c>
      <c r="F11" s="100">
        <v>3</v>
      </c>
      <c r="G11" s="100">
        <v>2</v>
      </c>
      <c r="H11" s="100">
        <v>7</v>
      </c>
      <c r="I11" s="100">
        <v>6</v>
      </c>
      <c r="J11" s="100">
        <v>1</v>
      </c>
      <c r="K11" s="100">
        <v>9</v>
      </c>
      <c r="L11" s="106" t="s">
        <v>1438</v>
      </c>
      <c r="M11" s="107" t="s">
        <v>1436</v>
      </c>
      <c r="N11" s="107" t="s">
        <v>1438</v>
      </c>
      <c r="O11" s="107" t="s">
        <v>1436</v>
      </c>
      <c r="P11" s="108" t="s">
        <v>1435</v>
      </c>
      <c r="Q11" s="100"/>
      <c r="R11" s="104" t="s">
        <v>105</v>
      </c>
    </row>
    <row r="12" spans="1:18" ht="26.25" x14ac:dyDescent="0.4">
      <c r="A12" s="106">
        <v>11</v>
      </c>
      <c r="B12" s="100" t="s">
        <v>204</v>
      </c>
      <c r="C12" s="100"/>
      <c r="D12" s="100">
        <v>7</v>
      </c>
      <c r="E12" s="100">
        <v>2</v>
      </c>
      <c r="F12" s="100">
        <v>3</v>
      </c>
      <c r="G12" s="100">
        <v>2</v>
      </c>
      <c r="H12" s="100">
        <v>5</v>
      </c>
      <c r="I12" s="100">
        <v>8</v>
      </c>
      <c r="J12" s="100">
        <v>-3</v>
      </c>
      <c r="K12" s="100">
        <v>9</v>
      </c>
      <c r="L12" s="106" t="s">
        <v>1438</v>
      </c>
      <c r="M12" s="107" t="s">
        <v>1438</v>
      </c>
      <c r="N12" s="107" t="s">
        <v>1438</v>
      </c>
      <c r="O12" s="107" t="s">
        <v>1436</v>
      </c>
      <c r="P12" s="108" t="s">
        <v>1435</v>
      </c>
      <c r="Q12" s="100"/>
      <c r="R12" s="104" t="s">
        <v>106</v>
      </c>
    </row>
    <row r="13" spans="1:18" ht="26.25" x14ac:dyDescent="0.4">
      <c r="A13" s="106">
        <v>12</v>
      </c>
      <c r="B13" s="100" t="s">
        <v>205</v>
      </c>
      <c r="C13" s="100"/>
      <c r="D13" s="100">
        <v>7</v>
      </c>
      <c r="E13" s="100">
        <v>2</v>
      </c>
      <c r="F13" s="100">
        <v>2</v>
      </c>
      <c r="G13" s="100">
        <v>3</v>
      </c>
      <c r="H13" s="100">
        <v>7</v>
      </c>
      <c r="I13" s="100">
        <v>11</v>
      </c>
      <c r="J13" s="100">
        <v>-4</v>
      </c>
      <c r="K13" s="100">
        <v>8</v>
      </c>
      <c r="L13" s="106" t="s">
        <v>1438</v>
      </c>
      <c r="M13" s="107" t="s">
        <v>1436</v>
      </c>
      <c r="N13" s="107" t="s">
        <v>1438</v>
      </c>
      <c r="O13" s="107" t="s">
        <v>1436</v>
      </c>
      <c r="P13" s="108" t="s">
        <v>1435</v>
      </c>
      <c r="Q13" s="105"/>
      <c r="R13" s="104" t="s">
        <v>105</v>
      </c>
    </row>
    <row r="14" spans="1:18" ht="26.25" x14ac:dyDescent="0.4">
      <c r="A14" s="106">
        <v>13</v>
      </c>
      <c r="B14" s="100" t="s">
        <v>226</v>
      </c>
      <c r="C14" s="100"/>
      <c r="D14" s="100">
        <v>7</v>
      </c>
      <c r="E14" s="100">
        <v>1</v>
      </c>
      <c r="F14" s="100">
        <v>4</v>
      </c>
      <c r="G14" s="100">
        <v>2</v>
      </c>
      <c r="H14" s="100">
        <v>10</v>
      </c>
      <c r="I14" s="100">
        <v>8</v>
      </c>
      <c r="J14" s="100">
        <v>2</v>
      </c>
      <c r="K14" s="100">
        <v>7</v>
      </c>
      <c r="L14" s="106" t="s">
        <v>1435</v>
      </c>
      <c r="M14" s="107" t="s">
        <v>1438</v>
      </c>
      <c r="N14" s="107" t="s">
        <v>1438</v>
      </c>
      <c r="O14" s="107" t="s">
        <v>1438</v>
      </c>
      <c r="P14" s="108" t="s">
        <v>1436</v>
      </c>
      <c r="Q14" s="100"/>
      <c r="R14" s="104" t="s">
        <v>105</v>
      </c>
    </row>
    <row r="15" spans="1:18" ht="26.25" x14ac:dyDescent="0.4">
      <c r="A15" s="106">
        <v>14</v>
      </c>
      <c r="B15" s="100" t="s">
        <v>225</v>
      </c>
      <c r="C15" s="100"/>
      <c r="D15" s="100">
        <v>7</v>
      </c>
      <c r="E15" s="100">
        <v>1</v>
      </c>
      <c r="F15" s="100">
        <v>4</v>
      </c>
      <c r="G15" s="100">
        <v>2</v>
      </c>
      <c r="H15" s="100">
        <v>6</v>
      </c>
      <c r="I15" s="100">
        <v>7</v>
      </c>
      <c r="J15" s="100">
        <v>-1</v>
      </c>
      <c r="K15" s="100">
        <v>7</v>
      </c>
      <c r="L15" s="106" t="s">
        <v>1438</v>
      </c>
      <c r="M15" s="107" t="s">
        <v>1438</v>
      </c>
      <c r="N15" s="107" t="s">
        <v>1438</v>
      </c>
      <c r="O15" s="107" t="s">
        <v>1436</v>
      </c>
      <c r="P15" s="108" t="s">
        <v>1435</v>
      </c>
      <c r="Q15" s="100"/>
      <c r="R15" s="104" t="s">
        <v>106</v>
      </c>
    </row>
    <row r="16" spans="1:18" ht="26.25" x14ac:dyDescent="0.4">
      <c r="A16" s="106">
        <v>15</v>
      </c>
      <c r="B16" s="100" t="s">
        <v>896</v>
      </c>
      <c r="C16" s="100"/>
      <c r="D16" s="100">
        <v>7</v>
      </c>
      <c r="E16" s="100">
        <v>1</v>
      </c>
      <c r="F16" s="100">
        <v>3</v>
      </c>
      <c r="G16" s="100">
        <v>3</v>
      </c>
      <c r="H16" s="100">
        <v>6</v>
      </c>
      <c r="I16" s="100">
        <v>8</v>
      </c>
      <c r="J16" s="100">
        <v>-2</v>
      </c>
      <c r="K16" s="100">
        <v>6</v>
      </c>
      <c r="L16" s="106" t="s">
        <v>1438</v>
      </c>
      <c r="M16" s="107" t="s">
        <v>1438</v>
      </c>
      <c r="N16" s="107" t="s">
        <v>1436</v>
      </c>
      <c r="O16" s="107" t="s">
        <v>1438</v>
      </c>
      <c r="P16" s="108" t="s">
        <v>1435</v>
      </c>
      <c r="Q16" s="100"/>
      <c r="R16" s="104" t="s">
        <v>106</v>
      </c>
    </row>
    <row r="17" spans="1:22" ht="26.25" x14ac:dyDescent="0.4">
      <c r="A17" s="106">
        <v>16</v>
      </c>
      <c r="B17" s="100" t="s">
        <v>192</v>
      </c>
      <c r="C17" s="100"/>
      <c r="D17" s="100">
        <v>7</v>
      </c>
      <c r="E17" s="100">
        <v>1</v>
      </c>
      <c r="F17" s="100">
        <v>3</v>
      </c>
      <c r="G17" s="100">
        <v>3</v>
      </c>
      <c r="H17" s="100">
        <v>7</v>
      </c>
      <c r="I17" s="100">
        <v>10</v>
      </c>
      <c r="J17" s="100">
        <v>-3</v>
      </c>
      <c r="K17" s="100">
        <v>6</v>
      </c>
      <c r="L17" s="106" t="s">
        <v>1436</v>
      </c>
      <c r="M17" s="107" t="s">
        <v>1438</v>
      </c>
      <c r="N17" s="107" t="s">
        <v>1438</v>
      </c>
      <c r="O17" s="107" t="s">
        <v>1435</v>
      </c>
      <c r="P17" s="108" t="s">
        <v>1436</v>
      </c>
      <c r="Q17" s="100"/>
      <c r="R17" s="104" t="s">
        <v>105</v>
      </c>
    </row>
    <row r="18" spans="1:22" ht="26.25" x14ac:dyDescent="0.4">
      <c r="A18" s="106">
        <v>17</v>
      </c>
      <c r="B18" s="100" t="s">
        <v>196</v>
      </c>
      <c r="C18" s="100"/>
      <c r="D18" s="100">
        <v>7</v>
      </c>
      <c r="E18" s="100">
        <v>1</v>
      </c>
      <c r="F18" s="100">
        <v>2</v>
      </c>
      <c r="G18" s="100">
        <v>4</v>
      </c>
      <c r="H18" s="100">
        <v>6</v>
      </c>
      <c r="I18" s="100">
        <v>13</v>
      </c>
      <c r="J18" s="100">
        <v>-7</v>
      </c>
      <c r="K18" s="100">
        <v>5</v>
      </c>
      <c r="L18" s="106" t="s">
        <v>1436</v>
      </c>
      <c r="M18" s="107" t="s">
        <v>1438</v>
      </c>
      <c r="N18" s="107" t="s">
        <v>1435</v>
      </c>
      <c r="O18" s="107" t="s">
        <v>1436</v>
      </c>
      <c r="P18" s="108" t="s">
        <v>1436</v>
      </c>
      <c r="Q18" s="100"/>
      <c r="R18" s="104" t="s">
        <v>106</v>
      </c>
      <c r="U18" s="2"/>
      <c r="V18" s="2"/>
    </row>
    <row r="19" spans="1:22" ht="26.25" x14ac:dyDescent="0.4">
      <c r="A19" s="110">
        <v>18</v>
      </c>
      <c r="B19" s="100" t="s">
        <v>861</v>
      </c>
      <c r="C19" s="100"/>
      <c r="D19" s="100">
        <v>7</v>
      </c>
      <c r="E19" s="100">
        <v>1</v>
      </c>
      <c r="F19" s="100">
        <v>1</v>
      </c>
      <c r="G19" s="100">
        <v>5</v>
      </c>
      <c r="H19" s="100">
        <v>4</v>
      </c>
      <c r="I19" s="100">
        <v>14</v>
      </c>
      <c r="J19" s="100">
        <v>-10</v>
      </c>
      <c r="K19" s="100">
        <v>4</v>
      </c>
      <c r="L19" s="106" t="s">
        <v>1436</v>
      </c>
      <c r="M19" s="107" t="s">
        <v>1436</v>
      </c>
      <c r="N19" s="107" t="s">
        <v>1436</v>
      </c>
      <c r="O19" s="107" t="s">
        <v>1438</v>
      </c>
      <c r="P19" s="108" t="s">
        <v>1435</v>
      </c>
      <c r="Q19" s="100"/>
      <c r="R19" s="104" t="s">
        <v>105</v>
      </c>
      <c r="U19" s="2"/>
      <c r="V19" s="111"/>
    </row>
    <row r="20" spans="1:22" ht="26.25" x14ac:dyDescent="0.4">
      <c r="A20" s="110">
        <v>19</v>
      </c>
      <c r="B20" s="100" t="s">
        <v>977</v>
      </c>
      <c r="C20" s="100"/>
      <c r="D20" s="100">
        <v>7</v>
      </c>
      <c r="E20" s="100">
        <v>0</v>
      </c>
      <c r="F20" s="100">
        <v>2</v>
      </c>
      <c r="G20" s="100">
        <v>5</v>
      </c>
      <c r="H20" s="100">
        <v>5</v>
      </c>
      <c r="I20" s="100">
        <v>14</v>
      </c>
      <c r="J20" s="100">
        <v>-9</v>
      </c>
      <c r="K20" s="100">
        <v>2</v>
      </c>
      <c r="L20" s="106" t="s">
        <v>1436</v>
      </c>
      <c r="M20" s="107" t="s">
        <v>1436</v>
      </c>
      <c r="N20" s="107" t="s">
        <v>1438</v>
      </c>
      <c r="O20" s="107" t="s">
        <v>1438</v>
      </c>
      <c r="P20" s="108" t="s">
        <v>1436</v>
      </c>
      <c r="Q20" s="100"/>
      <c r="R20" s="104" t="s">
        <v>105</v>
      </c>
      <c r="U20" s="2"/>
      <c r="V20" s="111"/>
    </row>
    <row r="21" spans="1:22" ht="27" thickBot="1" x14ac:dyDescent="0.45">
      <c r="A21" s="110">
        <v>20</v>
      </c>
      <c r="B21" s="100" t="s">
        <v>203</v>
      </c>
      <c r="C21" s="100"/>
      <c r="D21" s="100">
        <v>7</v>
      </c>
      <c r="E21" s="100">
        <v>0</v>
      </c>
      <c r="F21" s="100">
        <v>2</v>
      </c>
      <c r="G21" s="100">
        <v>5</v>
      </c>
      <c r="H21" s="100">
        <v>4</v>
      </c>
      <c r="I21" s="100">
        <v>13</v>
      </c>
      <c r="J21" s="100">
        <v>-9</v>
      </c>
      <c r="K21" s="100">
        <v>2</v>
      </c>
      <c r="L21" s="112" t="s">
        <v>1436</v>
      </c>
      <c r="M21" s="113" t="s">
        <v>1438</v>
      </c>
      <c r="N21" s="113" t="s">
        <v>1436</v>
      </c>
      <c r="O21" s="113" t="s">
        <v>1436</v>
      </c>
      <c r="P21" s="114" t="s">
        <v>1436</v>
      </c>
      <c r="Q21" s="100"/>
      <c r="R21" s="104" t="s">
        <v>106</v>
      </c>
      <c r="U21" s="2"/>
      <c r="V21" s="111"/>
    </row>
    <row r="22" spans="1:22" x14ac:dyDescent="0.25">
      <c r="A22" s="115"/>
      <c r="B22" s="115"/>
      <c r="C22" s="115"/>
      <c r="D22" s="115"/>
      <c r="E22" s="115"/>
      <c r="F22" s="115"/>
      <c r="G22" s="115"/>
      <c r="H22" s="115"/>
      <c r="I22" s="115"/>
      <c r="J22" s="115"/>
      <c r="K22" s="115"/>
      <c r="Q22" s="116"/>
      <c r="R22" s="115"/>
    </row>
    <row r="23" spans="1:22" x14ac:dyDescent="0.25">
      <c r="Q23"/>
    </row>
    <row r="28" spans="1:22" x14ac:dyDescent="0.25">
      <c r="A28" s="69" t="s">
        <v>1431</v>
      </c>
    </row>
    <row r="30" spans="1:22" ht="15.75" x14ac:dyDescent="0.25">
      <c r="B30" s="75"/>
      <c r="C30" s="117"/>
      <c r="E30" s="117"/>
    </row>
    <row r="31" spans="1:22" x14ac:dyDescent="0.25">
      <c r="R31" t="s">
        <v>107</v>
      </c>
    </row>
  </sheetData>
  <sheetProtection algorithmName="SHA-512" hashValue="8kigxvuZvzqq/1/3+WXXw8YO62LfloFK5QpcqKixvkSvKWqemI1vd2J50NiLv1SF2+AfZVkXByzSiLoc3Ln6qw==" saltValue="Sgr0YJhnqxm71OHn5pekFQ==" spinCount="100000" sheet="1" objects="1" scenarios="1"/>
  <mergeCells count="3">
    <mergeCell ref="B1:C1"/>
    <mergeCell ref="L1:P1"/>
    <mergeCell ref="Q1:R1"/>
  </mergeCells>
  <conditionalFormatting sqref="L2:P21">
    <cfRule type="expression" dxfId="11" priority="1">
      <formula>L2="L"</formula>
    </cfRule>
    <cfRule type="expression" dxfId="10" priority="2">
      <formula>L2="W"</formula>
    </cfRule>
    <cfRule type="expression" dxfId="9" priority="3">
      <formula>L2="D"</formula>
    </cfRule>
  </conditionalFormatting>
  <dataValidations count="1">
    <dataValidation type="list" showInputMessage="1" showErrorMessage="1" error="Please select a team" prompt="Select a Club" sqref="V19:V21" xr:uid="{A2F5413D-6442-4526-851C-93967A3A87C0}">
      <formula1>$B$2:$B$21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odelLeague_no_Prediction">
                <anchor moveWithCells="1" sizeWithCells="1">
                  <from>
                    <xdr:col>0</xdr:col>
                    <xdr:colOff>266700</xdr:colOff>
                    <xdr:row>22</xdr:row>
                    <xdr:rowOff>104775</xdr:rowOff>
                  </from>
                  <to>
                    <xdr:col>1</xdr:col>
                    <xdr:colOff>1514475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odelLeague_with_Prediction">
                <anchor moveWithCells="1" sizeWithCells="1">
                  <from>
                    <xdr:col>1</xdr:col>
                    <xdr:colOff>1790700</xdr:colOff>
                    <xdr:row>22</xdr:row>
                    <xdr:rowOff>123825</xdr:rowOff>
                  </from>
                  <to>
                    <xdr:col>5</xdr:col>
                    <xdr:colOff>57150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Run_MC">
                <anchor moveWithCells="1" sizeWithCells="1">
                  <from>
                    <xdr:col>5</xdr:col>
                    <xdr:colOff>457200</xdr:colOff>
                    <xdr:row>22</xdr:row>
                    <xdr:rowOff>123825</xdr:rowOff>
                  </from>
                  <to>
                    <xdr:col>8</xdr:col>
                    <xdr:colOff>409575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AA02F-82AF-4492-8C9C-C3BF09F3EECF}">
  <sheetPr codeName="Sheet17"/>
  <dimension ref="A1:FF28"/>
  <sheetViews>
    <sheetView showGridLines="0" zoomScale="90" zoomScaleNormal="90" workbookViewId="0"/>
  </sheetViews>
  <sheetFormatPr defaultRowHeight="15" x14ac:dyDescent="0.25"/>
  <cols>
    <col min="1" max="1" width="5.5703125" bestFit="1" customWidth="1"/>
    <col min="2" max="2" width="31.5703125" bestFit="1" customWidth="1"/>
    <col min="3" max="3" width="7.5703125" bestFit="1" customWidth="1"/>
    <col min="4" max="5" width="8.5703125" style="70" bestFit="1" customWidth="1"/>
    <col min="6" max="6" width="10.5703125" style="70" bestFit="1" customWidth="1"/>
    <col min="7" max="7" width="8.5703125" style="70" bestFit="1" customWidth="1"/>
    <col min="8" max="8" width="8.7109375" style="70" bestFit="1" customWidth="1"/>
    <col min="9" max="9" width="8.5703125" style="70" bestFit="1" customWidth="1"/>
    <col min="10" max="10" width="6.7109375" style="70" bestFit="1" customWidth="1"/>
    <col min="11" max="11" width="10.42578125" customWidth="1"/>
    <col min="12" max="12" width="9.28515625" hidden="1" customWidth="1"/>
    <col min="13" max="13" width="8.28515625" hidden="1" customWidth="1"/>
    <col min="14" max="14" width="12.85546875" hidden="1" customWidth="1"/>
    <col min="15" max="15" width="10.140625" customWidth="1"/>
    <col min="16" max="16" width="8.28515625" bestFit="1" customWidth="1"/>
    <col min="17" max="17" width="13.28515625" customWidth="1"/>
    <col min="18" max="18" width="2.28515625" style="151" customWidth="1"/>
    <col min="19" max="19" width="6.42578125" customWidth="1"/>
    <col min="20" max="30" width="0.7109375" customWidth="1"/>
    <col min="31" max="140" width="1.140625" customWidth="1"/>
    <col min="141" max="141" width="9" customWidth="1"/>
    <col min="142" max="161" width="6.5703125" customWidth="1"/>
  </cols>
  <sheetData>
    <row r="1" spans="1:162" ht="19.5" customHeight="1" thickBot="1" x14ac:dyDescent="0.35">
      <c r="A1" s="118"/>
      <c r="B1" s="119"/>
      <c r="C1" s="120"/>
      <c r="D1" s="121" t="s">
        <v>108</v>
      </c>
      <c r="E1" s="122" t="s">
        <v>109</v>
      </c>
      <c r="F1" s="123" t="s">
        <v>110</v>
      </c>
      <c r="G1" s="122" t="s">
        <v>96</v>
      </c>
      <c r="H1" s="122" t="s">
        <v>97</v>
      </c>
      <c r="I1" s="122" t="s">
        <v>98</v>
      </c>
      <c r="J1" s="122" t="s">
        <v>101</v>
      </c>
      <c r="K1" s="124" t="s">
        <v>102</v>
      </c>
      <c r="L1" s="125" t="s">
        <v>111</v>
      </c>
      <c r="M1" s="125" t="s">
        <v>112</v>
      </c>
      <c r="N1" s="126" t="s">
        <v>113</v>
      </c>
      <c r="O1" s="125" t="s">
        <v>114</v>
      </c>
      <c r="P1" s="125" t="s">
        <v>112</v>
      </c>
      <c r="Q1" s="126" t="s">
        <v>113</v>
      </c>
      <c r="R1" s="610"/>
      <c r="S1" s="127" t="s">
        <v>102</v>
      </c>
      <c r="T1" s="128">
        <v>0</v>
      </c>
      <c r="U1" s="636">
        <v>10</v>
      </c>
      <c r="V1" s="633"/>
      <c r="W1" s="633"/>
      <c r="X1" s="633"/>
      <c r="Y1" s="633"/>
      <c r="Z1" s="633"/>
      <c r="AA1" s="633"/>
      <c r="AB1" s="633"/>
      <c r="AC1" s="633"/>
      <c r="AD1" s="634"/>
      <c r="AE1" s="636">
        <v>20</v>
      </c>
      <c r="AF1" s="633"/>
      <c r="AG1" s="633"/>
      <c r="AH1" s="633"/>
      <c r="AI1" s="633"/>
      <c r="AJ1" s="633"/>
      <c r="AK1" s="633"/>
      <c r="AL1" s="633"/>
      <c r="AM1" s="633"/>
      <c r="AN1" s="634"/>
      <c r="AO1" s="632">
        <v>30</v>
      </c>
      <c r="AP1" s="633"/>
      <c r="AQ1" s="633"/>
      <c r="AR1" s="633"/>
      <c r="AS1" s="633"/>
      <c r="AT1" s="633"/>
      <c r="AU1" s="633"/>
      <c r="AV1" s="633"/>
      <c r="AW1" s="633"/>
      <c r="AX1" s="634"/>
      <c r="AY1" s="632">
        <v>40</v>
      </c>
      <c r="AZ1" s="633"/>
      <c r="BA1" s="633"/>
      <c r="BB1" s="633"/>
      <c r="BC1" s="633"/>
      <c r="BD1" s="633"/>
      <c r="BE1" s="633"/>
      <c r="BF1" s="633"/>
      <c r="BG1" s="633"/>
      <c r="BH1" s="634"/>
      <c r="BI1" s="632">
        <v>50</v>
      </c>
      <c r="BJ1" s="633"/>
      <c r="BK1" s="633"/>
      <c r="BL1" s="633"/>
      <c r="BM1" s="633"/>
      <c r="BN1" s="633"/>
      <c r="BO1" s="633"/>
      <c r="BP1" s="633"/>
      <c r="BQ1" s="633"/>
      <c r="BR1" s="634"/>
      <c r="BS1" s="632">
        <v>60</v>
      </c>
      <c r="BT1" s="633"/>
      <c r="BU1" s="633"/>
      <c r="BV1" s="633"/>
      <c r="BW1" s="633"/>
      <c r="BX1" s="633"/>
      <c r="BY1" s="633"/>
      <c r="BZ1" s="633"/>
      <c r="CA1" s="633"/>
      <c r="CB1" s="634"/>
      <c r="CC1" s="632">
        <v>70</v>
      </c>
      <c r="CD1" s="633"/>
      <c r="CE1" s="633"/>
      <c r="CF1" s="633"/>
      <c r="CG1" s="633"/>
      <c r="CH1" s="633"/>
      <c r="CI1" s="633"/>
      <c r="CJ1" s="633"/>
      <c r="CK1" s="633"/>
      <c r="CL1" s="634"/>
      <c r="CM1" s="632">
        <v>80</v>
      </c>
      <c r="CN1" s="633"/>
      <c r="CO1" s="633"/>
      <c r="CP1" s="633"/>
      <c r="CQ1" s="633"/>
      <c r="CR1" s="633"/>
      <c r="CS1" s="633"/>
      <c r="CT1" s="633"/>
      <c r="CU1" s="633"/>
      <c r="CV1" s="634"/>
      <c r="CW1" s="632">
        <v>90</v>
      </c>
      <c r="CX1" s="633"/>
      <c r="CY1" s="633"/>
      <c r="CZ1" s="633"/>
      <c r="DA1" s="633"/>
      <c r="DB1" s="633"/>
      <c r="DC1" s="633"/>
      <c r="DD1" s="633"/>
      <c r="DE1" s="633"/>
      <c r="DF1" s="634"/>
      <c r="DG1" s="632">
        <v>100</v>
      </c>
      <c r="DH1" s="633"/>
      <c r="DI1" s="633"/>
      <c r="DJ1" s="633"/>
      <c r="DK1" s="633"/>
      <c r="DL1" s="633"/>
      <c r="DM1" s="633"/>
      <c r="DN1" s="633"/>
      <c r="DO1" s="633"/>
      <c r="DP1" s="634"/>
      <c r="DQ1" s="632">
        <v>110</v>
      </c>
      <c r="DR1" s="633"/>
      <c r="DS1" s="633"/>
      <c r="DT1" s="633"/>
      <c r="DU1" s="633"/>
      <c r="DV1" s="633"/>
      <c r="DW1" s="633"/>
      <c r="DX1" s="633"/>
      <c r="DY1" s="633"/>
      <c r="DZ1" s="634"/>
      <c r="EA1" s="632">
        <v>120</v>
      </c>
      <c r="EB1" s="633"/>
      <c r="EC1" s="633"/>
      <c r="ED1" s="633"/>
      <c r="EE1" s="633"/>
      <c r="EF1" s="633"/>
      <c r="EG1" s="633"/>
      <c r="EH1" s="633"/>
      <c r="EI1" s="633"/>
      <c r="EJ1" s="635"/>
      <c r="EL1" s="129">
        <v>1</v>
      </c>
      <c r="EM1" s="130">
        <v>2</v>
      </c>
      <c r="EN1" s="130">
        <v>3</v>
      </c>
      <c r="EO1" s="130">
        <v>4</v>
      </c>
      <c r="EP1" s="130">
        <v>5</v>
      </c>
      <c r="EQ1" s="130">
        <v>6</v>
      </c>
      <c r="ER1" s="130">
        <v>7</v>
      </c>
      <c r="ES1" s="130">
        <v>8</v>
      </c>
      <c r="ET1" s="130">
        <v>9</v>
      </c>
      <c r="EU1" s="130">
        <v>10</v>
      </c>
      <c r="EV1" s="130">
        <v>11</v>
      </c>
      <c r="EW1" s="130">
        <v>12</v>
      </c>
      <c r="EX1" s="130">
        <v>13</v>
      </c>
      <c r="EY1" s="130">
        <v>14</v>
      </c>
      <c r="EZ1" s="130">
        <v>15</v>
      </c>
      <c r="FA1" s="130">
        <v>16</v>
      </c>
      <c r="FB1" s="130">
        <v>17</v>
      </c>
      <c r="FC1" s="130">
        <v>18</v>
      </c>
      <c r="FD1" s="130">
        <v>19</v>
      </c>
      <c r="FE1" s="131">
        <v>20</v>
      </c>
    </row>
    <row r="2" spans="1:162" ht="26.25" x14ac:dyDescent="0.4">
      <c r="A2" s="132">
        <v>1</v>
      </c>
      <c r="B2" s="133" t="s">
        <v>201</v>
      </c>
      <c r="C2" s="655"/>
      <c r="D2" s="134">
        <v>2.3599998950958252</v>
      </c>
      <c r="E2" s="134">
        <v>0.70999997854232788</v>
      </c>
      <c r="F2" s="135">
        <v>0</v>
      </c>
      <c r="G2" s="136">
        <v>23.1174</v>
      </c>
      <c r="H2" s="136">
        <v>8.9344999999999999</v>
      </c>
      <c r="I2" s="136">
        <v>5.9481000000000002</v>
      </c>
      <c r="J2" s="137">
        <v>38.097299999999997</v>
      </c>
      <c r="K2" s="138">
        <v>78.3</v>
      </c>
      <c r="L2" s="139">
        <v>0.46949999999999997</v>
      </c>
      <c r="M2" s="139">
        <v>0.93530000000000002</v>
      </c>
      <c r="N2" s="140">
        <v>0</v>
      </c>
      <c r="O2" s="139">
        <f>IF(L2&lt;0.01,"&lt;1%",L2)</f>
        <v>0.46949999999999997</v>
      </c>
      <c r="P2" s="139">
        <f>IF(M2&lt;0.01,"&lt;1%",IF(M2&gt;0.99,"&gt;99%",M2))</f>
        <v>0.93530000000000002</v>
      </c>
      <c r="Q2" s="140" t="str">
        <f>IF(N2&lt;0.01,"&lt;1%",N2)</f>
        <v>&lt;1%</v>
      </c>
      <c r="R2" s="611">
        <v>13</v>
      </c>
      <c r="S2" s="141"/>
      <c r="T2" s="142">
        <v>0</v>
      </c>
      <c r="U2" s="142">
        <v>0</v>
      </c>
      <c r="V2" s="142">
        <v>0</v>
      </c>
      <c r="W2" s="142">
        <v>0</v>
      </c>
      <c r="X2" s="142">
        <v>0</v>
      </c>
      <c r="Y2" s="142">
        <v>0</v>
      </c>
      <c r="Z2" s="142">
        <v>0</v>
      </c>
      <c r="AA2" s="142">
        <v>0</v>
      </c>
      <c r="AB2" s="142">
        <v>0</v>
      </c>
      <c r="AC2" s="142">
        <v>0</v>
      </c>
      <c r="AD2" s="143">
        <v>0</v>
      </c>
      <c r="AE2" s="144">
        <v>0</v>
      </c>
      <c r="AF2" s="144">
        <v>0</v>
      </c>
      <c r="AG2" s="144">
        <v>0</v>
      </c>
      <c r="AH2" s="144">
        <v>0</v>
      </c>
      <c r="AI2" s="144">
        <v>0</v>
      </c>
      <c r="AJ2" s="144">
        <v>0</v>
      </c>
      <c r="AK2" s="144">
        <v>0</v>
      </c>
      <c r="AL2" s="144">
        <v>0</v>
      </c>
      <c r="AM2" s="144">
        <v>0</v>
      </c>
      <c r="AN2" s="145">
        <v>0</v>
      </c>
      <c r="AO2" s="146">
        <v>0</v>
      </c>
      <c r="AP2" s="144">
        <v>0</v>
      </c>
      <c r="AQ2" s="144">
        <v>0</v>
      </c>
      <c r="AR2" s="144">
        <v>0</v>
      </c>
      <c r="AS2" s="144">
        <v>0</v>
      </c>
      <c r="AT2" s="144">
        <v>0</v>
      </c>
      <c r="AU2" s="144">
        <v>0</v>
      </c>
      <c r="AV2" s="144">
        <v>0</v>
      </c>
      <c r="AW2" s="144">
        <v>0</v>
      </c>
      <c r="AX2" s="145">
        <v>0</v>
      </c>
      <c r="AY2" s="146">
        <v>0</v>
      </c>
      <c r="AZ2" s="144">
        <v>0</v>
      </c>
      <c r="BA2" s="144">
        <v>0</v>
      </c>
      <c r="BB2" s="144">
        <v>0</v>
      </c>
      <c r="BC2" s="144">
        <v>0</v>
      </c>
      <c r="BD2" s="144">
        <v>0</v>
      </c>
      <c r="BE2" s="144">
        <v>0</v>
      </c>
      <c r="BF2" s="144">
        <v>0</v>
      </c>
      <c r="BG2" s="144">
        <v>0</v>
      </c>
      <c r="BH2" s="145">
        <v>0</v>
      </c>
      <c r="BI2" s="146">
        <v>0</v>
      </c>
      <c r="BJ2" s="144">
        <v>0</v>
      </c>
      <c r="BK2" s="144">
        <v>0</v>
      </c>
      <c r="BL2" s="144">
        <v>0</v>
      </c>
      <c r="BM2" s="144">
        <v>0</v>
      </c>
      <c r="BN2" s="144">
        <v>0</v>
      </c>
      <c r="BO2" s="144">
        <v>0</v>
      </c>
      <c r="BP2" s="144">
        <v>0</v>
      </c>
      <c r="BQ2" s="144">
        <v>0</v>
      </c>
      <c r="BR2" s="145">
        <v>0</v>
      </c>
      <c r="BS2" s="146">
        <v>0</v>
      </c>
      <c r="BT2" s="144">
        <v>0</v>
      </c>
      <c r="BU2" s="144">
        <v>0</v>
      </c>
      <c r="BV2" s="144">
        <v>1</v>
      </c>
      <c r="BW2" s="144">
        <v>1</v>
      </c>
      <c r="BX2" s="144">
        <v>2</v>
      </c>
      <c r="BY2" s="144">
        <v>7</v>
      </c>
      <c r="BZ2" s="144">
        <v>6</v>
      </c>
      <c r="CA2" s="144">
        <v>10</v>
      </c>
      <c r="CB2" s="145">
        <v>18</v>
      </c>
      <c r="CC2" s="146">
        <v>36</v>
      </c>
      <c r="CD2" s="144">
        <v>34</v>
      </c>
      <c r="CE2" s="144">
        <v>43</v>
      </c>
      <c r="CF2" s="144">
        <v>64</v>
      </c>
      <c r="CG2" s="144">
        <v>93</v>
      </c>
      <c r="CH2" s="144">
        <v>99</v>
      </c>
      <c r="CI2" s="144">
        <v>124</v>
      </c>
      <c r="CJ2" s="144">
        <v>197</v>
      </c>
      <c r="CK2" s="144">
        <v>203</v>
      </c>
      <c r="CL2" s="145">
        <v>261</v>
      </c>
      <c r="CM2" s="146">
        <v>340</v>
      </c>
      <c r="CN2" s="144">
        <v>333</v>
      </c>
      <c r="CO2" s="144">
        <v>427</v>
      </c>
      <c r="CP2" s="144">
        <v>493</v>
      </c>
      <c r="CQ2" s="144">
        <v>512</v>
      </c>
      <c r="CR2" s="144">
        <v>588</v>
      </c>
      <c r="CS2" s="144">
        <v>595</v>
      </c>
      <c r="CT2" s="144">
        <v>575</v>
      </c>
      <c r="CU2" s="144">
        <v>635</v>
      </c>
      <c r="CV2" s="145">
        <v>615</v>
      </c>
      <c r="CW2" s="146">
        <v>576</v>
      </c>
      <c r="CX2" s="144">
        <v>484</v>
      </c>
      <c r="CY2" s="144">
        <v>473</v>
      </c>
      <c r="CZ2" s="144">
        <v>413</v>
      </c>
      <c r="DA2" s="144">
        <v>350</v>
      </c>
      <c r="DB2" s="144">
        <v>306</v>
      </c>
      <c r="DC2" s="144">
        <v>257</v>
      </c>
      <c r="DD2" s="144">
        <v>175</v>
      </c>
      <c r="DE2" s="144">
        <v>217</v>
      </c>
      <c r="DF2" s="145">
        <v>113</v>
      </c>
      <c r="DG2" s="146">
        <v>112</v>
      </c>
      <c r="DH2" s="144">
        <v>66</v>
      </c>
      <c r="DI2" s="144">
        <v>51</v>
      </c>
      <c r="DJ2" s="144">
        <v>33</v>
      </c>
      <c r="DK2" s="144">
        <v>31</v>
      </c>
      <c r="DL2" s="144">
        <v>10</v>
      </c>
      <c r="DM2" s="144">
        <v>11</v>
      </c>
      <c r="DN2" s="144">
        <v>4</v>
      </c>
      <c r="DO2" s="144">
        <v>3</v>
      </c>
      <c r="DP2" s="145">
        <v>3</v>
      </c>
      <c r="DQ2" s="146">
        <v>0</v>
      </c>
      <c r="DR2" s="144">
        <v>0</v>
      </c>
      <c r="DS2" s="144">
        <v>0</v>
      </c>
      <c r="DT2" s="144">
        <v>0</v>
      </c>
      <c r="DU2" s="144">
        <v>0</v>
      </c>
      <c r="DV2" s="144">
        <v>0</v>
      </c>
      <c r="DW2" s="144">
        <v>0</v>
      </c>
      <c r="DX2" s="144">
        <v>0</v>
      </c>
      <c r="DY2" s="144">
        <v>0</v>
      </c>
      <c r="DZ2" s="145">
        <v>0</v>
      </c>
      <c r="EA2" s="146">
        <v>0</v>
      </c>
      <c r="EB2" s="144">
        <v>0</v>
      </c>
      <c r="EC2" s="144">
        <v>0</v>
      </c>
      <c r="ED2" s="144"/>
      <c r="EE2" s="144"/>
      <c r="EF2" s="144"/>
      <c r="EG2" s="144"/>
      <c r="EH2" s="144"/>
      <c r="EI2" s="144"/>
      <c r="EJ2" s="147"/>
      <c r="EK2" s="148">
        <f>SUM(T2:EJ2)</f>
        <v>10000</v>
      </c>
      <c r="EL2" s="77">
        <v>4695</v>
      </c>
      <c r="EM2" s="149">
        <v>2440</v>
      </c>
      <c r="EN2" s="149">
        <v>1481</v>
      </c>
      <c r="EO2" s="149">
        <v>737</v>
      </c>
      <c r="EP2" s="149">
        <v>350</v>
      </c>
      <c r="EQ2" s="149">
        <v>189</v>
      </c>
      <c r="ER2" s="149">
        <v>68</v>
      </c>
      <c r="ES2" s="149">
        <v>29</v>
      </c>
      <c r="ET2" s="149">
        <v>10</v>
      </c>
      <c r="EU2" s="149">
        <v>1</v>
      </c>
      <c r="EV2" s="149">
        <v>0</v>
      </c>
      <c r="EW2" s="149">
        <v>0</v>
      </c>
      <c r="EX2" s="149">
        <v>0</v>
      </c>
      <c r="EY2" s="149">
        <v>0</v>
      </c>
      <c r="EZ2" s="149">
        <v>0</v>
      </c>
      <c r="FA2" s="149">
        <v>0</v>
      </c>
      <c r="FB2" s="149">
        <v>0</v>
      </c>
      <c r="FC2" s="149">
        <v>0</v>
      </c>
      <c r="FD2" s="149">
        <v>0</v>
      </c>
      <c r="FE2" s="150">
        <v>0</v>
      </c>
      <c r="FF2" s="151"/>
    </row>
    <row r="3" spans="1:162" ht="26.25" x14ac:dyDescent="0.4">
      <c r="A3" s="132">
        <v>2</v>
      </c>
      <c r="B3" s="152" t="s">
        <v>200</v>
      </c>
      <c r="C3" s="104"/>
      <c r="D3" s="153">
        <v>2.2300000190734863</v>
      </c>
      <c r="E3" s="153">
        <v>0.63999998569488525</v>
      </c>
      <c r="F3" s="154">
        <v>0</v>
      </c>
      <c r="G3" s="136">
        <v>22.080400000000001</v>
      </c>
      <c r="H3" s="136">
        <v>9.1548999999999996</v>
      </c>
      <c r="I3" s="136">
        <v>6.7647000000000004</v>
      </c>
      <c r="J3" s="137">
        <v>32.319099999999999</v>
      </c>
      <c r="K3" s="138">
        <v>75.400000000000006</v>
      </c>
      <c r="L3" s="139">
        <v>0.26690000000000003</v>
      </c>
      <c r="M3" s="139">
        <v>0.86429999999999996</v>
      </c>
      <c r="N3" s="140">
        <v>0</v>
      </c>
      <c r="O3" s="139">
        <f>IF(L3&lt;0.01,"&lt;1%",L3)</f>
        <v>0.26690000000000003</v>
      </c>
      <c r="P3" s="139">
        <f>IF(M3&lt;0.01,"&lt;1%",IF(M3&gt;0.99,"&gt;99%",M3))</f>
        <v>0.86429999999999996</v>
      </c>
      <c r="Q3" s="140" t="str">
        <f>IF(N3&lt;0.01,"&lt;1%",N3)</f>
        <v>&lt;1%</v>
      </c>
      <c r="R3" s="612">
        <v>11</v>
      </c>
      <c r="S3" s="141"/>
      <c r="T3" s="142">
        <v>0</v>
      </c>
      <c r="U3" s="142">
        <v>0</v>
      </c>
      <c r="V3" s="142">
        <v>0</v>
      </c>
      <c r="W3" s="142">
        <v>0</v>
      </c>
      <c r="X3" s="142">
        <v>0</v>
      </c>
      <c r="Y3" s="142">
        <v>0</v>
      </c>
      <c r="Z3" s="142">
        <v>0</v>
      </c>
      <c r="AA3" s="142">
        <v>0</v>
      </c>
      <c r="AB3" s="142">
        <v>0</v>
      </c>
      <c r="AC3" s="142">
        <v>0</v>
      </c>
      <c r="AD3" s="143">
        <v>0</v>
      </c>
      <c r="AE3" s="142">
        <v>0</v>
      </c>
      <c r="AF3" s="142">
        <v>0</v>
      </c>
      <c r="AG3" s="142">
        <v>0</v>
      </c>
      <c r="AH3" s="142">
        <v>0</v>
      </c>
      <c r="AI3" s="142">
        <v>0</v>
      </c>
      <c r="AJ3" s="142">
        <v>0</v>
      </c>
      <c r="AK3" s="142">
        <v>0</v>
      </c>
      <c r="AL3" s="142">
        <v>0</v>
      </c>
      <c r="AM3" s="142">
        <v>0</v>
      </c>
      <c r="AN3" s="143">
        <v>0</v>
      </c>
      <c r="AO3" s="155">
        <v>0</v>
      </c>
      <c r="AP3" s="142">
        <v>0</v>
      </c>
      <c r="AQ3" s="142">
        <v>0</v>
      </c>
      <c r="AR3" s="142">
        <v>0</v>
      </c>
      <c r="AS3" s="142">
        <v>0</v>
      </c>
      <c r="AT3" s="142">
        <v>0</v>
      </c>
      <c r="AU3" s="142">
        <v>0</v>
      </c>
      <c r="AV3" s="142">
        <v>0</v>
      </c>
      <c r="AW3" s="142">
        <v>0</v>
      </c>
      <c r="AX3" s="143">
        <v>0</v>
      </c>
      <c r="AY3" s="155">
        <v>0</v>
      </c>
      <c r="AZ3" s="142">
        <v>0</v>
      </c>
      <c r="BA3" s="142">
        <v>0</v>
      </c>
      <c r="BB3" s="142">
        <v>0</v>
      </c>
      <c r="BC3" s="142">
        <v>0</v>
      </c>
      <c r="BD3" s="142">
        <v>0</v>
      </c>
      <c r="BE3" s="142">
        <v>0</v>
      </c>
      <c r="BF3" s="142">
        <v>0</v>
      </c>
      <c r="BG3" s="142">
        <v>0</v>
      </c>
      <c r="BH3" s="143">
        <v>0</v>
      </c>
      <c r="BI3" s="155">
        <v>0</v>
      </c>
      <c r="BJ3" s="142">
        <v>0</v>
      </c>
      <c r="BK3" s="142">
        <v>0</v>
      </c>
      <c r="BL3" s="142">
        <v>0</v>
      </c>
      <c r="BM3" s="142">
        <v>0</v>
      </c>
      <c r="BN3" s="142">
        <v>0</v>
      </c>
      <c r="BO3" s="142">
        <v>0</v>
      </c>
      <c r="BP3" s="142">
        <v>0</v>
      </c>
      <c r="BQ3" s="142">
        <v>1</v>
      </c>
      <c r="BR3" s="143">
        <v>1</v>
      </c>
      <c r="BS3" s="155">
        <v>1</v>
      </c>
      <c r="BT3" s="142">
        <v>3</v>
      </c>
      <c r="BU3" s="142">
        <v>5</v>
      </c>
      <c r="BV3" s="142">
        <v>6</v>
      </c>
      <c r="BW3" s="142">
        <v>10</v>
      </c>
      <c r="BX3" s="142">
        <v>19</v>
      </c>
      <c r="BY3" s="142">
        <v>23</v>
      </c>
      <c r="BZ3" s="142">
        <v>30</v>
      </c>
      <c r="CA3" s="142">
        <v>35</v>
      </c>
      <c r="CB3" s="143">
        <v>40</v>
      </c>
      <c r="CC3" s="155">
        <v>82</v>
      </c>
      <c r="CD3" s="142">
        <v>104</v>
      </c>
      <c r="CE3" s="142">
        <v>112</v>
      </c>
      <c r="CF3" s="142">
        <v>145</v>
      </c>
      <c r="CG3" s="142">
        <v>193</v>
      </c>
      <c r="CH3" s="142">
        <v>222</v>
      </c>
      <c r="CI3" s="142">
        <v>265</v>
      </c>
      <c r="CJ3" s="142">
        <v>315</v>
      </c>
      <c r="CK3" s="142">
        <v>376</v>
      </c>
      <c r="CL3" s="143">
        <v>396</v>
      </c>
      <c r="CM3" s="155">
        <v>471</v>
      </c>
      <c r="CN3" s="142">
        <v>491</v>
      </c>
      <c r="CO3" s="142">
        <v>526</v>
      </c>
      <c r="CP3" s="142">
        <v>482</v>
      </c>
      <c r="CQ3" s="142">
        <v>593</v>
      </c>
      <c r="CR3" s="142">
        <v>574</v>
      </c>
      <c r="CS3" s="142">
        <v>603</v>
      </c>
      <c r="CT3" s="142">
        <v>535</v>
      </c>
      <c r="CU3" s="142">
        <v>512</v>
      </c>
      <c r="CV3" s="143">
        <v>444</v>
      </c>
      <c r="CW3" s="155">
        <v>433</v>
      </c>
      <c r="CX3" s="142">
        <v>394</v>
      </c>
      <c r="CY3" s="142">
        <v>375</v>
      </c>
      <c r="CZ3" s="142">
        <v>259</v>
      </c>
      <c r="DA3" s="142">
        <v>234</v>
      </c>
      <c r="DB3" s="142">
        <v>193</v>
      </c>
      <c r="DC3" s="142">
        <v>164</v>
      </c>
      <c r="DD3" s="142">
        <v>93</v>
      </c>
      <c r="DE3" s="142">
        <v>88</v>
      </c>
      <c r="DF3" s="143">
        <v>45</v>
      </c>
      <c r="DG3" s="155">
        <v>29</v>
      </c>
      <c r="DH3" s="142">
        <v>29</v>
      </c>
      <c r="DI3" s="142">
        <v>15</v>
      </c>
      <c r="DJ3" s="142">
        <v>14</v>
      </c>
      <c r="DK3" s="142">
        <v>9</v>
      </c>
      <c r="DL3" s="142">
        <v>4</v>
      </c>
      <c r="DM3" s="142">
        <v>4</v>
      </c>
      <c r="DN3" s="142">
        <v>1</v>
      </c>
      <c r="DO3" s="142">
        <v>0</v>
      </c>
      <c r="DP3" s="143">
        <v>2</v>
      </c>
      <c r="DQ3" s="155">
        <v>0</v>
      </c>
      <c r="DR3" s="142">
        <v>0</v>
      </c>
      <c r="DS3" s="142">
        <v>0</v>
      </c>
      <c r="DT3" s="142">
        <v>0</v>
      </c>
      <c r="DU3" s="142">
        <v>0</v>
      </c>
      <c r="DV3" s="142">
        <v>0</v>
      </c>
      <c r="DW3" s="142">
        <v>0</v>
      </c>
      <c r="DX3" s="142">
        <v>0</v>
      </c>
      <c r="DY3" s="142">
        <v>0</v>
      </c>
      <c r="DZ3" s="143">
        <v>0</v>
      </c>
      <c r="EA3" s="155">
        <v>0</v>
      </c>
      <c r="EB3" s="142">
        <v>0</v>
      </c>
      <c r="EC3" s="142">
        <v>0</v>
      </c>
      <c r="ED3" s="142"/>
      <c r="EE3" s="142"/>
      <c r="EF3" s="142"/>
      <c r="EG3" s="142"/>
      <c r="EH3" s="142"/>
      <c r="EI3" s="142"/>
      <c r="EJ3" s="156"/>
      <c r="EK3" s="148">
        <f>SUM(T3:EJ3)</f>
        <v>10000</v>
      </c>
      <c r="EL3" s="81">
        <v>2669</v>
      </c>
      <c r="EM3" s="151">
        <v>2802</v>
      </c>
      <c r="EN3" s="151">
        <v>1892</v>
      </c>
      <c r="EO3" s="151">
        <v>1280</v>
      </c>
      <c r="EP3" s="151">
        <v>776</v>
      </c>
      <c r="EQ3" s="151">
        <v>349</v>
      </c>
      <c r="ER3" s="151">
        <v>144</v>
      </c>
      <c r="ES3" s="151">
        <v>55</v>
      </c>
      <c r="ET3" s="151">
        <v>22</v>
      </c>
      <c r="EU3" s="151">
        <v>8</v>
      </c>
      <c r="EV3" s="151">
        <v>2</v>
      </c>
      <c r="EW3" s="151">
        <v>1</v>
      </c>
      <c r="EX3" s="151">
        <v>0</v>
      </c>
      <c r="EY3" s="151">
        <v>0</v>
      </c>
      <c r="EZ3" s="151">
        <v>0</v>
      </c>
      <c r="FA3" s="151">
        <v>0</v>
      </c>
      <c r="FB3" s="151">
        <v>0</v>
      </c>
      <c r="FC3" s="151">
        <v>0</v>
      </c>
      <c r="FD3" s="151">
        <v>0</v>
      </c>
      <c r="FE3" s="157">
        <v>0</v>
      </c>
      <c r="FF3" s="151"/>
    </row>
    <row r="4" spans="1:162" ht="26.25" x14ac:dyDescent="0.4">
      <c r="A4" s="132">
        <v>3</v>
      </c>
      <c r="B4" s="152" t="s">
        <v>197</v>
      </c>
      <c r="C4" s="104"/>
      <c r="D4" s="649">
        <v>2.4100000858306885</v>
      </c>
      <c r="E4" s="649">
        <v>0.75999999046325684</v>
      </c>
      <c r="F4" s="154">
        <v>0</v>
      </c>
      <c r="G4" s="136">
        <v>22.170999999999999</v>
      </c>
      <c r="H4" s="136">
        <v>6.8045</v>
      </c>
      <c r="I4" s="136">
        <v>9.0244999999999997</v>
      </c>
      <c r="J4" s="137">
        <v>30.615600000000001</v>
      </c>
      <c r="K4" s="138">
        <v>73.3</v>
      </c>
      <c r="L4" s="139">
        <v>0.16309999999999999</v>
      </c>
      <c r="M4" s="139">
        <v>0.81389999999999996</v>
      </c>
      <c r="N4" s="140">
        <v>0</v>
      </c>
      <c r="O4" s="139">
        <f>IF(L4&lt;0.01,"&lt;1%",L4)</f>
        <v>0.16309999999999999</v>
      </c>
      <c r="P4" s="139">
        <f>IF(M4&lt;0.01,"&lt;1%",IF(M4&gt;0.99,"&gt;99%",M4))</f>
        <v>0.81389999999999996</v>
      </c>
      <c r="Q4" s="140" t="str">
        <f>IF(N4&lt;0.01,"&lt;1%",N4)</f>
        <v>&lt;1%</v>
      </c>
      <c r="R4" s="612">
        <v>7</v>
      </c>
      <c r="S4" s="141"/>
      <c r="T4" s="142">
        <v>0</v>
      </c>
      <c r="U4" s="142">
        <v>0</v>
      </c>
      <c r="V4" s="142">
        <v>0</v>
      </c>
      <c r="W4" s="142">
        <v>0</v>
      </c>
      <c r="X4" s="142">
        <v>0</v>
      </c>
      <c r="Y4" s="142">
        <v>0</v>
      </c>
      <c r="Z4" s="142">
        <v>0</v>
      </c>
      <c r="AA4" s="142">
        <v>0</v>
      </c>
      <c r="AB4" s="142">
        <v>0</v>
      </c>
      <c r="AC4" s="142">
        <v>0</v>
      </c>
      <c r="AD4" s="143">
        <v>0</v>
      </c>
      <c r="AE4" s="653">
        <v>0</v>
      </c>
      <c r="AF4" s="653">
        <v>0</v>
      </c>
      <c r="AG4" s="653">
        <v>0</v>
      </c>
      <c r="AH4" s="653">
        <v>0</v>
      </c>
      <c r="AI4" s="653">
        <v>0</v>
      </c>
      <c r="AJ4" s="653">
        <v>0</v>
      </c>
      <c r="AK4" s="653">
        <v>0</v>
      </c>
      <c r="AL4" s="653">
        <v>0</v>
      </c>
      <c r="AM4" s="653">
        <v>0</v>
      </c>
      <c r="AN4" s="143">
        <v>0</v>
      </c>
      <c r="AO4" s="155">
        <v>0</v>
      </c>
      <c r="AP4" s="653">
        <v>0</v>
      </c>
      <c r="AQ4" s="653">
        <v>0</v>
      </c>
      <c r="AR4" s="653">
        <v>0</v>
      </c>
      <c r="AS4" s="653">
        <v>0</v>
      </c>
      <c r="AT4" s="653">
        <v>0</v>
      </c>
      <c r="AU4" s="653">
        <v>0</v>
      </c>
      <c r="AV4" s="653">
        <v>0</v>
      </c>
      <c r="AW4" s="653">
        <v>0</v>
      </c>
      <c r="AX4" s="143">
        <v>0</v>
      </c>
      <c r="AY4" s="155">
        <v>0</v>
      </c>
      <c r="AZ4" s="653">
        <v>0</v>
      </c>
      <c r="BA4" s="653">
        <v>0</v>
      </c>
      <c r="BB4" s="653">
        <v>0</v>
      </c>
      <c r="BC4" s="653">
        <v>0</v>
      </c>
      <c r="BD4" s="653">
        <v>0</v>
      </c>
      <c r="BE4" s="653">
        <v>0</v>
      </c>
      <c r="BF4" s="653">
        <v>0</v>
      </c>
      <c r="BG4" s="653">
        <v>0</v>
      </c>
      <c r="BH4" s="143">
        <v>0</v>
      </c>
      <c r="BI4" s="155">
        <v>0</v>
      </c>
      <c r="BJ4" s="653">
        <v>0</v>
      </c>
      <c r="BK4" s="653">
        <v>0</v>
      </c>
      <c r="BL4" s="653">
        <v>0</v>
      </c>
      <c r="BM4" s="653">
        <v>0</v>
      </c>
      <c r="BN4" s="653">
        <v>0</v>
      </c>
      <c r="BO4" s="653">
        <v>0</v>
      </c>
      <c r="BP4" s="653">
        <v>0</v>
      </c>
      <c r="BQ4" s="653">
        <v>0</v>
      </c>
      <c r="BR4" s="143">
        <v>0</v>
      </c>
      <c r="BS4" s="155">
        <v>1</v>
      </c>
      <c r="BT4" s="653">
        <v>2</v>
      </c>
      <c r="BU4" s="653">
        <v>3</v>
      </c>
      <c r="BV4" s="653">
        <v>5</v>
      </c>
      <c r="BW4" s="653">
        <v>7</v>
      </c>
      <c r="BX4" s="653">
        <v>7</v>
      </c>
      <c r="BY4" s="653">
        <v>34</v>
      </c>
      <c r="BZ4" s="653">
        <v>48</v>
      </c>
      <c r="CA4" s="653">
        <v>46</v>
      </c>
      <c r="CB4" s="143">
        <v>77</v>
      </c>
      <c r="CC4" s="155">
        <v>114</v>
      </c>
      <c r="CD4" s="653">
        <v>119</v>
      </c>
      <c r="CE4" s="653">
        <v>153</v>
      </c>
      <c r="CF4" s="653">
        <v>215</v>
      </c>
      <c r="CG4" s="653">
        <v>263</v>
      </c>
      <c r="CH4" s="653">
        <v>314</v>
      </c>
      <c r="CI4" s="653">
        <v>395</v>
      </c>
      <c r="CJ4" s="653">
        <v>402</v>
      </c>
      <c r="CK4" s="653">
        <v>479</v>
      </c>
      <c r="CL4" s="143">
        <v>560</v>
      </c>
      <c r="CM4" s="155">
        <v>586</v>
      </c>
      <c r="CN4" s="653">
        <v>610</v>
      </c>
      <c r="CO4" s="653">
        <v>641</v>
      </c>
      <c r="CP4" s="653">
        <v>613</v>
      </c>
      <c r="CQ4" s="653">
        <v>631</v>
      </c>
      <c r="CR4" s="653">
        <v>551</v>
      </c>
      <c r="CS4" s="653">
        <v>543</v>
      </c>
      <c r="CT4" s="653">
        <v>491</v>
      </c>
      <c r="CU4" s="653">
        <v>469</v>
      </c>
      <c r="CV4" s="143">
        <v>367</v>
      </c>
      <c r="CW4" s="155">
        <v>281</v>
      </c>
      <c r="CX4" s="653">
        <v>249</v>
      </c>
      <c r="CY4" s="653">
        <v>221</v>
      </c>
      <c r="CZ4" s="653">
        <v>144</v>
      </c>
      <c r="DA4" s="653">
        <v>133</v>
      </c>
      <c r="DB4" s="653">
        <v>75</v>
      </c>
      <c r="DC4" s="653">
        <v>64</v>
      </c>
      <c r="DD4" s="653">
        <v>31</v>
      </c>
      <c r="DE4" s="653">
        <v>21</v>
      </c>
      <c r="DF4" s="143">
        <v>12</v>
      </c>
      <c r="DG4" s="155">
        <v>9</v>
      </c>
      <c r="DH4" s="653">
        <v>2</v>
      </c>
      <c r="DI4" s="653">
        <v>6</v>
      </c>
      <c r="DJ4" s="653">
        <v>1</v>
      </c>
      <c r="DK4" s="653">
        <v>1</v>
      </c>
      <c r="DL4" s="653">
        <v>3</v>
      </c>
      <c r="DM4" s="653">
        <v>0</v>
      </c>
      <c r="DN4" s="653">
        <v>1</v>
      </c>
      <c r="DO4" s="653">
        <v>0</v>
      </c>
      <c r="DP4" s="143">
        <v>0</v>
      </c>
      <c r="DQ4" s="155">
        <v>0</v>
      </c>
      <c r="DR4" s="653">
        <v>0</v>
      </c>
      <c r="DS4" s="653">
        <v>0</v>
      </c>
      <c r="DT4" s="653">
        <v>0</v>
      </c>
      <c r="DU4" s="653">
        <v>0</v>
      </c>
      <c r="DV4" s="653">
        <v>0</v>
      </c>
      <c r="DW4" s="653">
        <v>0</v>
      </c>
      <c r="DX4" s="653">
        <v>0</v>
      </c>
      <c r="DY4" s="653">
        <v>0</v>
      </c>
      <c r="DZ4" s="143">
        <v>0</v>
      </c>
      <c r="EA4" s="155">
        <v>0</v>
      </c>
      <c r="EB4" s="653">
        <v>0</v>
      </c>
      <c r="EC4" s="653">
        <v>0</v>
      </c>
      <c r="ED4" s="653"/>
      <c r="EE4" s="653"/>
      <c r="EF4" s="653"/>
      <c r="EG4" s="653"/>
      <c r="EH4" s="653"/>
      <c r="EI4" s="653"/>
      <c r="EJ4" s="156"/>
      <c r="EK4" s="148">
        <f>SUM(T4:EJ4)</f>
        <v>10000</v>
      </c>
      <c r="EL4" s="81">
        <v>1631</v>
      </c>
      <c r="EM4" s="654">
        <v>2295</v>
      </c>
      <c r="EN4" s="654">
        <v>2472</v>
      </c>
      <c r="EO4" s="654">
        <v>1741</v>
      </c>
      <c r="EP4" s="654">
        <v>1021</v>
      </c>
      <c r="EQ4" s="654">
        <v>476</v>
      </c>
      <c r="ER4" s="654">
        <v>227</v>
      </c>
      <c r="ES4" s="654">
        <v>104</v>
      </c>
      <c r="ET4" s="654">
        <v>25</v>
      </c>
      <c r="EU4" s="654">
        <v>7</v>
      </c>
      <c r="EV4" s="654">
        <v>1</v>
      </c>
      <c r="EW4" s="654">
        <v>0</v>
      </c>
      <c r="EX4" s="654">
        <v>0</v>
      </c>
      <c r="EY4" s="654">
        <v>0</v>
      </c>
      <c r="EZ4" s="654">
        <v>0</v>
      </c>
      <c r="FA4" s="654">
        <v>0</v>
      </c>
      <c r="FB4" s="654">
        <v>0</v>
      </c>
      <c r="FC4" s="654">
        <v>0</v>
      </c>
      <c r="FD4" s="654">
        <v>0</v>
      </c>
      <c r="FE4" s="157">
        <v>0</v>
      </c>
      <c r="FF4" s="151"/>
    </row>
    <row r="5" spans="1:162" ht="26.25" x14ac:dyDescent="0.4">
      <c r="A5" s="132">
        <v>4</v>
      </c>
      <c r="B5" s="152" t="s">
        <v>191</v>
      </c>
      <c r="C5" s="104"/>
      <c r="D5" s="649">
        <v>2</v>
      </c>
      <c r="E5" s="649">
        <v>0.81999999284744263</v>
      </c>
      <c r="F5" s="154">
        <v>0</v>
      </c>
      <c r="G5" s="136">
        <v>19.596699999999998</v>
      </c>
      <c r="H5" s="136">
        <v>9.8294999999999995</v>
      </c>
      <c r="I5" s="136">
        <v>8.5738000000000003</v>
      </c>
      <c r="J5" s="137">
        <v>20.895299999999999</v>
      </c>
      <c r="K5" s="138">
        <v>68.599999999999994</v>
      </c>
      <c r="L5" s="139">
        <v>4.8899999999999999E-2</v>
      </c>
      <c r="M5" s="139">
        <v>0.52910000000000001</v>
      </c>
      <c r="N5" s="140">
        <v>0</v>
      </c>
      <c r="O5" s="139">
        <f>IF(L5&lt;0.01,"&lt;1%",L5)</f>
        <v>4.8899999999999999E-2</v>
      </c>
      <c r="P5" s="139">
        <f>IF(M5&lt;0.01,"&lt;1%",IF(M5&gt;0.99,"&gt;99%",M5))</f>
        <v>0.52910000000000001</v>
      </c>
      <c r="Q5" s="140" t="str">
        <f>IF(N5&lt;0.01,"&lt;1%",N5)</f>
        <v>&lt;1%</v>
      </c>
      <c r="R5" s="612">
        <v>1</v>
      </c>
      <c r="S5" s="141"/>
      <c r="T5" s="142">
        <v>0</v>
      </c>
      <c r="U5" s="142">
        <v>0</v>
      </c>
      <c r="V5" s="142">
        <v>0</v>
      </c>
      <c r="W5" s="142">
        <v>0</v>
      </c>
      <c r="X5" s="142">
        <v>0</v>
      </c>
      <c r="Y5" s="142">
        <v>0</v>
      </c>
      <c r="Z5" s="142">
        <v>0</v>
      </c>
      <c r="AA5" s="142">
        <v>0</v>
      </c>
      <c r="AB5" s="142">
        <v>0</v>
      </c>
      <c r="AC5" s="142">
        <v>0</v>
      </c>
      <c r="AD5" s="143">
        <v>0</v>
      </c>
      <c r="AE5" s="653">
        <v>0</v>
      </c>
      <c r="AF5" s="653">
        <v>0</v>
      </c>
      <c r="AG5" s="653">
        <v>0</v>
      </c>
      <c r="AH5" s="653">
        <v>0</v>
      </c>
      <c r="AI5" s="653">
        <v>0</v>
      </c>
      <c r="AJ5" s="653">
        <v>0</v>
      </c>
      <c r="AK5" s="653">
        <v>0</v>
      </c>
      <c r="AL5" s="653">
        <v>0</v>
      </c>
      <c r="AM5" s="653">
        <v>0</v>
      </c>
      <c r="AN5" s="143">
        <v>0</v>
      </c>
      <c r="AO5" s="155">
        <v>0</v>
      </c>
      <c r="AP5" s="653">
        <v>0</v>
      </c>
      <c r="AQ5" s="653">
        <v>0</v>
      </c>
      <c r="AR5" s="653">
        <v>0</v>
      </c>
      <c r="AS5" s="653">
        <v>0</v>
      </c>
      <c r="AT5" s="653">
        <v>0</v>
      </c>
      <c r="AU5" s="653">
        <v>0</v>
      </c>
      <c r="AV5" s="653">
        <v>0</v>
      </c>
      <c r="AW5" s="653">
        <v>0</v>
      </c>
      <c r="AX5" s="143">
        <v>0</v>
      </c>
      <c r="AY5" s="155">
        <v>0</v>
      </c>
      <c r="AZ5" s="653">
        <v>0</v>
      </c>
      <c r="BA5" s="653">
        <v>0</v>
      </c>
      <c r="BB5" s="653">
        <v>0</v>
      </c>
      <c r="BC5" s="653">
        <v>0</v>
      </c>
      <c r="BD5" s="653">
        <v>0</v>
      </c>
      <c r="BE5" s="653">
        <v>0</v>
      </c>
      <c r="BF5" s="653">
        <v>0</v>
      </c>
      <c r="BG5" s="653">
        <v>0</v>
      </c>
      <c r="BH5" s="143">
        <v>0</v>
      </c>
      <c r="BI5" s="155">
        <v>0</v>
      </c>
      <c r="BJ5" s="653">
        <v>0</v>
      </c>
      <c r="BK5" s="653">
        <v>0</v>
      </c>
      <c r="BL5" s="653">
        <v>0</v>
      </c>
      <c r="BM5" s="653">
        <v>1</v>
      </c>
      <c r="BN5" s="653">
        <v>0</v>
      </c>
      <c r="BO5" s="653">
        <v>2</v>
      </c>
      <c r="BP5" s="653">
        <v>12</v>
      </c>
      <c r="BQ5" s="653">
        <v>14</v>
      </c>
      <c r="BR5" s="143">
        <v>9</v>
      </c>
      <c r="BS5" s="155">
        <v>25</v>
      </c>
      <c r="BT5" s="653">
        <v>25</v>
      </c>
      <c r="BU5" s="653">
        <v>59</v>
      </c>
      <c r="BV5" s="653">
        <v>53</v>
      </c>
      <c r="BW5" s="653">
        <v>84</v>
      </c>
      <c r="BX5" s="653">
        <v>130</v>
      </c>
      <c r="BY5" s="653">
        <v>171</v>
      </c>
      <c r="BZ5" s="653">
        <v>189</v>
      </c>
      <c r="CA5" s="653">
        <v>223</v>
      </c>
      <c r="CB5" s="143">
        <v>284</v>
      </c>
      <c r="CC5" s="155">
        <v>301</v>
      </c>
      <c r="CD5" s="653">
        <v>363</v>
      </c>
      <c r="CE5" s="653">
        <v>416</v>
      </c>
      <c r="CF5" s="653">
        <v>451</v>
      </c>
      <c r="CG5" s="653">
        <v>432</v>
      </c>
      <c r="CH5" s="653">
        <v>469</v>
      </c>
      <c r="CI5" s="653">
        <v>584</v>
      </c>
      <c r="CJ5" s="653">
        <v>564</v>
      </c>
      <c r="CK5" s="653">
        <v>538</v>
      </c>
      <c r="CL5" s="143">
        <v>575</v>
      </c>
      <c r="CM5" s="155">
        <v>507</v>
      </c>
      <c r="CN5" s="653">
        <v>531</v>
      </c>
      <c r="CO5" s="653">
        <v>536</v>
      </c>
      <c r="CP5" s="653">
        <v>443</v>
      </c>
      <c r="CQ5" s="653">
        <v>415</v>
      </c>
      <c r="CR5" s="653">
        <v>303</v>
      </c>
      <c r="CS5" s="653">
        <v>330</v>
      </c>
      <c r="CT5" s="653">
        <v>242</v>
      </c>
      <c r="CU5" s="653">
        <v>189</v>
      </c>
      <c r="CV5" s="143">
        <v>157</v>
      </c>
      <c r="CW5" s="155">
        <v>102</v>
      </c>
      <c r="CX5" s="653">
        <v>86</v>
      </c>
      <c r="CY5" s="653">
        <v>53</v>
      </c>
      <c r="CZ5" s="653">
        <v>35</v>
      </c>
      <c r="DA5" s="653">
        <v>29</v>
      </c>
      <c r="DB5" s="653">
        <v>18</v>
      </c>
      <c r="DC5" s="653">
        <v>17</v>
      </c>
      <c r="DD5" s="653">
        <v>17</v>
      </c>
      <c r="DE5" s="653">
        <v>6</v>
      </c>
      <c r="DF5" s="143">
        <v>6</v>
      </c>
      <c r="DG5" s="155">
        <v>3</v>
      </c>
      <c r="DH5" s="653">
        <v>0</v>
      </c>
      <c r="DI5" s="653">
        <v>1</v>
      </c>
      <c r="DJ5" s="653">
        <v>0</v>
      </c>
      <c r="DK5" s="653">
        <v>0</v>
      </c>
      <c r="DL5" s="653">
        <v>0</v>
      </c>
      <c r="DM5" s="653">
        <v>0</v>
      </c>
      <c r="DN5" s="653">
        <v>0</v>
      </c>
      <c r="DO5" s="653">
        <v>0</v>
      </c>
      <c r="DP5" s="143">
        <v>0</v>
      </c>
      <c r="DQ5" s="155">
        <v>0</v>
      </c>
      <c r="DR5" s="653">
        <v>0</v>
      </c>
      <c r="DS5" s="653">
        <v>0</v>
      </c>
      <c r="DT5" s="653">
        <v>0</v>
      </c>
      <c r="DU5" s="653">
        <v>0</v>
      </c>
      <c r="DV5" s="653">
        <v>0</v>
      </c>
      <c r="DW5" s="653">
        <v>0</v>
      </c>
      <c r="DX5" s="653">
        <v>0</v>
      </c>
      <c r="DY5" s="653">
        <v>0</v>
      </c>
      <c r="DZ5" s="143">
        <v>0</v>
      </c>
      <c r="EA5" s="155">
        <v>0</v>
      </c>
      <c r="EB5" s="653">
        <v>0</v>
      </c>
      <c r="EC5" s="653">
        <v>0</v>
      </c>
      <c r="ED5" s="653"/>
      <c r="EE5" s="653"/>
      <c r="EF5" s="653"/>
      <c r="EG5" s="653"/>
      <c r="EH5" s="653"/>
      <c r="EI5" s="653"/>
      <c r="EJ5" s="156"/>
      <c r="EK5" s="148">
        <f>SUM(T5:EJ5)</f>
        <v>10000</v>
      </c>
      <c r="EL5" s="81">
        <v>489</v>
      </c>
      <c r="EM5" s="654">
        <v>1122</v>
      </c>
      <c r="EN5" s="654">
        <v>1680</v>
      </c>
      <c r="EO5" s="654">
        <v>2000</v>
      </c>
      <c r="EP5" s="654">
        <v>1627</v>
      </c>
      <c r="EQ5" s="654">
        <v>1295</v>
      </c>
      <c r="ER5" s="654">
        <v>883</v>
      </c>
      <c r="ES5" s="654">
        <v>512</v>
      </c>
      <c r="ET5" s="654">
        <v>250</v>
      </c>
      <c r="EU5" s="654">
        <v>90</v>
      </c>
      <c r="EV5" s="654">
        <v>39</v>
      </c>
      <c r="EW5" s="654">
        <v>13</v>
      </c>
      <c r="EX5" s="654">
        <v>0</v>
      </c>
      <c r="EY5" s="654">
        <v>0</v>
      </c>
      <c r="EZ5" s="654">
        <v>0</v>
      </c>
      <c r="FA5" s="654">
        <v>0</v>
      </c>
      <c r="FB5" s="654">
        <v>0</v>
      </c>
      <c r="FC5" s="654">
        <v>0</v>
      </c>
      <c r="FD5" s="654">
        <v>0</v>
      </c>
      <c r="FE5" s="157">
        <v>0</v>
      </c>
      <c r="FF5" s="151"/>
    </row>
    <row r="6" spans="1:162" ht="26.25" x14ac:dyDescent="0.4">
      <c r="A6" s="158">
        <v>5</v>
      </c>
      <c r="B6" s="152" t="s">
        <v>202</v>
      </c>
      <c r="C6" s="104"/>
      <c r="D6" s="153">
        <v>2.0199999809265137</v>
      </c>
      <c r="E6" s="153">
        <v>0.76999998092651367</v>
      </c>
      <c r="F6" s="154">
        <v>0</v>
      </c>
      <c r="G6" s="136">
        <v>18.861899999999999</v>
      </c>
      <c r="H6" s="136">
        <v>8.8355999999999995</v>
      </c>
      <c r="I6" s="136">
        <v>10.3025</v>
      </c>
      <c r="J6" s="137">
        <v>15.559699999999999</v>
      </c>
      <c r="K6" s="138">
        <v>65.400000000000006</v>
      </c>
      <c r="L6" s="139">
        <v>2.52E-2</v>
      </c>
      <c r="M6" s="139">
        <v>0.33200000000000002</v>
      </c>
      <c r="N6" s="140">
        <v>0</v>
      </c>
      <c r="O6" s="139">
        <f>IF(L6&lt;0.01,"&lt;1%",L6)</f>
        <v>2.52E-2</v>
      </c>
      <c r="P6" s="139">
        <f>IF(M6&lt;0.01,"&lt;1%",IF(M6&gt;0.99,"&gt;99%",M6))</f>
        <v>0.33200000000000002</v>
      </c>
      <c r="Q6" s="140" t="str">
        <f>IF(N6&lt;0.01,"&lt;1%",N6)</f>
        <v>&lt;1%</v>
      </c>
      <c r="R6" s="612">
        <v>14</v>
      </c>
      <c r="S6" s="141"/>
      <c r="T6" s="142">
        <v>0</v>
      </c>
      <c r="U6" s="142">
        <v>0</v>
      </c>
      <c r="V6" s="142">
        <v>0</v>
      </c>
      <c r="W6" s="142">
        <v>0</v>
      </c>
      <c r="X6" s="142">
        <v>0</v>
      </c>
      <c r="Y6" s="142">
        <v>0</v>
      </c>
      <c r="Z6" s="142">
        <v>0</v>
      </c>
      <c r="AA6" s="142">
        <v>0</v>
      </c>
      <c r="AB6" s="142">
        <v>0</v>
      </c>
      <c r="AC6" s="142">
        <v>0</v>
      </c>
      <c r="AD6" s="143">
        <v>0</v>
      </c>
      <c r="AE6" s="142">
        <v>0</v>
      </c>
      <c r="AF6" s="142">
        <v>0</v>
      </c>
      <c r="AG6" s="142">
        <v>0</v>
      </c>
      <c r="AH6" s="142">
        <v>0</v>
      </c>
      <c r="AI6" s="142">
        <v>0</v>
      </c>
      <c r="AJ6" s="142">
        <v>0</v>
      </c>
      <c r="AK6" s="142">
        <v>0</v>
      </c>
      <c r="AL6" s="142">
        <v>0</v>
      </c>
      <c r="AM6" s="142">
        <v>0</v>
      </c>
      <c r="AN6" s="143">
        <v>0</v>
      </c>
      <c r="AO6" s="155">
        <v>0</v>
      </c>
      <c r="AP6" s="142">
        <v>0</v>
      </c>
      <c r="AQ6" s="142">
        <v>0</v>
      </c>
      <c r="AR6" s="142">
        <v>0</v>
      </c>
      <c r="AS6" s="142">
        <v>0</v>
      </c>
      <c r="AT6" s="142">
        <v>0</v>
      </c>
      <c r="AU6" s="142">
        <v>0</v>
      </c>
      <c r="AV6" s="142">
        <v>0</v>
      </c>
      <c r="AW6" s="142">
        <v>0</v>
      </c>
      <c r="AX6" s="143">
        <v>0</v>
      </c>
      <c r="AY6" s="155">
        <v>0</v>
      </c>
      <c r="AZ6" s="142">
        <v>0</v>
      </c>
      <c r="BA6" s="142">
        <v>0</v>
      </c>
      <c r="BB6" s="142">
        <v>0</v>
      </c>
      <c r="BC6" s="142">
        <v>0</v>
      </c>
      <c r="BD6" s="142">
        <v>0</v>
      </c>
      <c r="BE6" s="142">
        <v>0</v>
      </c>
      <c r="BF6" s="142">
        <v>0</v>
      </c>
      <c r="BG6" s="142">
        <v>0</v>
      </c>
      <c r="BH6" s="143">
        <v>0</v>
      </c>
      <c r="BI6" s="155">
        <v>1</v>
      </c>
      <c r="BJ6" s="142">
        <v>1</v>
      </c>
      <c r="BK6" s="142">
        <v>2</v>
      </c>
      <c r="BL6" s="142">
        <v>2</v>
      </c>
      <c r="BM6" s="142">
        <v>5</v>
      </c>
      <c r="BN6" s="142">
        <v>12</v>
      </c>
      <c r="BO6" s="142">
        <v>12</v>
      </c>
      <c r="BP6" s="142">
        <v>25</v>
      </c>
      <c r="BQ6" s="142">
        <v>35</v>
      </c>
      <c r="BR6" s="143">
        <v>55</v>
      </c>
      <c r="BS6" s="155">
        <v>85</v>
      </c>
      <c r="BT6" s="142">
        <v>79</v>
      </c>
      <c r="BU6" s="142">
        <v>120</v>
      </c>
      <c r="BV6" s="142">
        <v>158</v>
      </c>
      <c r="BW6" s="142">
        <v>186</v>
      </c>
      <c r="BX6" s="142">
        <v>221</v>
      </c>
      <c r="BY6" s="142">
        <v>252</v>
      </c>
      <c r="BZ6" s="142">
        <v>302</v>
      </c>
      <c r="CA6" s="142">
        <v>368</v>
      </c>
      <c r="CB6" s="143">
        <v>417</v>
      </c>
      <c r="CC6" s="155">
        <v>468</v>
      </c>
      <c r="CD6" s="142">
        <v>491</v>
      </c>
      <c r="CE6" s="142">
        <v>548</v>
      </c>
      <c r="CF6" s="142">
        <v>572</v>
      </c>
      <c r="CG6" s="142">
        <v>588</v>
      </c>
      <c r="CH6" s="142">
        <v>575</v>
      </c>
      <c r="CI6" s="142">
        <v>553</v>
      </c>
      <c r="CJ6" s="142">
        <v>531</v>
      </c>
      <c r="CK6" s="142">
        <v>557</v>
      </c>
      <c r="CL6" s="143">
        <v>503</v>
      </c>
      <c r="CM6" s="155">
        <v>424</v>
      </c>
      <c r="CN6" s="142">
        <v>382</v>
      </c>
      <c r="CO6" s="142">
        <v>295</v>
      </c>
      <c r="CP6" s="142">
        <v>266</v>
      </c>
      <c r="CQ6" s="142">
        <v>239</v>
      </c>
      <c r="CR6" s="142">
        <v>167</v>
      </c>
      <c r="CS6" s="142">
        <v>130</v>
      </c>
      <c r="CT6" s="142">
        <v>118</v>
      </c>
      <c r="CU6" s="142">
        <v>69</v>
      </c>
      <c r="CV6" s="143">
        <v>58</v>
      </c>
      <c r="CW6" s="155">
        <v>50</v>
      </c>
      <c r="CX6" s="142">
        <v>31</v>
      </c>
      <c r="CY6" s="142">
        <v>21</v>
      </c>
      <c r="CZ6" s="142">
        <v>7</v>
      </c>
      <c r="DA6" s="142">
        <v>11</v>
      </c>
      <c r="DB6" s="142">
        <v>3</v>
      </c>
      <c r="DC6" s="142">
        <v>3</v>
      </c>
      <c r="DD6" s="142">
        <v>1</v>
      </c>
      <c r="DE6" s="142">
        <v>1</v>
      </c>
      <c r="DF6" s="143">
        <v>0</v>
      </c>
      <c r="DG6" s="155">
        <v>0</v>
      </c>
      <c r="DH6" s="142">
        <v>0</v>
      </c>
      <c r="DI6" s="142">
        <v>0</v>
      </c>
      <c r="DJ6" s="142">
        <v>0</v>
      </c>
      <c r="DK6" s="142">
        <v>0</v>
      </c>
      <c r="DL6" s="142">
        <v>0</v>
      </c>
      <c r="DM6" s="142">
        <v>0</v>
      </c>
      <c r="DN6" s="142">
        <v>0</v>
      </c>
      <c r="DO6" s="142">
        <v>0</v>
      </c>
      <c r="DP6" s="143">
        <v>0</v>
      </c>
      <c r="DQ6" s="155">
        <v>0</v>
      </c>
      <c r="DR6" s="142">
        <v>0</v>
      </c>
      <c r="DS6" s="142">
        <v>0</v>
      </c>
      <c r="DT6" s="142">
        <v>0</v>
      </c>
      <c r="DU6" s="142">
        <v>0</v>
      </c>
      <c r="DV6" s="142">
        <v>0</v>
      </c>
      <c r="DW6" s="142">
        <v>0</v>
      </c>
      <c r="DX6" s="142">
        <v>0</v>
      </c>
      <c r="DY6" s="142">
        <v>0</v>
      </c>
      <c r="DZ6" s="143">
        <v>0</v>
      </c>
      <c r="EA6" s="155">
        <v>0</v>
      </c>
      <c r="EB6" s="142">
        <v>0</v>
      </c>
      <c r="EC6" s="142">
        <v>0</v>
      </c>
      <c r="ED6" s="142"/>
      <c r="EE6" s="142"/>
      <c r="EF6" s="142"/>
      <c r="EG6" s="142"/>
      <c r="EH6" s="142"/>
      <c r="EI6" s="142"/>
      <c r="EJ6" s="156"/>
      <c r="EK6" s="148">
        <f>SUM(T6:EJ6)</f>
        <v>10000</v>
      </c>
      <c r="EL6" s="81">
        <v>252</v>
      </c>
      <c r="EM6" s="151">
        <v>581</v>
      </c>
      <c r="EN6" s="151">
        <v>1018</v>
      </c>
      <c r="EO6" s="151">
        <v>1469</v>
      </c>
      <c r="EP6" s="151">
        <v>1938</v>
      </c>
      <c r="EQ6" s="151">
        <v>1767</v>
      </c>
      <c r="ER6" s="151">
        <v>1267</v>
      </c>
      <c r="ES6" s="151">
        <v>760</v>
      </c>
      <c r="ET6" s="151">
        <v>478</v>
      </c>
      <c r="EU6" s="151">
        <v>291</v>
      </c>
      <c r="EV6" s="151">
        <v>132</v>
      </c>
      <c r="EW6" s="151">
        <v>31</v>
      </c>
      <c r="EX6" s="151">
        <v>13</v>
      </c>
      <c r="EY6" s="151">
        <v>3</v>
      </c>
      <c r="EZ6" s="151">
        <v>0</v>
      </c>
      <c r="FA6" s="151">
        <v>0</v>
      </c>
      <c r="FB6" s="151">
        <v>0</v>
      </c>
      <c r="FC6" s="151">
        <v>0</v>
      </c>
      <c r="FD6" s="151">
        <v>0</v>
      </c>
      <c r="FE6" s="157">
        <v>0</v>
      </c>
      <c r="FF6" s="151"/>
    </row>
    <row r="7" spans="1:162" ht="26.25" x14ac:dyDescent="0.4">
      <c r="A7" s="159">
        <v>6</v>
      </c>
      <c r="B7" s="152" t="s">
        <v>199</v>
      </c>
      <c r="C7" s="104"/>
      <c r="D7" s="153">
        <v>2.0699999332427979</v>
      </c>
      <c r="E7" s="153">
        <v>0.99000000953674316</v>
      </c>
      <c r="F7" s="154">
        <v>0</v>
      </c>
      <c r="G7" s="136">
        <v>18.036799999999999</v>
      </c>
      <c r="H7" s="136">
        <v>9.6748999999999992</v>
      </c>
      <c r="I7" s="136">
        <v>10.2883</v>
      </c>
      <c r="J7" s="137">
        <v>18.461099999999998</v>
      </c>
      <c r="K7" s="138">
        <v>63.8</v>
      </c>
      <c r="L7" s="139">
        <v>1.23E-2</v>
      </c>
      <c r="M7" s="139">
        <v>0.26340000000000002</v>
      </c>
      <c r="N7" s="140">
        <v>0</v>
      </c>
      <c r="O7" s="139">
        <f>IF(L7&lt;0.01,"&lt;1%",L7)</f>
        <v>1.23E-2</v>
      </c>
      <c r="P7" s="139">
        <f>IF(M7&lt;0.01,"&lt;1%",IF(M7&gt;0.99,"&gt;99%",M7))</f>
        <v>0.26340000000000002</v>
      </c>
      <c r="Q7" s="140" t="str">
        <f>IF(N7&lt;0.01,"&lt;1%",N7)</f>
        <v>&lt;1%</v>
      </c>
      <c r="R7" s="612">
        <v>9</v>
      </c>
      <c r="S7" s="141"/>
      <c r="T7" s="142">
        <v>0</v>
      </c>
      <c r="U7" s="142">
        <v>0</v>
      </c>
      <c r="V7" s="142">
        <v>0</v>
      </c>
      <c r="W7" s="142">
        <v>0</v>
      </c>
      <c r="X7" s="142">
        <v>0</v>
      </c>
      <c r="Y7" s="142">
        <v>0</v>
      </c>
      <c r="Z7" s="142">
        <v>0</v>
      </c>
      <c r="AA7" s="142">
        <v>0</v>
      </c>
      <c r="AB7" s="142">
        <v>0</v>
      </c>
      <c r="AC7" s="142">
        <v>0</v>
      </c>
      <c r="AD7" s="143">
        <v>0</v>
      </c>
      <c r="AE7" s="142">
        <v>0</v>
      </c>
      <c r="AF7" s="142">
        <v>0</v>
      </c>
      <c r="AG7" s="142">
        <v>0</v>
      </c>
      <c r="AH7" s="142">
        <v>0</v>
      </c>
      <c r="AI7" s="142">
        <v>0</v>
      </c>
      <c r="AJ7" s="142">
        <v>0</v>
      </c>
      <c r="AK7" s="142">
        <v>0</v>
      </c>
      <c r="AL7" s="142">
        <v>0</v>
      </c>
      <c r="AM7" s="142">
        <v>0</v>
      </c>
      <c r="AN7" s="143">
        <v>0</v>
      </c>
      <c r="AO7" s="155">
        <v>0</v>
      </c>
      <c r="AP7" s="142">
        <v>0</v>
      </c>
      <c r="AQ7" s="142">
        <v>0</v>
      </c>
      <c r="AR7" s="142">
        <v>0</v>
      </c>
      <c r="AS7" s="142">
        <v>0</v>
      </c>
      <c r="AT7" s="142">
        <v>0</v>
      </c>
      <c r="AU7" s="142">
        <v>0</v>
      </c>
      <c r="AV7" s="142">
        <v>0</v>
      </c>
      <c r="AW7" s="142">
        <v>0</v>
      </c>
      <c r="AX7" s="143">
        <v>0</v>
      </c>
      <c r="AY7" s="155">
        <v>0</v>
      </c>
      <c r="AZ7" s="142">
        <v>0</v>
      </c>
      <c r="BA7" s="142">
        <v>0</v>
      </c>
      <c r="BB7" s="142">
        <v>0</v>
      </c>
      <c r="BC7" s="142">
        <v>0</v>
      </c>
      <c r="BD7" s="142">
        <v>0</v>
      </c>
      <c r="BE7" s="142">
        <v>0</v>
      </c>
      <c r="BF7" s="142">
        <v>0</v>
      </c>
      <c r="BG7" s="142">
        <v>0</v>
      </c>
      <c r="BH7" s="143">
        <v>2</v>
      </c>
      <c r="BI7" s="155">
        <v>2</v>
      </c>
      <c r="BJ7" s="142">
        <v>5</v>
      </c>
      <c r="BK7" s="142">
        <v>5</v>
      </c>
      <c r="BL7" s="142">
        <v>7</v>
      </c>
      <c r="BM7" s="142">
        <v>12</v>
      </c>
      <c r="BN7" s="142">
        <v>17</v>
      </c>
      <c r="BO7" s="142">
        <v>30</v>
      </c>
      <c r="BP7" s="142">
        <v>44</v>
      </c>
      <c r="BQ7" s="142">
        <v>64</v>
      </c>
      <c r="BR7" s="143">
        <v>72</v>
      </c>
      <c r="BS7" s="155">
        <v>95</v>
      </c>
      <c r="BT7" s="142">
        <v>124</v>
      </c>
      <c r="BU7" s="142">
        <v>183</v>
      </c>
      <c r="BV7" s="142">
        <v>211</v>
      </c>
      <c r="BW7" s="142">
        <v>261</v>
      </c>
      <c r="BX7" s="142">
        <v>294</v>
      </c>
      <c r="BY7" s="142">
        <v>358</v>
      </c>
      <c r="BZ7" s="142">
        <v>432</v>
      </c>
      <c r="CA7" s="142">
        <v>494</v>
      </c>
      <c r="CB7" s="143">
        <v>500</v>
      </c>
      <c r="CC7" s="155">
        <v>503</v>
      </c>
      <c r="CD7" s="142">
        <v>521</v>
      </c>
      <c r="CE7" s="142">
        <v>569</v>
      </c>
      <c r="CF7" s="142">
        <v>572</v>
      </c>
      <c r="CG7" s="142">
        <v>583</v>
      </c>
      <c r="CH7" s="142">
        <v>604</v>
      </c>
      <c r="CI7" s="142">
        <v>512</v>
      </c>
      <c r="CJ7" s="142">
        <v>483</v>
      </c>
      <c r="CK7" s="142">
        <v>432</v>
      </c>
      <c r="CL7" s="143">
        <v>374</v>
      </c>
      <c r="CM7" s="155">
        <v>315</v>
      </c>
      <c r="CN7" s="142">
        <v>282</v>
      </c>
      <c r="CO7" s="142">
        <v>245</v>
      </c>
      <c r="CP7" s="142">
        <v>190</v>
      </c>
      <c r="CQ7" s="142">
        <v>169</v>
      </c>
      <c r="CR7" s="142">
        <v>114</v>
      </c>
      <c r="CS7" s="142">
        <v>105</v>
      </c>
      <c r="CT7" s="142">
        <v>65</v>
      </c>
      <c r="CU7" s="142">
        <v>42</v>
      </c>
      <c r="CV7" s="143">
        <v>44</v>
      </c>
      <c r="CW7" s="155">
        <v>23</v>
      </c>
      <c r="CX7" s="142">
        <v>14</v>
      </c>
      <c r="CY7" s="142">
        <v>9</v>
      </c>
      <c r="CZ7" s="142">
        <v>11</v>
      </c>
      <c r="DA7" s="142">
        <v>1</v>
      </c>
      <c r="DB7" s="142">
        <v>5</v>
      </c>
      <c r="DC7" s="142">
        <v>1</v>
      </c>
      <c r="DD7" s="142">
        <v>0</v>
      </c>
      <c r="DE7" s="142">
        <v>0</v>
      </c>
      <c r="DF7" s="143">
        <v>0</v>
      </c>
      <c r="DG7" s="155">
        <v>0</v>
      </c>
      <c r="DH7" s="142">
        <v>0</v>
      </c>
      <c r="DI7" s="142">
        <v>0</v>
      </c>
      <c r="DJ7" s="142">
        <v>0</v>
      </c>
      <c r="DK7" s="142">
        <v>0</v>
      </c>
      <c r="DL7" s="142">
        <v>0</v>
      </c>
      <c r="DM7" s="142">
        <v>0</v>
      </c>
      <c r="DN7" s="142">
        <v>0</v>
      </c>
      <c r="DO7" s="142">
        <v>0</v>
      </c>
      <c r="DP7" s="143">
        <v>0</v>
      </c>
      <c r="DQ7" s="155">
        <v>0</v>
      </c>
      <c r="DR7" s="142">
        <v>0</v>
      </c>
      <c r="DS7" s="142">
        <v>0</v>
      </c>
      <c r="DT7" s="142">
        <v>0</v>
      </c>
      <c r="DU7" s="142">
        <v>0</v>
      </c>
      <c r="DV7" s="142">
        <v>0</v>
      </c>
      <c r="DW7" s="142">
        <v>0</v>
      </c>
      <c r="DX7" s="142">
        <v>0</v>
      </c>
      <c r="DY7" s="142">
        <v>0</v>
      </c>
      <c r="DZ7" s="143">
        <v>0</v>
      </c>
      <c r="EA7" s="155">
        <v>0</v>
      </c>
      <c r="EB7" s="142">
        <v>0</v>
      </c>
      <c r="EC7" s="142">
        <v>0</v>
      </c>
      <c r="ED7" s="142"/>
      <c r="EE7" s="142"/>
      <c r="EF7" s="142"/>
      <c r="EG7" s="142"/>
      <c r="EH7" s="142"/>
      <c r="EI7" s="142"/>
      <c r="EJ7" s="156"/>
      <c r="EK7" s="148">
        <f>SUM(T7:EJ7)</f>
        <v>10000</v>
      </c>
      <c r="EL7" s="81">
        <v>123</v>
      </c>
      <c r="EM7" s="151">
        <v>369</v>
      </c>
      <c r="EN7" s="151">
        <v>757</v>
      </c>
      <c r="EO7" s="151">
        <v>1385</v>
      </c>
      <c r="EP7" s="151">
        <v>1706</v>
      </c>
      <c r="EQ7" s="151">
        <v>1907</v>
      </c>
      <c r="ER7" s="151">
        <v>1632</v>
      </c>
      <c r="ES7" s="151">
        <v>970</v>
      </c>
      <c r="ET7" s="151">
        <v>641</v>
      </c>
      <c r="EU7" s="151">
        <v>302</v>
      </c>
      <c r="EV7" s="151">
        <v>132</v>
      </c>
      <c r="EW7" s="151">
        <v>45</v>
      </c>
      <c r="EX7" s="151">
        <v>16</v>
      </c>
      <c r="EY7" s="151">
        <v>6</v>
      </c>
      <c r="EZ7" s="151">
        <v>7</v>
      </c>
      <c r="FA7" s="151">
        <v>2</v>
      </c>
      <c r="FB7" s="151">
        <v>0</v>
      </c>
      <c r="FC7" s="151">
        <v>0</v>
      </c>
      <c r="FD7" s="151">
        <v>0</v>
      </c>
      <c r="FE7" s="157">
        <v>0</v>
      </c>
      <c r="FF7" s="151"/>
    </row>
    <row r="8" spans="1:162" ht="26.25" x14ac:dyDescent="0.4">
      <c r="A8" s="159">
        <v>7</v>
      </c>
      <c r="B8" s="152" t="s">
        <v>207</v>
      </c>
      <c r="C8" s="104"/>
      <c r="D8" s="649">
        <v>1.8500000238418579</v>
      </c>
      <c r="E8" s="649">
        <v>1.0199999809265137</v>
      </c>
      <c r="F8" s="154">
        <v>0</v>
      </c>
      <c r="G8" s="650">
        <v>17.5228</v>
      </c>
      <c r="H8" s="650">
        <v>9.109</v>
      </c>
      <c r="I8" s="650">
        <v>11.3682</v>
      </c>
      <c r="J8" s="651">
        <v>12.663399999999999</v>
      </c>
      <c r="K8" s="138">
        <v>61.7</v>
      </c>
      <c r="L8" s="652">
        <v>1.29E-2</v>
      </c>
      <c r="M8" s="652">
        <v>0.18920000000000001</v>
      </c>
      <c r="N8" s="140">
        <v>0</v>
      </c>
      <c r="O8" s="652">
        <f>IF(L8&lt;0.01,"&lt;1%",L8)</f>
        <v>1.29E-2</v>
      </c>
      <c r="P8" s="652">
        <f>IF(M8&lt;0.01,"&lt;1%",IF(M8&gt;0.99,"&gt;99%",M8))</f>
        <v>0.18920000000000001</v>
      </c>
      <c r="Q8" s="140" t="str">
        <f>IF(N8&lt;0.01,"&lt;1%",N8)</f>
        <v>&lt;1%</v>
      </c>
      <c r="R8" s="612">
        <v>20</v>
      </c>
      <c r="S8" s="141"/>
      <c r="T8" s="142">
        <v>0</v>
      </c>
      <c r="U8" s="142">
        <v>0</v>
      </c>
      <c r="V8" s="142">
        <v>0</v>
      </c>
      <c r="W8" s="142">
        <v>0</v>
      </c>
      <c r="X8" s="142">
        <v>0</v>
      </c>
      <c r="Y8" s="142">
        <v>0</v>
      </c>
      <c r="Z8" s="142">
        <v>0</v>
      </c>
      <c r="AA8" s="142">
        <v>0</v>
      </c>
      <c r="AB8" s="142">
        <v>0</v>
      </c>
      <c r="AC8" s="142">
        <v>0</v>
      </c>
      <c r="AD8" s="143">
        <v>0</v>
      </c>
      <c r="AE8" s="653">
        <v>0</v>
      </c>
      <c r="AF8" s="653">
        <v>0</v>
      </c>
      <c r="AG8" s="653">
        <v>0</v>
      </c>
      <c r="AH8" s="653">
        <v>0</v>
      </c>
      <c r="AI8" s="653">
        <v>0</v>
      </c>
      <c r="AJ8" s="653">
        <v>0</v>
      </c>
      <c r="AK8" s="653">
        <v>0</v>
      </c>
      <c r="AL8" s="653">
        <v>0</v>
      </c>
      <c r="AM8" s="653">
        <v>0</v>
      </c>
      <c r="AN8" s="143">
        <v>0</v>
      </c>
      <c r="AO8" s="155">
        <v>0</v>
      </c>
      <c r="AP8" s="653">
        <v>0</v>
      </c>
      <c r="AQ8" s="653">
        <v>0</v>
      </c>
      <c r="AR8" s="653">
        <v>0</v>
      </c>
      <c r="AS8" s="653">
        <v>0</v>
      </c>
      <c r="AT8" s="653">
        <v>0</v>
      </c>
      <c r="AU8" s="653">
        <v>0</v>
      </c>
      <c r="AV8" s="653">
        <v>0</v>
      </c>
      <c r="AW8" s="653">
        <v>0</v>
      </c>
      <c r="AX8" s="143">
        <v>0</v>
      </c>
      <c r="AY8" s="155">
        <v>0</v>
      </c>
      <c r="AZ8" s="653">
        <v>0</v>
      </c>
      <c r="BA8" s="653">
        <v>0</v>
      </c>
      <c r="BB8" s="653">
        <v>0</v>
      </c>
      <c r="BC8" s="653">
        <v>0</v>
      </c>
      <c r="BD8" s="653">
        <v>0</v>
      </c>
      <c r="BE8" s="653">
        <v>0</v>
      </c>
      <c r="BF8" s="653">
        <v>1</v>
      </c>
      <c r="BG8" s="653">
        <v>1</v>
      </c>
      <c r="BH8" s="143">
        <v>2</v>
      </c>
      <c r="BI8" s="155">
        <v>5</v>
      </c>
      <c r="BJ8" s="653">
        <v>10</v>
      </c>
      <c r="BK8" s="653">
        <v>11</v>
      </c>
      <c r="BL8" s="653">
        <v>30</v>
      </c>
      <c r="BM8" s="653">
        <v>45</v>
      </c>
      <c r="BN8" s="653">
        <v>65</v>
      </c>
      <c r="BO8" s="653">
        <v>65</v>
      </c>
      <c r="BP8" s="653">
        <v>106</v>
      </c>
      <c r="BQ8" s="653">
        <v>123</v>
      </c>
      <c r="BR8" s="143">
        <v>175</v>
      </c>
      <c r="BS8" s="155">
        <v>196</v>
      </c>
      <c r="BT8" s="653">
        <v>252</v>
      </c>
      <c r="BU8" s="653">
        <v>305</v>
      </c>
      <c r="BV8" s="653">
        <v>318</v>
      </c>
      <c r="BW8" s="653">
        <v>384</v>
      </c>
      <c r="BX8" s="653">
        <v>419</v>
      </c>
      <c r="BY8" s="653">
        <v>498</v>
      </c>
      <c r="BZ8" s="653">
        <v>513</v>
      </c>
      <c r="CA8" s="653">
        <v>483</v>
      </c>
      <c r="CB8" s="143">
        <v>505</v>
      </c>
      <c r="CC8" s="155">
        <v>532</v>
      </c>
      <c r="CD8" s="653">
        <v>500</v>
      </c>
      <c r="CE8" s="653">
        <v>511</v>
      </c>
      <c r="CF8" s="653">
        <v>468</v>
      </c>
      <c r="CG8" s="653">
        <v>436</v>
      </c>
      <c r="CH8" s="653">
        <v>423</v>
      </c>
      <c r="CI8" s="653">
        <v>437</v>
      </c>
      <c r="CJ8" s="653">
        <v>349</v>
      </c>
      <c r="CK8" s="653">
        <v>335</v>
      </c>
      <c r="CL8" s="143">
        <v>293</v>
      </c>
      <c r="CM8" s="155">
        <v>204</v>
      </c>
      <c r="CN8" s="653">
        <v>184</v>
      </c>
      <c r="CO8" s="653">
        <v>148</v>
      </c>
      <c r="CP8" s="653">
        <v>171</v>
      </c>
      <c r="CQ8" s="653">
        <v>113</v>
      </c>
      <c r="CR8" s="653">
        <v>84</v>
      </c>
      <c r="CS8" s="653">
        <v>86</v>
      </c>
      <c r="CT8" s="653">
        <v>66</v>
      </c>
      <c r="CU8" s="653">
        <v>42</v>
      </c>
      <c r="CV8" s="143">
        <v>38</v>
      </c>
      <c r="CW8" s="155">
        <v>17</v>
      </c>
      <c r="CX8" s="653">
        <v>22</v>
      </c>
      <c r="CY8" s="653">
        <v>10</v>
      </c>
      <c r="CZ8" s="653">
        <v>4</v>
      </c>
      <c r="DA8" s="653">
        <v>7</v>
      </c>
      <c r="DB8" s="653">
        <v>4</v>
      </c>
      <c r="DC8" s="653">
        <v>2</v>
      </c>
      <c r="DD8" s="653">
        <v>0</v>
      </c>
      <c r="DE8" s="653">
        <v>2</v>
      </c>
      <c r="DF8" s="143">
        <v>0</v>
      </c>
      <c r="DG8" s="155">
        <v>0</v>
      </c>
      <c r="DH8" s="653">
        <v>0</v>
      </c>
      <c r="DI8" s="653">
        <v>0</v>
      </c>
      <c r="DJ8" s="653">
        <v>0</v>
      </c>
      <c r="DK8" s="653">
        <v>0</v>
      </c>
      <c r="DL8" s="653">
        <v>0</v>
      </c>
      <c r="DM8" s="653">
        <v>0</v>
      </c>
      <c r="DN8" s="653">
        <v>0</v>
      </c>
      <c r="DO8" s="653">
        <v>0</v>
      </c>
      <c r="DP8" s="143">
        <v>0</v>
      </c>
      <c r="DQ8" s="155">
        <v>0</v>
      </c>
      <c r="DR8" s="653">
        <v>0</v>
      </c>
      <c r="DS8" s="653">
        <v>0</v>
      </c>
      <c r="DT8" s="653">
        <v>0</v>
      </c>
      <c r="DU8" s="653">
        <v>0</v>
      </c>
      <c r="DV8" s="653">
        <v>0</v>
      </c>
      <c r="DW8" s="653">
        <v>0</v>
      </c>
      <c r="DX8" s="653">
        <v>0</v>
      </c>
      <c r="DY8" s="653">
        <v>0</v>
      </c>
      <c r="DZ8" s="143">
        <v>0</v>
      </c>
      <c r="EA8" s="155">
        <v>0</v>
      </c>
      <c r="EB8" s="653">
        <v>0</v>
      </c>
      <c r="EC8" s="653">
        <v>0</v>
      </c>
      <c r="ED8" s="653"/>
      <c r="EE8" s="653"/>
      <c r="EF8" s="653"/>
      <c r="EG8" s="653"/>
      <c r="EH8" s="653"/>
      <c r="EI8" s="653"/>
      <c r="EJ8" s="156"/>
      <c r="EK8" s="148">
        <f>SUM(T8:EJ8)</f>
        <v>10000</v>
      </c>
      <c r="EL8" s="81">
        <v>129</v>
      </c>
      <c r="EM8" s="654">
        <v>336</v>
      </c>
      <c r="EN8" s="654">
        <v>526</v>
      </c>
      <c r="EO8" s="654">
        <v>901</v>
      </c>
      <c r="EP8" s="654">
        <v>1306</v>
      </c>
      <c r="EQ8" s="654">
        <v>1599</v>
      </c>
      <c r="ER8" s="654">
        <v>1687</v>
      </c>
      <c r="ES8" s="654">
        <v>1364</v>
      </c>
      <c r="ET8" s="654">
        <v>994</v>
      </c>
      <c r="EU8" s="654">
        <v>633</v>
      </c>
      <c r="EV8" s="654">
        <v>322</v>
      </c>
      <c r="EW8" s="654">
        <v>134</v>
      </c>
      <c r="EX8" s="654">
        <v>39</v>
      </c>
      <c r="EY8" s="654">
        <v>21</v>
      </c>
      <c r="EZ8" s="654">
        <v>7</v>
      </c>
      <c r="FA8" s="654">
        <v>1</v>
      </c>
      <c r="FB8" s="654">
        <v>1</v>
      </c>
      <c r="FC8" s="654">
        <v>0</v>
      </c>
      <c r="FD8" s="654">
        <v>0</v>
      </c>
      <c r="FE8" s="157">
        <v>0</v>
      </c>
      <c r="FF8" s="151"/>
    </row>
    <row r="9" spans="1:162" ht="26.25" x14ac:dyDescent="0.4">
      <c r="A9" s="159">
        <v>8</v>
      </c>
      <c r="B9" s="152" t="s">
        <v>198</v>
      </c>
      <c r="C9" s="104"/>
      <c r="D9" s="153">
        <v>1.8300000429153442</v>
      </c>
      <c r="E9" s="153">
        <v>0.9100000262260437</v>
      </c>
      <c r="F9" s="154">
        <v>0</v>
      </c>
      <c r="G9" s="136">
        <v>14.463200000000001</v>
      </c>
      <c r="H9" s="136">
        <v>12.206200000000001</v>
      </c>
      <c r="I9" s="136">
        <v>11.3306</v>
      </c>
      <c r="J9" s="137">
        <v>8.1135000000000002</v>
      </c>
      <c r="K9" s="138">
        <v>55.6</v>
      </c>
      <c r="L9" s="139">
        <v>4.0000000000000002E-4</v>
      </c>
      <c r="M9" s="139">
        <v>2.7900000000000001E-2</v>
      </c>
      <c r="N9" s="140">
        <v>1.1999999999999999E-3</v>
      </c>
      <c r="O9" s="139" t="str">
        <f>IF(L9&lt;0.01,"&lt;1%",L9)</f>
        <v>&lt;1%</v>
      </c>
      <c r="P9" s="139">
        <f>IF(M9&lt;0.01,"&lt;1%",IF(M9&gt;0.99,"&gt;99%",M9))</f>
        <v>2.7900000000000001E-2</v>
      </c>
      <c r="Q9" s="140" t="str">
        <f>IF(N9&lt;0.01,"&lt;1%",N9)</f>
        <v>&lt;1%</v>
      </c>
      <c r="R9" s="612">
        <v>8</v>
      </c>
      <c r="S9" s="141"/>
      <c r="T9" s="142">
        <v>0</v>
      </c>
      <c r="U9" s="142">
        <v>0</v>
      </c>
      <c r="V9" s="142">
        <v>0</v>
      </c>
      <c r="W9" s="142">
        <v>0</v>
      </c>
      <c r="X9" s="142">
        <v>0</v>
      </c>
      <c r="Y9" s="142">
        <v>0</v>
      </c>
      <c r="Z9" s="142">
        <v>0</v>
      </c>
      <c r="AA9" s="142">
        <v>0</v>
      </c>
      <c r="AB9" s="142">
        <v>0</v>
      </c>
      <c r="AC9" s="142">
        <v>0</v>
      </c>
      <c r="AD9" s="143">
        <v>0</v>
      </c>
      <c r="AE9" s="142">
        <v>0</v>
      </c>
      <c r="AF9" s="142">
        <v>0</v>
      </c>
      <c r="AG9" s="142">
        <v>0</v>
      </c>
      <c r="AH9" s="142">
        <v>0</v>
      </c>
      <c r="AI9" s="142">
        <v>0</v>
      </c>
      <c r="AJ9" s="142">
        <v>0</v>
      </c>
      <c r="AK9" s="142">
        <v>0</v>
      </c>
      <c r="AL9" s="142">
        <v>0</v>
      </c>
      <c r="AM9" s="142">
        <v>0</v>
      </c>
      <c r="AN9" s="143">
        <v>0</v>
      </c>
      <c r="AO9" s="155">
        <v>0</v>
      </c>
      <c r="AP9" s="142">
        <v>0</v>
      </c>
      <c r="AQ9" s="142">
        <v>0</v>
      </c>
      <c r="AR9" s="142">
        <v>0</v>
      </c>
      <c r="AS9" s="142">
        <v>0</v>
      </c>
      <c r="AT9" s="142">
        <v>0</v>
      </c>
      <c r="AU9" s="142">
        <v>0</v>
      </c>
      <c r="AV9" s="142">
        <v>0</v>
      </c>
      <c r="AW9" s="142">
        <v>2</v>
      </c>
      <c r="AX9" s="143">
        <v>1</v>
      </c>
      <c r="AY9" s="155">
        <v>4</v>
      </c>
      <c r="AZ9" s="142">
        <v>1</v>
      </c>
      <c r="BA9" s="142">
        <v>1</v>
      </c>
      <c r="BB9" s="142">
        <v>2</v>
      </c>
      <c r="BC9" s="142">
        <v>10</v>
      </c>
      <c r="BD9" s="142">
        <v>12</v>
      </c>
      <c r="BE9" s="142">
        <v>9</v>
      </c>
      <c r="BF9" s="142">
        <v>19</v>
      </c>
      <c r="BG9" s="142">
        <v>26</v>
      </c>
      <c r="BH9" s="143">
        <v>41</v>
      </c>
      <c r="BI9" s="155">
        <v>49</v>
      </c>
      <c r="BJ9" s="142">
        <v>70</v>
      </c>
      <c r="BK9" s="142">
        <v>93</v>
      </c>
      <c r="BL9" s="142">
        <v>140</v>
      </c>
      <c r="BM9" s="142">
        <v>148</v>
      </c>
      <c r="BN9" s="142">
        <v>184</v>
      </c>
      <c r="BO9" s="142">
        <v>248</v>
      </c>
      <c r="BP9" s="142">
        <v>315</v>
      </c>
      <c r="BQ9" s="142">
        <v>371</v>
      </c>
      <c r="BR9" s="143">
        <v>440</v>
      </c>
      <c r="BS9" s="155">
        <v>488</v>
      </c>
      <c r="BT9" s="142">
        <v>526</v>
      </c>
      <c r="BU9" s="142">
        <v>534</v>
      </c>
      <c r="BV9" s="142">
        <v>578</v>
      </c>
      <c r="BW9" s="142">
        <v>608</v>
      </c>
      <c r="BX9" s="142">
        <v>577</v>
      </c>
      <c r="BY9" s="142">
        <v>579</v>
      </c>
      <c r="BZ9" s="142">
        <v>557</v>
      </c>
      <c r="CA9" s="142">
        <v>554</v>
      </c>
      <c r="CB9" s="143">
        <v>473</v>
      </c>
      <c r="CC9" s="155">
        <v>466</v>
      </c>
      <c r="CD9" s="142">
        <v>365</v>
      </c>
      <c r="CE9" s="142">
        <v>342</v>
      </c>
      <c r="CF9" s="142">
        <v>283</v>
      </c>
      <c r="CG9" s="142">
        <v>256</v>
      </c>
      <c r="CH9" s="142">
        <v>173</v>
      </c>
      <c r="CI9" s="142">
        <v>141</v>
      </c>
      <c r="CJ9" s="142">
        <v>128</v>
      </c>
      <c r="CK9" s="142">
        <v>54</v>
      </c>
      <c r="CL9" s="143">
        <v>63</v>
      </c>
      <c r="CM9" s="155">
        <v>20</v>
      </c>
      <c r="CN9" s="142">
        <v>27</v>
      </c>
      <c r="CO9" s="142">
        <v>10</v>
      </c>
      <c r="CP9" s="142">
        <v>6</v>
      </c>
      <c r="CQ9" s="142">
        <v>4</v>
      </c>
      <c r="CR9" s="142">
        <v>0</v>
      </c>
      <c r="CS9" s="142">
        <v>0</v>
      </c>
      <c r="CT9" s="142">
        <v>1</v>
      </c>
      <c r="CU9" s="142">
        <v>1</v>
      </c>
      <c r="CV9" s="143">
        <v>0</v>
      </c>
      <c r="CW9" s="155">
        <v>0</v>
      </c>
      <c r="CX9" s="142">
        <v>0</v>
      </c>
      <c r="CY9" s="142">
        <v>0</v>
      </c>
      <c r="CZ9" s="142">
        <v>0</v>
      </c>
      <c r="DA9" s="142">
        <v>0</v>
      </c>
      <c r="DB9" s="142">
        <v>0</v>
      </c>
      <c r="DC9" s="142">
        <v>0</v>
      </c>
      <c r="DD9" s="142">
        <v>0</v>
      </c>
      <c r="DE9" s="142">
        <v>0</v>
      </c>
      <c r="DF9" s="143">
        <v>0</v>
      </c>
      <c r="DG9" s="155">
        <v>0</v>
      </c>
      <c r="DH9" s="142">
        <v>0</v>
      </c>
      <c r="DI9" s="142">
        <v>0</v>
      </c>
      <c r="DJ9" s="142">
        <v>0</v>
      </c>
      <c r="DK9" s="142">
        <v>0</v>
      </c>
      <c r="DL9" s="142">
        <v>0</v>
      </c>
      <c r="DM9" s="142">
        <v>0</v>
      </c>
      <c r="DN9" s="142">
        <v>0</v>
      </c>
      <c r="DO9" s="142">
        <v>0</v>
      </c>
      <c r="DP9" s="143">
        <v>0</v>
      </c>
      <c r="DQ9" s="155">
        <v>0</v>
      </c>
      <c r="DR9" s="142">
        <v>0</v>
      </c>
      <c r="DS9" s="142">
        <v>0</v>
      </c>
      <c r="DT9" s="142">
        <v>0</v>
      </c>
      <c r="DU9" s="142">
        <v>0</v>
      </c>
      <c r="DV9" s="142">
        <v>0</v>
      </c>
      <c r="DW9" s="142">
        <v>0</v>
      </c>
      <c r="DX9" s="142">
        <v>0</v>
      </c>
      <c r="DY9" s="142">
        <v>0</v>
      </c>
      <c r="DZ9" s="143">
        <v>0</v>
      </c>
      <c r="EA9" s="155">
        <v>0</v>
      </c>
      <c r="EB9" s="142">
        <v>0</v>
      </c>
      <c r="EC9" s="142">
        <v>0</v>
      </c>
      <c r="ED9" s="142"/>
      <c r="EE9" s="142"/>
      <c r="EF9" s="142"/>
      <c r="EG9" s="142"/>
      <c r="EH9" s="142"/>
      <c r="EI9" s="142"/>
      <c r="EJ9" s="156"/>
      <c r="EK9" s="148">
        <f>SUM(T9:EJ9)</f>
        <v>10000</v>
      </c>
      <c r="EL9" s="81">
        <v>4</v>
      </c>
      <c r="EM9" s="151">
        <v>16</v>
      </c>
      <c r="EN9" s="151">
        <v>53</v>
      </c>
      <c r="EO9" s="151">
        <v>206</v>
      </c>
      <c r="EP9" s="151">
        <v>517</v>
      </c>
      <c r="EQ9" s="151">
        <v>936</v>
      </c>
      <c r="ER9" s="151">
        <v>1479</v>
      </c>
      <c r="ES9" s="151">
        <v>1808</v>
      </c>
      <c r="ET9" s="151">
        <v>1824</v>
      </c>
      <c r="EU9" s="151">
        <v>1353</v>
      </c>
      <c r="EV9" s="151">
        <v>927</v>
      </c>
      <c r="EW9" s="151">
        <v>433</v>
      </c>
      <c r="EX9" s="151">
        <v>224</v>
      </c>
      <c r="EY9" s="151">
        <v>110</v>
      </c>
      <c r="EZ9" s="151">
        <v>45</v>
      </c>
      <c r="FA9" s="151">
        <v>28</v>
      </c>
      <c r="FB9" s="151">
        <v>25</v>
      </c>
      <c r="FC9" s="151">
        <v>5</v>
      </c>
      <c r="FD9" s="151">
        <v>6</v>
      </c>
      <c r="FE9" s="157">
        <v>1</v>
      </c>
      <c r="FF9" s="151"/>
    </row>
    <row r="10" spans="1:162" ht="26.25" x14ac:dyDescent="0.4">
      <c r="A10" s="159">
        <v>9</v>
      </c>
      <c r="B10" s="152" t="s">
        <v>194</v>
      </c>
      <c r="C10" s="104"/>
      <c r="D10" s="153">
        <v>1.7599999904632568</v>
      </c>
      <c r="E10" s="153">
        <v>0.8399999737739563</v>
      </c>
      <c r="F10" s="154">
        <v>0</v>
      </c>
      <c r="G10" s="136">
        <v>14.481999999999999</v>
      </c>
      <c r="H10" s="136">
        <v>11.322800000000001</v>
      </c>
      <c r="I10" s="136">
        <v>12.1952</v>
      </c>
      <c r="J10" s="137">
        <v>5.6906999999999996</v>
      </c>
      <c r="K10" s="138">
        <v>54.8</v>
      </c>
      <c r="L10" s="139">
        <v>5.0000000000000001E-4</v>
      </c>
      <c r="M10" s="139">
        <v>2.86E-2</v>
      </c>
      <c r="N10" s="140">
        <v>2.9999999999999997E-4</v>
      </c>
      <c r="O10" s="139" t="str">
        <f>IF(L10&lt;0.01,"&lt;1%",L10)</f>
        <v>&lt;1%</v>
      </c>
      <c r="P10" s="139">
        <f>IF(M10&lt;0.01,"&lt;1%",IF(M10&gt;0.99,"&gt;99%",M10))</f>
        <v>2.86E-2</v>
      </c>
      <c r="Q10" s="140" t="str">
        <f>IF(N10&lt;0.01,"&lt;1%",N10)</f>
        <v>&lt;1%</v>
      </c>
      <c r="R10" s="612">
        <v>5</v>
      </c>
      <c r="S10" s="141"/>
      <c r="T10" s="142">
        <v>0</v>
      </c>
      <c r="U10" s="142">
        <v>0</v>
      </c>
      <c r="V10" s="142">
        <v>0</v>
      </c>
      <c r="W10" s="142">
        <v>0</v>
      </c>
      <c r="X10" s="142">
        <v>0</v>
      </c>
      <c r="Y10" s="142">
        <v>0</v>
      </c>
      <c r="Z10" s="142">
        <v>0</v>
      </c>
      <c r="AA10" s="142">
        <v>0</v>
      </c>
      <c r="AB10" s="142">
        <v>0</v>
      </c>
      <c r="AC10" s="142">
        <v>0</v>
      </c>
      <c r="AD10" s="143">
        <v>0</v>
      </c>
      <c r="AE10" s="142">
        <v>0</v>
      </c>
      <c r="AF10" s="142">
        <v>0</v>
      </c>
      <c r="AG10" s="142">
        <v>0</v>
      </c>
      <c r="AH10" s="142">
        <v>0</v>
      </c>
      <c r="AI10" s="142">
        <v>0</v>
      </c>
      <c r="AJ10" s="142">
        <v>0</v>
      </c>
      <c r="AK10" s="142">
        <v>0</v>
      </c>
      <c r="AL10" s="142">
        <v>0</v>
      </c>
      <c r="AM10" s="142">
        <v>0</v>
      </c>
      <c r="AN10" s="143">
        <v>0</v>
      </c>
      <c r="AO10" s="155">
        <v>0</v>
      </c>
      <c r="AP10" s="142">
        <v>0</v>
      </c>
      <c r="AQ10" s="142">
        <v>0</v>
      </c>
      <c r="AR10" s="142">
        <v>0</v>
      </c>
      <c r="AS10" s="142">
        <v>0</v>
      </c>
      <c r="AT10" s="142">
        <v>0</v>
      </c>
      <c r="AU10" s="142">
        <v>0</v>
      </c>
      <c r="AV10" s="142">
        <v>0</v>
      </c>
      <c r="AW10" s="142">
        <v>0</v>
      </c>
      <c r="AX10" s="143">
        <v>1</v>
      </c>
      <c r="AY10" s="155">
        <v>0</v>
      </c>
      <c r="AZ10" s="142">
        <v>2</v>
      </c>
      <c r="BA10" s="142">
        <v>1</v>
      </c>
      <c r="BB10" s="142">
        <v>0</v>
      </c>
      <c r="BC10" s="142">
        <v>5</v>
      </c>
      <c r="BD10" s="142">
        <v>13</v>
      </c>
      <c r="BE10" s="142">
        <v>21</v>
      </c>
      <c r="BF10" s="142">
        <v>37</v>
      </c>
      <c r="BG10" s="142">
        <v>50</v>
      </c>
      <c r="BH10" s="143">
        <v>45</v>
      </c>
      <c r="BI10" s="155">
        <v>58</v>
      </c>
      <c r="BJ10" s="142">
        <v>130</v>
      </c>
      <c r="BK10" s="142">
        <v>143</v>
      </c>
      <c r="BL10" s="142">
        <v>168</v>
      </c>
      <c r="BM10" s="142">
        <v>270</v>
      </c>
      <c r="BN10" s="142">
        <v>283</v>
      </c>
      <c r="BO10" s="142">
        <v>302</v>
      </c>
      <c r="BP10" s="142">
        <v>326</v>
      </c>
      <c r="BQ10" s="142">
        <v>441</v>
      </c>
      <c r="BR10" s="143">
        <v>447</v>
      </c>
      <c r="BS10" s="155">
        <v>522</v>
      </c>
      <c r="BT10" s="142">
        <v>516</v>
      </c>
      <c r="BU10" s="142">
        <v>510</v>
      </c>
      <c r="BV10" s="142">
        <v>571</v>
      </c>
      <c r="BW10" s="142">
        <v>579</v>
      </c>
      <c r="BX10" s="142">
        <v>562</v>
      </c>
      <c r="BY10" s="142">
        <v>519</v>
      </c>
      <c r="BZ10" s="142">
        <v>499</v>
      </c>
      <c r="CA10" s="142">
        <v>453</v>
      </c>
      <c r="CB10" s="143">
        <v>424</v>
      </c>
      <c r="CC10" s="155">
        <v>424</v>
      </c>
      <c r="CD10" s="142">
        <v>308</v>
      </c>
      <c r="CE10" s="142">
        <v>306</v>
      </c>
      <c r="CF10" s="142">
        <v>246</v>
      </c>
      <c r="CG10" s="142">
        <v>198</v>
      </c>
      <c r="CH10" s="142">
        <v>165</v>
      </c>
      <c r="CI10" s="142">
        <v>106</v>
      </c>
      <c r="CJ10" s="142">
        <v>98</v>
      </c>
      <c r="CK10" s="142">
        <v>88</v>
      </c>
      <c r="CL10" s="143">
        <v>54</v>
      </c>
      <c r="CM10" s="155">
        <v>33</v>
      </c>
      <c r="CN10" s="142">
        <v>28</v>
      </c>
      <c r="CO10" s="142">
        <v>15</v>
      </c>
      <c r="CP10" s="142">
        <v>9</v>
      </c>
      <c r="CQ10" s="142">
        <v>12</v>
      </c>
      <c r="CR10" s="142">
        <v>3</v>
      </c>
      <c r="CS10" s="142">
        <v>5</v>
      </c>
      <c r="CT10" s="142">
        <v>3</v>
      </c>
      <c r="CU10" s="142">
        <v>0</v>
      </c>
      <c r="CV10" s="143">
        <v>0</v>
      </c>
      <c r="CW10" s="155">
        <v>0</v>
      </c>
      <c r="CX10" s="142">
        <v>0</v>
      </c>
      <c r="CY10" s="142">
        <v>1</v>
      </c>
      <c r="CZ10" s="142">
        <v>0</v>
      </c>
      <c r="DA10" s="142">
        <v>0</v>
      </c>
      <c r="DB10" s="142">
        <v>0</v>
      </c>
      <c r="DC10" s="142">
        <v>0</v>
      </c>
      <c r="DD10" s="142">
        <v>0</v>
      </c>
      <c r="DE10" s="142">
        <v>0</v>
      </c>
      <c r="DF10" s="143">
        <v>0</v>
      </c>
      <c r="DG10" s="155">
        <v>0</v>
      </c>
      <c r="DH10" s="142">
        <v>0</v>
      </c>
      <c r="DI10" s="142">
        <v>0</v>
      </c>
      <c r="DJ10" s="142">
        <v>0</v>
      </c>
      <c r="DK10" s="142">
        <v>0</v>
      </c>
      <c r="DL10" s="142">
        <v>0</v>
      </c>
      <c r="DM10" s="142">
        <v>0</v>
      </c>
      <c r="DN10" s="142">
        <v>0</v>
      </c>
      <c r="DO10" s="142">
        <v>0</v>
      </c>
      <c r="DP10" s="143">
        <v>0</v>
      </c>
      <c r="DQ10" s="155">
        <v>0</v>
      </c>
      <c r="DR10" s="142">
        <v>0</v>
      </c>
      <c r="DS10" s="142">
        <v>0</v>
      </c>
      <c r="DT10" s="142">
        <v>0</v>
      </c>
      <c r="DU10" s="142">
        <v>0</v>
      </c>
      <c r="DV10" s="142">
        <v>0</v>
      </c>
      <c r="DW10" s="142">
        <v>0</v>
      </c>
      <c r="DX10" s="142">
        <v>0</v>
      </c>
      <c r="DY10" s="142">
        <v>0</v>
      </c>
      <c r="DZ10" s="143">
        <v>0</v>
      </c>
      <c r="EA10" s="155">
        <v>0</v>
      </c>
      <c r="EB10" s="142">
        <v>0</v>
      </c>
      <c r="EC10" s="142">
        <v>0</v>
      </c>
      <c r="ED10" s="142"/>
      <c r="EE10" s="142"/>
      <c r="EF10" s="142"/>
      <c r="EG10" s="142"/>
      <c r="EH10" s="142"/>
      <c r="EI10" s="142"/>
      <c r="EJ10" s="156"/>
      <c r="EK10" s="148">
        <f>SUM(T10:EJ10)</f>
        <v>10000</v>
      </c>
      <c r="EL10" s="81">
        <v>5</v>
      </c>
      <c r="EM10" s="151">
        <v>33</v>
      </c>
      <c r="EN10" s="151">
        <v>62</v>
      </c>
      <c r="EO10" s="151">
        <v>186</v>
      </c>
      <c r="EP10" s="151">
        <v>431</v>
      </c>
      <c r="EQ10" s="151">
        <v>739</v>
      </c>
      <c r="ER10" s="151">
        <v>1190</v>
      </c>
      <c r="ES10" s="151">
        <v>1617</v>
      </c>
      <c r="ET10" s="151">
        <v>1783</v>
      </c>
      <c r="EU10" s="151">
        <v>1583</v>
      </c>
      <c r="EV10" s="151">
        <v>1070</v>
      </c>
      <c r="EW10" s="151">
        <v>631</v>
      </c>
      <c r="EX10" s="151">
        <v>332</v>
      </c>
      <c r="EY10" s="151">
        <v>156</v>
      </c>
      <c r="EZ10" s="151">
        <v>103</v>
      </c>
      <c r="FA10" s="151">
        <v>52</v>
      </c>
      <c r="FB10" s="151">
        <v>24</v>
      </c>
      <c r="FC10" s="151">
        <v>2</v>
      </c>
      <c r="FD10" s="151">
        <v>1</v>
      </c>
      <c r="FE10" s="157">
        <v>0</v>
      </c>
      <c r="FF10" s="151"/>
    </row>
    <row r="11" spans="1:162" ht="26.25" x14ac:dyDescent="0.4">
      <c r="A11" s="159">
        <v>10</v>
      </c>
      <c r="B11" s="152" t="s">
        <v>206</v>
      </c>
      <c r="C11" s="104"/>
      <c r="D11" s="153">
        <v>1.5800000429153442</v>
      </c>
      <c r="E11" s="153">
        <v>0.85000002384185791</v>
      </c>
      <c r="F11" s="154">
        <v>0</v>
      </c>
      <c r="G11" s="136">
        <v>14.0107</v>
      </c>
      <c r="H11" s="136">
        <v>9.7692999999999994</v>
      </c>
      <c r="I11" s="136">
        <v>14.22</v>
      </c>
      <c r="J11" s="137">
        <v>-1.8036000000000001</v>
      </c>
      <c r="K11" s="138">
        <v>51.8</v>
      </c>
      <c r="L11" s="139">
        <v>2.0000000000000001E-4</v>
      </c>
      <c r="M11" s="139">
        <v>1.0800000000000001E-2</v>
      </c>
      <c r="N11" s="140">
        <v>1.3599999999999999E-2</v>
      </c>
      <c r="O11" s="139" t="str">
        <f>IF(L11&lt;0.01,"&lt;1%",L11)</f>
        <v>&lt;1%</v>
      </c>
      <c r="P11" s="139">
        <f>IF(M11&lt;0.01,"&lt;1%",IF(M11&gt;0.99,"&gt;99%",M11))</f>
        <v>1.0800000000000001E-2</v>
      </c>
      <c r="Q11" s="140">
        <f>IF(N11&lt;0.01,"&lt;1%",N11)</f>
        <v>1.3599999999999999E-2</v>
      </c>
      <c r="R11" s="612">
        <v>19</v>
      </c>
      <c r="S11" s="141"/>
      <c r="T11" s="142">
        <v>0</v>
      </c>
      <c r="U11" s="142">
        <v>0</v>
      </c>
      <c r="V11" s="142">
        <v>0</v>
      </c>
      <c r="W11" s="142">
        <v>0</v>
      </c>
      <c r="X11" s="142">
        <v>0</v>
      </c>
      <c r="Y11" s="142">
        <v>0</v>
      </c>
      <c r="Z11" s="142">
        <v>0</v>
      </c>
      <c r="AA11" s="142">
        <v>0</v>
      </c>
      <c r="AB11" s="142">
        <v>0</v>
      </c>
      <c r="AC11" s="142">
        <v>0</v>
      </c>
      <c r="AD11" s="143">
        <v>0</v>
      </c>
      <c r="AE11" s="142">
        <v>0</v>
      </c>
      <c r="AF11" s="142">
        <v>0</v>
      </c>
      <c r="AG11" s="142">
        <v>0</v>
      </c>
      <c r="AH11" s="142">
        <v>0</v>
      </c>
      <c r="AI11" s="142">
        <v>0</v>
      </c>
      <c r="AJ11" s="142">
        <v>0</v>
      </c>
      <c r="AK11" s="142">
        <v>0</v>
      </c>
      <c r="AL11" s="142">
        <v>0</v>
      </c>
      <c r="AM11" s="142">
        <v>0</v>
      </c>
      <c r="AN11" s="143">
        <v>0</v>
      </c>
      <c r="AO11" s="155">
        <v>0</v>
      </c>
      <c r="AP11" s="142">
        <v>0</v>
      </c>
      <c r="AQ11" s="142">
        <v>0</v>
      </c>
      <c r="AR11" s="142">
        <v>0</v>
      </c>
      <c r="AS11" s="142">
        <v>0</v>
      </c>
      <c r="AT11" s="142">
        <v>2</v>
      </c>
      <c r="AU11" s="142">
        <v>4</v>
      </c>
      <c r="AV11" s="142">
        <v>5</v>
      </c>
      <c r="AW11" s="142">
        <v>0</v>
      </c>
      <c r="AX11" s="143">
        <v>5</v>
      </c>
      <c r="AY11" s="155">
        <v>14</v>
      </c>
      <c r="AZ11" s="142">
        <v>13</v>
      </c>
      <c r="BA11" s="142">
        <v>25</v>
      </c>
      <c r="BB11" s="142">
        <v>40</v>
      </c>
      <c r="BC11" s="142">
        <v>38</v>
      </c>
      <c r="BD11" s="142">
        <v>57</v>
      </c>
      <c r="BE11" s="142">
        <v>65</v>
      </c>
      <c r="BF11" s="142">
        <v>88</v>
      </c>
      <c r="BG11" s="142">
        <v>140</v>
      </c>
      <c r="BH11" s="143">
        <v>147</v>
      </c>
      <c r="BI11" s="155">
        <v>212</v>
      </c>
      <c r="BJ11" s="142">
        <v>205</v>
      </c>
      <c r="BK11" s="142">
        <v>251</v>
      </c>
      <c r="BL11" s="142">
        <v>267</v>
      </c>
      <c r="BM11" s="142">
        <v>310</v>
      </c>
      <c r="BN11" s="142">
        <v>378</v>
      </c>
      <c r="BO11" s="142">
        <v>430</v>
      </c>
      <c r="BP11" s="142">
        <v>425</v>
      </c>
      <c r="BQ11" s="142">
        <v>499</v>
      </c>
      <c r="BR11" s="143">
        <v>594</v>
      </c>
      <c r="BS11" s="155">
        <v>558</v>
      </c>
      <c r="BT11" s="142">
        <v>552</v>
      </c>
      <c r="BU11" s="142">
        <v>506</v>
      </c>
      <c r="BV11" s="142">
        <v>537</v>
      </c>
      <c r="BW11" s="142">
        <v>526</v>
      </c>
      <c r="BX11" s="142">
        <v>516</v>
      </c>
      <c r="BY11" s="142">
        <v>419</v>
      </c>
      <c r="BZ11" s="142">
        <v>423</v>
      </c>
      <c r="CA11" s="142">
        <v>347</v>
      </c>
      <c r="CB11" s="143">
        <v>274</v>
      </c>
      <c r="CC11" s="155">
        <v>274</v>
      </c>
      <c r="CD11" s="142">
        <v>182</v>
      </c>
      <c r="CE11" s="142">
        <v>169</v>
      </c>
      <c r="CF11" s="142">
        <v>127</v>
      </c>
      <c r="CG11" s="142">
        <v>111</v>
      </c>
      <c r="CH11" s="142">
        <v>80</v>
      </c>
      <c r="CI11" s="142">
        <v>56</v>
      </c>
      <c r="CJ11" s="142">
        <v>45</v>
      </c>
      <c r="CK11" s="142">
        <v>32</v>
      </c>
      <c r="CL11" s="143">
        <v>28</v>
      </c>
      <c r="CM11" s="155">
        <v>10</v>
      </c>
      <c r="CN11" s="142">
        <v>9</v>
      </c>
      <c r="CO11" s="142">
        <v>1</v>
      </c>
      <c r="CP11" s="142">
        <v>0</v>
      </c>
      <c r="CQ11" s="142">
        <v>3</v>
      </c>
      <c r="CR11" s="142">
        <v>0</v>
      </c>
      <c r="CS11" s="142">
        <v>0</v>
      </c>
      <c r="CT11" s="142">
        <v>1</v>
      </c>
      <c r="CU11" s="142">
        <v>0</v>
      </c>
      <c r="CV11" s="143">
        <v>0</v>
      </c>
      <c r="CW11" s="155">
        <v>0</v>
      </c>
      <c r="CX11" s="142">
        <v>0</v>
      </c>
      <c r="CY11" s="142">
        <v>0</v>
      </c>
      <c r="CZ11" s="142">
        <v>0</v>
      </c>
      <c r="DA11" s="142">
        <v>0</v>
      </c>
      <c r="DB11" s="142">
        <v>0</v>
      </c>
      <c r="DC11" s="142">
        <v>0</v>
      </c>
      <c r="DD11" s="142">
        <v>0</v>
      </c>
      <c r="DE11" s="142">
        <v>0</v>
      </c>
      <c r="DF11" s="143">
        <v>0</v>
      </c>
      <c r="DG11" s="155">
        <v>0</v>
      </c>
      <c r="DH11" s="142">
        <v>0</v>
      </c>
      <c r="DI11" s="142">
        <v>0</v>
      </c>
      <c r="DJ11" s="142">
        <v>0</v>
      </c>
      <c r="DK11" s="142">
        <v>0</v>
      </c>
      <c r="DL11" s="142">
        <v>0</v>
      </c>
      <c r="DM11" s="142">
        <v>0</v>
      </c>
      <c r="DN11" s="142">
        <v>0</v>
      </c>
      <c r="DO11" s="142">
        <v>0</v>
      </c>
      <c r="DP11" s="143">
        <v>0</v>
      </c>
      <c r="DQ11" s="155">
        <v>0</v>
      </c>
      <c r="DR11" s="142">
        <v>0</v>
      </c>
      <c r="DS11" s="142">
        <v>0</v>
      </c>
      <c r="DT11" s="142">
        <v>0</v>
      </c>
      <c r="DU11" s="142">
        <v>0</v>
      </c>
      <c r="DV11" s="142">
        <v>0</v>
      </c>
      <c r="DW11" s="142">
        <v>0</v>
      </c>
      <c r="DX11" s="142">
        <v>0</v>
      </c>
      <c r="DY11" s="142">
        <v>0</v>
      </c>
      <c r="DZ11" s="143">
        <v>0</v>
      </c>
      <c r="EA11" s="155">
        <v>0</v>
      </c>
      <c r="EB11" s="142">
        <v>0</v>
      </c>
      <c r="EC11" s="142">
        <v>0</v>
      </c>
      <c r="ED11" s="142"/>
      <c r="EE11" s="142"/>
      <c r="EF11" s="142"/>
      <c r="EG11" s="142"/>
      <c r="EH11" s="142"/>
      <c r="EI11" s="142"/>
      <c r="EJ11" s="156"/>
      <c r="EK11" s="148">
        <f>SUM(T11:EJ11)</f>
        <v>10000</v>
      </c>
      <c r="EL11" s="81">
        <v>2</v>
      </c>
      <c r="EM11" s="151">
        <v>5</v>
      </c>
      <c r="EN11" s="151">
        <v>36</v>
      </c>
      <c r="EO11" s="151">
        <v>65</v>
      </c>
      <c r="EP11" s="151">
        <v>203</v>
      </c>
      <c r="EQ11" s="151">
        <v>438</v>
      </c>
      <c r="ER11" s="151">
        <v>743</v>
      </c>
      <c r="ES11" s="151">
        <v>1242</v>
      </c>
      <c r="ET11" s="151">
        <v>1534</v>
      </c>
      <c r="EU11" s="151">
        <v>1781</v>
      </c>
      <c r="EV11" s="151">
        <v>1491</v>
      </c>
      <c r="EW11" s="151">
        <v>863</v>
      </c>
      <c r="EX11" s="151">
        <v>586</v>
      </c>
      <c r="EY11" s="151">
        <v>358</v>
      </c>
      <c r="EZ11" s="151">
        <v>252</v>
      </c>
      <c r="FA11" s="151">
        <v>164</v>
      </c>
      <c r="FB11" s="151">
        <v>101</v>
      </c>
      <c r="FC11" s="151">
        <v>67</v>
      </c>
      <c r="FD11" s="151">
        <v>43</v>
      </c>
      <c r="FE11" s="157">
        <v>26</v>
      </c>
      <c r="FF11" s="151"/>
    </row>
    <row r="12" spans="1:162" ht="26.25" x14ac:dyDescent="0.4">
      <c r="A12" s="159">
        <v>11</v>
      </c>
      <c r="B12" s="152" t="s">
        <v>204</v>
      </c>
      <c r="C12" s="104"/>
      <c r="D12" s="153">
        <v>1.7899999618530273</v>
      </c>
      <c r="E12" s="153">
        <v>1.1299999952316284</v>
      </c>
      <c r="F12" s="154">
        <v>0</v>
      </c>
      <c r="G12" s="136">
        <v>12.995200000000001</v>
      </c>
      <c r="H12" s="136">
        <v>11.0436</v>
      </c>
      <c r="I12" s="136">
        <v>13.9612</v>
      </c>
      <c r="J12" s="137">
        <v>-5.1196999999999999</v>
      </c>
      <c r="K12" s="138">
        <v>50</v>
      </c>
      <c r="L12" s="139">
        <v>1E-4</v>
      </c>
      <c r="M12" s="139">
        <v>5.1999999999999998E-3</v>
      </c>
      <c r="N12" s="140">
        <v>1.38E-2</v>
      </c>
      <c r="O12" s="139" t="str">
        <f>IF(L12&lt;0.01,"&lt;1%",L12)</f>
        <v>&lt;1%</v>
      </c>
      <c r="P12" s="139" t="str">
        <f>IF(M12&lt;0.01,"&lt;1%",IF(M12&gt;0.99,"&gt;99%",M12))</f>
        <v>&lt;1%</v>
      </c>
      <c r="Q12" s="140">
        <f>IF(N12&lt;0.01,"&lt;1%",N12)</f>
        <v>1.38E-2</v>
      </c>
      <c r="R12" s="612">
        <v>17</v>
      </c>
      <c r="S12" s="141"/>
      <c r="T12" s="142">
        <v>0</v>
      </c>
      <c r="U12" s="142">
        <v>0</v>
      </c>
      <c r="V12" s="142">
        <v>0</v>
      </c>
      <c r="W12" s="142">
        <v>0</v>
      </c>
      <c r="X12" s="142">
        <v>0</v>
      </c>
      <c r="Y12" s="142">
        <v>0</v>
      </c>
      <c r="Z12" s="142">
        <v>0</v>
      </c>
      <c r="AA12" s="142">
        <v>0</v>
      </c>
      <c r="AB12" s="142">
        <v>0</v>
      </c>
      <c r="AC12" s="142">
        <v>0</v>
      </c>
      <c r="AD12" s="143">
        <v>0</v>
      </c>
      <c r="AE12" s="142">
        <v>0</v>
      </c>
      <c r="AF12" s="142">
        <v>0</v>
      </c>
      <c r="AG12" s="142">
        <v>0</v>
      </c>
      <c r="AH12" s="142">
        <v>0</v>
      </c>
      <c r="AI12" s="142">
        <v>0</v>
      </c>
      <c r="AJ12" s="142">
        <v>0</v>
      </c>
      <c r="AK12" s="142">
        <v>0</v>
      </c>
      <c r="AL12" s="142">
        <v>0</v>
      </c>
      <c r="AM12" s="142">
        <v>0</v>
      </c>
      <c r="AN12" s="143">
        <v>0</v>
      </c>
      <c r="AO12" s="155">
        <v>0</v>
      </c>
      <c r="AP12" s="142">
        <v>0</v>
      </c>
      <c r="AQ12" s="142">
        <v>0</v>
      </c>
      <c r="AR12" s="142">
        <v>0</v>
      </c>
      <c r="AS12" s="142">
        <v>0</v>
      </c>
      <c r="AT12" s="142">
        <v>3</v>
      </c>
      <c r="AU12" s="142">
        <v>1</v>
      </c>
      <c r="AV12" s="142">
        <v>5</v>
      </c>
      <c r="AW12" s="142">
        <v>2</v>
      </c>
      <c r="AX12" s="143">
        <v>8</v>
      </c>
      <c r="AY12" s="155">
        <v>7</v>
      </c>
      <c r="AZ12" s="142">
        <v>24</v>
      </c>
      <c r="BA12" s="142">
        <v>29</v>
      </c>
      <c r="BB12" s="142">
        <v>26</v>
      </c>
      <c r="BC12" s="142">
        <v>66</v>
      </c>
      <c r="BD12" s="142">
        <v>69</v>
      </c>
      <c r="BE12" s="142">
        <v>112</v>
      </c>
      <c r="BF12" s="142">
        <v>139</v>
      </c>
      <c r="BG12" s="142">
        <v>192</v>
      </c>
      <c r="BH12" s="143">
        <v>198</v>
      </c>
      <c r="BI12" s="155">
        <v>269</v>
      </c>
      <c r="BJ12" s="142">
        <v>333</v>
      </c>
      <c r="BK12" s="142">
        <v>339</v>
      </c>
      <c r="BL12" s="142">
        <v>387</v>
      </c>
      <c r="BM12" s="142">
        <v>483</v>
      </c>
      <c r="BN12" s="142">
        <v>473</v>
      </c>
      <c r="BO12" s="142">
        <v>517</v>
      </c>
      <c r="BP12" s="142">
        <v>574</v>
      </c>
      <c r="BQ12" s="142">
        <v>575</v>
      </c>
      <c r="BR12" s="143">
        <v>534</v>
      </c>
      <c r="BS12" s="155">
        <v>485</v>
      </c>
      <c r="BT12" s="142">
        <v>550</v>
      </c>
      <c r="BU12" s="142">
        <v>474</v>
      </c>
      <c r="BV12" s="142">
        <v>470</v>
      </c>
      <c r="BW12" s="142">
        <v>426</v>
      </c>
      <c r="BX12" s="142">
        <v>366</v>
      </c>
      <c r="BY12" s="142">
        <v>369</v>
      </c>
      <c r="BZ12" s="142">
        <v>315</v>
      </c>
      <c r="CA12" s="142">
        <v>235</v>
      </c>
      <c r="CB12" s="143">
        <v>212</v>
      </c>
      <c r="CC12" s="155">
        <v>169</v>
      </c>
      <c r="CD12" s="142">
        <v>119</v>
      </c>
      <c r="CE12" s="142">
        <v>108</v>
      </c>
      <c r="CF12" s="142">
        <v>91</v>
      </c>
      <c r="CG12" s="142">
        <v>77</v>
      </c>
      <c r="CH12" s="142">
        <v>64</v>
      </c>
      <c r="CI12" s="142">
        <v>30</v>
      </c>
      <c r="CJ12" s="142">
        <v>24</v>
      </c>
      <c r="CK12" s="142">
        <v>17</v>
      </c>
      <c r="CL12" s="143">
        <v>13</v>
      </c>
      <c r="CM12" s="155">
        <v>3</v>
      </c>
      <c r="CN12" s="142">
        <v>5</v>
      </c>
      <c r="CO12" s="142">
        <v>4</v>
      </c>
      <c r="CP12" s="142">
        <v>4</v>
      </c>
      <c r="CQ12" s="142">
        <v>5</v>
      </c>
      <c r="CR12" s="142">
        <v>0</v>
      </c>
      <c r="CS12" s="142">
        <v>0</v>
      </c>
      <c r="CT12" s="142">
        <v>0</v>
      </c>
      <c r="CU12" s="142">
        <v>0</v>
      </c>
      <c r="CV12" s="143">
        <v>0</v>
      </c>
      <c r="CW12" s="155">
        <v>0</v>
      </c>
      <c r="CX12" s="142">
        <v>0</v>
      </c>
      <c r="CY12" s="142">
        <v>0</v>
      </c>
      <c r="CZ12" s="142">
        <v>0</v>
      </c>
      <c r="DA12" s="142">
        <v>0</v>
      </c>
      <c r="DB12" s="142">
        <v>0</v>
      </c>
      <c r="DC12" s="142">
        <v>0</v>
      </c>
      <c r="DD12" s="142">
        <v>0</v>
      </c>
      <c r="DE12" s="142">
        <v>0</v>
      </c>
      <c r="DF12" s="143">
        <v>0</v>
      </c>
      <c r="DG12" s="155">
        <v>0</v>
      </c>
      <c r="DH12" s="142">
        <v>0</v>
      </c>
      <c r="DI12" s="142">
        <v>0</v>
      </c>
      <c r="DJ12" s="142">
        <v>0</v>
      </c>
      <c r="DK12" s="142">
        <v>0</v>
      </c>
      <c r="DL12" s="142">
        <v>0</v>
      </c>
      <c r="DM12" s="142">
        <v>0</v>
      </c>
      <c r="DN12" s="142">
        <v>0</v>
      </c>
      <c r="DO12" s="142">
        <v>0</v>
      </c>
      <c r="DP12" s="143">
        <v>0</v>
      </c>
      <c r="DQ12" s="155">
        <v>0</v>
      </c>
      <c r="DR12" s="142">
        <v>0</v>
      </c>
      <c r="DS12" s="142">
        <v>0</v>
      </c>
      <c r="DT12" s="142">
        <v>0</v>
      </c>
      <c r="DU12" s="142">
        <v>0</v>
      </c>
      <c r="DV12" s="142">
        <v>0</v>
      </c>
      <c r="DW12" s="142">
        <v>0</v>
      </c>
      <c r="DX12" s="142">
        <v>0</v>
      </c>
      <c r="DY12" s="142">
        <v>0</v>
      </c>
      <c r="DZ12" s="143">
        <v>0</v>
      </c>
      <c r="EA12" s="155">
        <v>0</v>
      </c>
      <c r="EB12" s="142">
        <v>0</v>
      </c>
      <c r="EC12" s="142">
        <v>0</v>
      </c>
      <c r="ED12" s="142"/>
      <c r="EE12" s="142"/>
      <c r="EF12" s="142"/>
      <c r="EG12" s="142"/>
      <c r="EH12" s="142"/>
      <c r="EI12" s="142"/>
      <c r="EJ12" s="156"/>
      <c r="EK12" s="148">
        <f>SUM(T12:EJ12)</f>
        <v>10000</v>
      </c>
      <c r="EL12" s="81">
        <v>1</v>
      </c>
      <c r="EM12" s="151">
        <v>1</v>
      </c>
      <c r="EN12" s="151">
        <v>23</v>
      </c>
      <c r="EO12" s="151">
        <v>27</v>
      </c>
      <c r="EP12" s="151">
        <v>112</v>
      </c>
      <c r="EQ12" s="151">
        <v>250</v>
      </c>
      <c r="ER12" s="151">
        <v>502</v>
      </c>
      <c r="ES12" s="151">
        <v>999</v>
      </c>
      <c r="ET12" s="151">
        <v>1305</v>
      </c>
      <c r="EU12" s="151">
        <v>1611</v>
      </c>
      <c r="EV12" s="151">
        <v>1618</v>
      </c>
      <c r="EW12" s="151">
        <v>1261</v>
      </c>
      <c r="EX12" s="151">
        <v>861</v>
      </c>
      <c r="EY12" s="151">
        <v>525</v>
      </c>
      <c r="EZ12" s="151">
        <v>389</v>
      </c>
      <c r="FA12" s="151">
        <v>229</v>
      </c>
      <c r="FB12" s="151">
        <v>148</v>
      </c>
      <c r="FC12" s="151">
        <v>73</v>
      </c>
      <c r="FD12" s="151">
        <v>39</v>
      </c>
      <c r="FE12" s="157">
        <v>26</v>
      </c>
      <c r="FF12" s="151"/>
    </row>
    <row r="13" spans="1:162" ht="26.25" x14ac:dyDescent="0.4">
      <c r="A13" s="159">
        <v>12</v>
      </c>
      <c r="B13" s="152" t="s">
        <v>196</v>
      </c>
      <c r="C13" s="104"/>
      <c r="D13" s="153">
        <v>1.6699999570846558</v>
      </c>
      <c r="E13" s="153">
        <v>1.1000000238418579</v>
      </c>
      <c r="F13" s="154">
        <v>0</v>
      </c>
      <c r="G13" s="136">
        <v>11.1767</v>
      </c>
      <c r="H13" s="136">
        <v>10.268599999999999</v>
      </c>
      <c r="I13" s="136">
        <v>16.5547</v>
      </c>
      <c r="J13" s="137">
        <v>-12.603199999999999</v>
      </c>
      <c r="K13" s="138">
        <v>43.8</v>
      </c>
      <c r="L13" s="139">
        <v>0</v>
      </c>
      <c r="M13" s="139">
        <v>0</v>
      </c>
      <c r="N13" s="140">
        <v>9.01E-2</v>
      </c>
      <c r="O13" s="139" t="str">
        <f>IF(L13&lt;0.01,"&lt;1%",L13)</f>
        <v>&lt;1%</v>
      </c>
      <c r="P13" s="139" t="str">
        <f>IF(M13&lt;0.01,"&lt;1%",IF(M13&gt;0.99,"&gt;99%",M13))</f>
        <v>&lt;1%</v>
      </c>
      <c r="Q13" s="140">
        <f>IF(N13&lt;0.01,"&lt;1%",N13)</f>
        <v>9.01E-2</v>
      </c>
      <c r="R13" s="612">
        <v>6</v>
      </c>
      <c r="S13" s="141"/>
      <c r="T13" s="142">
        <v>0</v>
      </c>
      <c r="U13" s="142">
        <v>0</v>
      </c>
      <c r="V13" s="142">
        <v>0</v>
      </c>
      <c r="W13" s="142">
        <v>0</v>
      </c>
      <c r="X13" s="142">
        <v>0</v>
      </c>
      <c r="Y13" s="142">
        <v>0</v>
      </c>
      <c r="Z13" s="142">
        <v>0</v>
      </c>
      <c r="AA13" s="142">
        <v>0</v>
      </c>
      <c r="AB13" s="142">
        <v>0</v>
      </c>
      <c r="AC13" s="142">
        <v>0</v>
      </c>
      <c r="AD13" s="143">
        <v>0</v>
      </c>
      <c r="AE13" s="142">
        <v>0</v>
      </c>
      <c r="AF13" s="142">
        <v>0</v>
      </c>
      <c r="AG13" s="142">
        <v>0</v>
      </c>
      <c r="AH13" s="142">
        <v>0</v>
      </c>
      <c r="AI13" s="142">
        <v>0</v>
      </c>
      <c r="AJ13" s="142">
        <v>0</v>
      </c>
      <c r="AK13" s="142">
        <v>0</v>
      </c>
      <c r="AL13" s="142">
        <v>0</v>
      </c>
      <c r="AM13" s="142">
        <v>0</v>
      </c>
      <c r="AN13" s="143">
        <v>1</v>
      </c>
      <c r="AO13" s="155">
        <v>6</v>
      </c>
      <c r="AP13" s="142">
        <v>6</v>
      </c>
      <c r="AQ13" s="142">
        <v>2</v>
      </c>
      <c r="AR13" s="142">
        <v>9</v>
      </c>
      <c r="AS13" s="142">
        <v>12</v>
      </c>
      <c r="AT13" s="142">
        <v>21</v>
      </c>
      <c r="AU13" s="142">
        <v>20</v>
      </c>
      <c r="AV13" s="142">
        <v>36</v>
      </c>
      <c r="AW13" s="142">
        <v>49</v>
      </c>
      <c r="AX13" s="143">
        <v>70</v>
      </c>
      <c r="AY13" s="155">
        <v>99</v>
      </c>
      <c r="AZ13" s="142">
        <v>142</v>
      </c>
      <c r="BA13" s="142">
        <v>165</v>
      </c>
      <c r="BB13" s="142">
        <v>206</v>
      </c>
      <c r="BC13" s="142">
        <v>259</v>
      </c>
      <c r="BD13" s="142">
        <v>306</v>
      </c>
      <c r="BE13" s="142">
        <v>385</v>
      </c>
      <c r="BF13" s="142">
        <v>417</v>
      </c>
      <c r="BG13" s="142">
        <v>443</v>
      </c>
      <c r="BH13" s="143">
        <v>512</v>
      </c>
      <c r="BI13" s="155">
        <v>527</v>
      </c>
      <c r="BJ13" s="142">
        <v>547</v>
      </c>
      <c r="BK13" s="142">
        <v>616</v>
      </c>
      <c r="BL13" s="142">
        <v>557</v>
      </c>
      <c r="BM13" s="142">
        <v>577</v>
      </c>
      <c r="BN13" s="142">
        <v>537</v>
      </c>
      <c r="BO13" s="142">
        <v>536</v>
      </c>
      <c r="BP13" s="142">
        <v>461</v>
      </c>
      <c r="BQ13" s="142">
        <v>413</v>
      </c>
      <c r="BR13" s="143">
        <v>377</v>
      </c>
      <c r="BS13" s="155">
        <v>361</v>
      </c>
      <c r="BT13" s="142">
        <v>311</v>
      </c>
      <c r="BU13" s="142">
        <v>266</v>
      </c>
      <c r="BV13" s="142">
        <v>184</v>
      </c>
      <c r="BW13" s="142">
        <v>167</v>
      </c>
      <c r="BX13" s="142">
        <v>114</v>
      </c>
      <c r="BY13" s="142">
        <v>73</v>
      </c>
      <c r="BZ13" s="142">
        <v>67</v>
      </c>
      <c r="CA13" s="142">
        <v>48</v>
      </c>
      <c r="CB13" s="143">
        <v>36</v>
      </c>
      <c r="CC13" s="155">
        <v>21</v>
      </c>
      <c r="CD13" s="142">
        <v>25</v>
      </c>
      <c r="CE13" s="142">
        <v>4</v>
      </c>
      <c r="CF13" s="142">
        <v>5</v>
      </c>
      <c r="CG13" s="142">
        <v>2</v>
      </c>
      <c r="CH13" s="142">
        <v>2</v>
      </c>
      <c r="CI13" s="142">
        <v>0</v>
      </c>
      <c r="CJ13" s="142">
        <v>0</v>
      </c>
      <c r="CK13" s="142">
        <v>0</v>
      </c>
      <c r="CL13" s="143">
        <v>0</v>
      </c>
      <c r="CM13" s="155">
        <v>0</v>
      </c>
      <c r="CN13" s="142">
        <v>0</v>
      </c>
      <c r="CO13" s="142">
        <v>0</v>
      </c>
      <c r="CP13" s="142">
        <v>0</v>
      </c>
      <c r="CQ13" s="142">
        <v>0</v>
      </c>
      <c r="CR13" s="142">
        <v>0</v>
      </c>
      <c r="CS13" s="142">
        <v>0</v>
      </c>
      <c r="CT13" s="142">
        <v>0</v>
      </c>
      <c r="CU13" s="142">
        <v>0</v>
      </c>
      <c r="CV13" s="143">
        <v>0</v>
      </c>
      <c r="CW13" s="155">
        <v>0</v>
      </c>
      <c r="CX13" s="142">
        <v>0</v>
      </c>
      <c r="CY13" s="142">
        <v>0</v>
      </c>
      <c r="CZ13" s="142">
        <v>0</v>
      </c>
      <c r="DA13" s="142">
        <v>0</v>
      </c>
      <c r="DB13" s="142">
        <v>0</v>
      </c>
      <c r="DC13" s="142">
        <v>0</v>
      </c>
      <c r="DD13" s="142">
        <v>0</v>
      </c>
      <c r="DE13" s="142">
        <v>0</v>
      </c>
      <c r="DF13" s="143">
        <v>0</v>
      </c>
      <c r="DG13" s="155">
        <v>0</v>
      </c>
      <c r="DH13" s="142">
        <v>0</v>
      </c>
      <c r="DI13" s="142">
        <v>0</v>
      </c>
      <c r="DJ13" s="142">
        <v>0</v>
      </c>
      <c r="DK13" s="142">
        <v>0</v>
      </c>
      <c r="DL13" s="142">
        <v>0</v>
      </c>
      <c r="DM13" s="142">
        <v>0</v>
      </c>
      <c r="DN13" s="142">
        <v>0</v>
      </c>
      <c r="DO13" s="142">
        <v>0</v>
      </c>
      <c r="DP13" s="143">
        <v>0</v>
      </c>
      <c r="DQ13" s="155">
        <v>0</v>
      </c>
      <c r="DR13" s="142">
        <v>0</v>
      </c>
      <c r="DS13" s="142">
        <v>0</v>
      </c>
      <c r="DT13" s="142">
        <v>0</v>
      </c>
      <c r="DU13" s="142">
        <v>0</v>
      </c>
      <c r="DV13" s="142">
        <v>0</v>
      </c>
      <c r="DW13" s="142">
        <v>0</v>
      </c>
      <c r="DX13" s="142">
        <v>0</v>
      </c>
      <c r="DY13" s="142">
        <v>0</v>
      </c>
      <c r="DZ13" s="143">
        <v>0</v>
      </c>
      <c r="EA13" s="155">
        <v>0</v>
      </c>
      <c r="EB13" s="142">
        <v>0</v>
      </c>
      <c r="EC13" s="142">
        <v>0</v>
      </c>
      <c r="ED13" s="142"/>
      <c r="EE13" s="142"/>
      <c r="EF13" s="142"/>
      <c r="EG13" s="142"/>
      <c r="EH13" s="142"/>
      <c r="EI13" s="142"/>
      <c r="EJ13" s="156"/>
      <c r="EK13" s="148">
        <f>SUM(T13:EJ13)</f>
        <v>10000</v>
      </c>
      <c r="EL13" s="81">
        <v>0</v>
      </c>
      <c r="EM13" s="151">
        <v>0</v>
      </c>
      <c r="EN13" s="151">
        <v>0</v>
      </c>
      <c r="EO13" s="151">
        <v>0</v>
      </c>
      <c r="EP13" s="151">
        <v>9</v>
      </c>
      <c r="EQ13" s="151">
        <v>32</v>
      </c>
      <c r="ER13" s="151">
        <v>94</v>
      </c>
      <c r="ES13" s="151">
        <v>251</v>
      </c>
      <c r="ET13" s="151">
        <v>423</v>
      </c>
      <c r="EU13" s="151">
        <v>798</v>
      </c>
      <c r="EV13" s="151">
        <v>1209</v>
      </c>
      <c r="EW13" s="151">
        <v>1531</v>
      </c>
      <c r="EX13" s="151">
        <v>1480</v>
      </c>
      <c r="EY13" s="151">
        <v>1145</v>
      </c>
      <c r="EZ13" s="151">
        <v>945</v>
      </c>
      <c r="FA13" s="151">
        <v>698</v>
      </c>
      <c r="FB13" s="151">
        <v>484</v>
      </c>
      <c r="FC13" s="151">
        <v>430</v>
      </c>
      <c r="FD13" s="151">
        <v>293</v>
      </c>
      <c r="FE13" s="157">
        <v>178</v>
      </c>
      <c r="FF13" s="151"/>
    </row>
    <row r="14" spans="1:162" ht="26.25" x14ac:dyDescent="0.4">
      <c r="A14" s="159">
        <v>13</v>
      </c>
      <c r="B14" s="152" t="s">
        <v>192</v>
      </c>
      <c r="C14" s="104"/>
      <c r="D14" s="153">
        <v>1.5499999523162842</v>
      </c>
      <c r="E14" s="153">
        <v>1.190000057220459</v>
      </c>
      <c r="F14" s="154">
        <v>0</v>
      </c>
      <c r="G14" s="136">
        <v>9.7524999999999995</v>
      </c>
      <c r="H14" s="136">
        <v>11.2057</v>
      </c>
      <c r="I14" s="136">
        <v>17.041799999999999</v>
      </c>
      <c r="J14" s="137">
        <v>-14.8184</v>
      </c>
      <c r="K14" s="138">
        <v>40.5</v>
      </c>
      <c r="L14" s="139">
        <v>0</v>
      </c>
      <c r="M14" s="139">
        <v>1E-4</v>
      </c>
      <c r="N14" s="140">
        <v>0.17130000000000001</v>
      </c>
      <c r="O14" s="139" t="str">
        <f>IF(L14&lt;0.01,"&lt;1%",L14)</f>
        <v>&lt;1%</v>
      </c>
      <c r="P14" s="139" t="str">
        <f>IF(M14&lt;0.01,"&lt;1%",IF(M14&gt;0.99,"&gt;99%",M14))</f>
        <v>&lt;1%</v>
      </c>
      <c r="Q14" s="140">
        <f>IF(N14&lt;0.01,"&lt;1%",N14)</f>
        <v>0.17130000000000001</v>
      </c>
      <c r="R14" s="612">
        <v>2</v>
      </c>
      <c r="S14" s="141"/>
      <c r="T14" s="142">
        <v>0</v>
      </c>
      <c r="U14" s="142">
        <v>0</v>
      </c>
      <c r="V14" s="142">
        <v>0</v>
      </c>
      <c r="W14" s="142">
        <v>0</v>
      </c>
      <c r="X14" s="142">
        <v>0</v>
      </c>
      <c r="Y14" s="142">
        <v>0</v>
      </c>
      <c r="Z14" s="142">
        <v>0</v>
      </c>
      <c r="AA14" s="142">
        <v>0</v>
      </c>
      <c r="AB14" s="142">
        <v>0</v>
      </c>
      <c r="AC14" s="142">
        <v>0</v>
      </c>
      <c r="AD14" s="143">
        <v>0</v>
      </c>
      <c r="AE14" s="142">
        <v>0</v>
      </c>
      <c r="AF14" s="142">
        <v>0</v>
      </c>
      <c r="AG14" s="142">
        <v>0</v>
      </c>
      <c r="AH14" s="142">
        <v>0</v>
      </c>
      <c r="AI14" s="142">
        <v>0</v>
      </c>
      <c r="AJ14" s="142">
        <v>0</v>
      </c>
      <c r="AK14" s="142">
        <v>0</v>
      </c>
      <c r="AL14" s="142">
        <v>1</v>
      </c>
      <c r="AM14" s="142">
        <v>1</v>
      </c>
      <c r="AN14" s="143">
        <v>1</v>
      </c>
      <c r="AO14" s="155">
        <v>6</v>
      </c>
      <c r="AP14" s="142">
        <v>11</v>
      </c>
      <c r="AQ14" s="142">
        <v>13</v>
      </c>
      <c r="AR14" s="142">
        <v>11</v>
      </c>
      <c r="AS14" s="142">
        <v>39</v>
      </c>
      <c r="AT14" s="142">
        <v>56</v>
      </c>
      <c r="AU14" s="142">
        <v>75</v>
      </c>
      <c r="AV14" s="142">
        <v>115</v>
      </c>
      <c r="AW14" s="142">
        <v>155</v>
      </c>
      <c r="AX14" s="143">
        <v>162</v>
      </c>
      <c r="AY14" s="155">
        <v>193</v>
      </c>
      <c r="AZ14" s="142">
        <v>234</v>
      </c>
      <c r="BA14" s="142">
        <v>317</v>
      </c>
      <c r="BB14" s="142">
        <v>371</v>
      </c>
      <c r="BC14" s="142">
        <v>429</v>
      </c>
      <c r="BD14" s="142">
        <v>515</v>
      </c>
      <c r="BE14" s="142">
        <v>546</v>
      </c>
      <c r="BF14" s="142">
        <v>617</v>
      </c>
      <c r="BG14" s="142">
        <v>636</v>
      </c>
      <c r="BH14" s="143">
        <v>617</v>
      </c>
      <c r="BI14" s="155">
        <v>605</v>
      </c>
      <c r="BJ14" s="142">
        <v>589</v>
      </c>
      <c r="BK14" s="142">
        <v>563</v>
      </c>
      <c r="BL14" s="142">
        <v>509</v>
      </c>
      <c r="BM14" s="142">
        <v>434</v>
      </c>
      <c r="BN14" s="142">
        <v>418</v>
      </c>
      <c r="BO14" s="142">
        <v>334</v>
      </c>
      <c r="BP14" s="142">
        <v>292</v>
      </c>
      <c r="BQ14" s="142">
        <v>236</v>
      </c>
      <c r="BR14" s="143">
        <v>214</v>
      </c>
      <c r="BS14" s="155">
        <v>174</v>
      </c>
      <c r="BT14" s="142">
        <v>153</v>
      </c>
      <c r="BU14" s="142">
        <v>101</v>
      </c>
      <c r="BV14" s="142">
        <v>85</v>
      </c>
      <c r="BW14" s="142">
        <v>61</v>
      </c>
      <c r="BX14" s="142">
        <v>43</v>
      </c>
      <c r="BY14" s="142">
        <v>23</v>
      </c>
      <c r="BZ14" s="142">
        <v>27</v>
      </c>
      <c r="CA14" s="142">
        <v>7</v>
      </c>
      <c r="CB14" s="143">
        <v>4</v>
      </c>
      <c r="CC14" s="155">
        <v>5</v>
      </c>
      <c r="CD14" s="142">
        <v>1</v>
      </c>
      <c r="CE14" s="142">
        <v>1</v>
      </c>
      <c r="CF14" s="142">
        <v>0</v>
      </c>
      <c r="CG14" s="142">
        <v>0</v>
      </c>
      <c r="CH14" s="142">
        <v>0</v>
      </c>
      <c r="CI14" s="142">
        <v>0</v>
      </c>
      <c r="CJ14" s="142">
        <v>0</v>
      </c>
      <c r="CK14" s="142">
        <v>0</v>
      </c>
      <c r="CL14" s="143">
        <v>0</v>
      </c>
      <c r="CM14" s="155">
        <v>0</v>
      </c>
      <c r="CN14" s="142">
        <v>0</v>
      </c>
      <c r="CO14" s="142">
        <v>0</v>
      </c>
      <c r="CP14" s="142">
        <v>0</v>
      </c>
      <c r="CQ14" s="142">
        <v>0</v>
      </c>
      <c r="CR14" s="142">
        <v>0</v>
      </c>
      <c r="CS14" s="142">
        <v>0</v>
      </c>
      <c r="CT14" s="142">
        <v>0</v>
      </c>
      <c r="CU14" s="142">
        <v>0</v>
      </c>
      <c r="CV14" s="143">
        <v>0</v>
      </c>
      <c r="CW14" s="155">
        <v>0</v>
      </c>
      <c r="CX14" s="142">
        <v>0</v>
      </c>
      <c r="CY14" s="142">
        <v>0</v>
      </c>
      <c r="CZ14" s="142">
        <v>0</v>
      </c>
      <c r="DA14" s="142">
        <v>0</v>
      </c>
      <c r="DB14" s="142">
        <v>0</v>
      </c>
      <c r="DC14" s="142">
        <v>0</v>
      </c>
      <c r="DD14" s="142">
        <v>0</v>
      </c>
      <c r="DE14" s="142">
        <v>0</v>
      </c>
      <c r="DF14" s="143">
        <v>0</v>
      </c>
      <c r="DG14" s="155">
        <v>0</v>
      </c>
      <c r="DH14" s="142">
        <v>0</v>
      </c>
      <c r="DI14" s="142">
        <v>0</v>
      </c>
      <c r="DJ14" s="142">
        <v>0</v>
      </c>
      <c r="DK14" s="142">
        <v>0</v>
      </c>
      <c r="DL14" s="142">
        <v>0</v>
      </c>
      <c r="DM14" s="142">
        <v>0</v>
      </c>
      <c r="DN14" s="142">
        <v>0</v>
      </c>
      <c r="DO14" s="142">
        <v>0</v>
      </c>
      <c r="DP14" s="143">
        <v>0</v>
      </c>
      <c r="DQ14" s="155">
        <v>0</v>
      </c>
      <c r="DR14" s="142">
        <v>0</v>
      </c>
      <c r="DS14" s="142">
        <v>0</v>
      </c>
      <c r="DT14" s="142">
        <v>0</v>
      </c>
      <c r="DU14" s="142">
        <v>0</v>
      </c>
      <c r="DV14" s="142">
        <v>0</v>
      </c>
      <c r="DW14" s="142">
        <v>0</v>
      </c>
      <c r="DX14" s="142">
        <v>0</v>
      </c>
      <c r="DY14" s="142">
        <v>0</v>
      </c>
      <c r="DZ14" s="143">
        <v>0</v>
      </c>
      <c r="EA14" s="155">
        <v>0</v>
      </c>
      <c r="EB14" s="142">
        <v>0</v>
      </c>
      <c r="EC14" s="142">
        <v>0</v>
      </c>
      <c r="ED14" s="142"/>
      <c r="EE14" s="142"/>
      <c r="EF14" s="142"/>
      <c r="EG14" s="142"/>
      <c r="EH14" s="142"/>
      <c r="EI14" s="142"/>
      <c r="EJ14" s="156"/>
      <c r="EK14" s="148">
        <f>SUM(T14:EJ14)</f>
        <v>10000</v>
      </c>
      <c r="EL14" s="81">
        <v>0</v>
      </c>
      <c r="EM14" s="151">
        <v>0</v>
      </c>
      <c r="EN14" s="151">
        <v>0</v>
      </c>
      <c r="EO14" s="151">
        <v>1</v>
      </c>
      <c r="EP14" s="151">
        <v>2</v>
      </c>
      <c r="EQ14" s="151">
        <v>9</v>
      </c>
      <c r="ER14" s="151">
        <v>33</v>
      </c>
      <c r="ES14" s="151">
        <v>74</v>
      </c>
      <c r="ET14" s="151">
        <v>205</v>
      </c>
      <c r="EU14" s="151">
        <v>433</v>
      </c>
      <c r="EV14" s="151">
        <v>793</v>
      </c>
      <c r="EW14" s="151">
        <v>1040</v>
      </c>
      <c r="EX14" s="151">
        <v>1211</v>
      </c>
      <c r="EY14" s="151">
        <v>1271</v>
      </c>
      <c r="EZ14" s="151">
        <v>1251</v>
      </c>
      <c r="FA14" s="151">
        <v>1034</v>
      </c>
      <c r="FB14" s="151">
        <v>930</v>
      </c>
      <c r="FC14" s="151">
        <v>758</v>
      </c>
      <c r="FD14" s="151">
        <v>602</v>
      </c>
      <c r="FE14" s="157">
        <v>353</v>
      </c>
      <c r="FF14" s="151"/>
    </row>
    <row r="15" spans="1:162" ht="26.25" x14ac:dyDescent="0.4">
      <c r="A15" s="159">
        <v>14</v>
      </c>
      <c r="B15" s="152" t="s">
        <v>896</v>
      </c>
      <c r="C15" s="104"/>
      <c r="D15" s="153">
        <v>1.3700000047683716</v>
      </c>
      <c r="E15" s="153">
        <v>1.0700000524520874</v>
      </c>
      <c r="F15" s="154">
        <v>0</v>
      </c>
      <c r="G15" s="136">
        <v>9.0153999999999996</v>
      </c>
      <c r="H15" s="136">
        <v>11.5223</v>
      </c>
      <c r="I15" s="136">
        <v>17.462299999999999</v>
      </c>
      <c r="J15" s="137">
        <v>-15.6486</v>
      </c>
      <c r="K15" s="138">
        <v>38.6</v>
      </c>
      <c r="L15" s="139">
        <v>0</v>
      </c>
      <c r="M15" s="139">
        <v>0</v>
      </c>
      <c r="N15" s="140">
        <v>0.25290000000000001</v>
      </c>
      <c r="O15" s="139" t="str">
        <f>IF(L15&lt;0.01,"&lt;1%",L15)</f>
        <v>&lt;1%</v>
      </c>
      <c r="P15" s="139" t="str">
        <f>IF(M15&lt;0.01,"&lt;1%",IF(M15&gt;0.99,"&gt;99%",M15))</f>
        <v>&lt;1%</v>
      </c>
      <c r="Q15" s="140">
        <f>IF(N15&lt;0.01,"&lt;1%",N15)</f>
        <v>0.25290000000000001</v>
      </c>
      <c r="R15" s="612">
        <v>10</v>
      </c>
      <c r="S15" s="141"/>
      <c r="T15" s="142">
        <v>0</v>
      </c>
      <c r="U15" s="142">
        <v>0</v>
      </c>
      <c r="V15" s="142">
        <v>0</v>
      </c>
      <c r="W15" s="142">
        <v>0</v>
      </c>
      <c r="X15" s="142">
        <v>0</v>
      </c>
      <c r="Y15" s="142">
        <v>0</v>
      </c>
      <c r="Z15" s="142">
        <v>0</v>
      </c>
      <c r="AA15" s="142">
        <v>0</v>
      </c>
      <c r="AB15" s="142">
        <v>0</v>
      </c>
      <c r="AC15" s="142">
        <v>0</v>
      </c>
      <c r="AD15" s="143">
        <v>0</v>
      </c>
      <c r="AE15" s="142">
        <v>0</v>
      </c>
      <c r="AF15" s="142">
        <v>0</v>
      </c>
      <c r="AG15" s="142">
        <v>0</v>
      </c>
      <c r="AH15" s="142">
        <v>0</v>
      </c>
      <c r="AI15" s="142">
        <v>0</v>
      </c>
      <c r="AJ15" s="142">
        <v>0</v>
      </c>
      <c r="AK15" s="142">
        <v>0</v>
      </c>
      <c r="AL15" s="142">
        <v>0</v>
      </c>
      <c r="AM15" s="142">
        <v>2</v>
      </c>
      <c r="AN15" s="143">
        <v>2</v>
      </c>
      <c r="AO15" s="155">
        <v>8</v>
      </c>
      <c r="AP15" s="142">
        <v>13</v>
      </c>
      <c r="AQ15" s="142">
        <v>24</v>
      </c>
      <c r="AR15" s="142">
        <v>36</v>
      </c>
      <c r="AS15" s="142">
        <v>47</v>
      </c>
      <c r="AT15" s="142">
        <v>83</v>
      </c>
      <c r="AU15" s="142">
        <v>138</v>
      </c>
      <c r="AV15" s="142">
        <v>189</v>
      </c>
      <c r="AW15" s="142">
        <v>220</v>
      </c>
      <c r="AX15" s="143">
        <v>252</v>
      </c>
      <c r="AY15" s="155">
        <v>358</v>
      </c>
      <c r="AZ15" s="142">
        <v>372</v>
      </c>
      <c r="BA15" s="142">
        <v>466</v>
      </c>
      <c r="BB15" s="142">
        <v>514</v>
      </c>
      <c r="BC15" s="142">
        <v>623</v>
      </c>
      <c r="BD15" s="142">
        <v>577</v>
      </c>
      <c r="BE15" s="142">
        <v>641</v>
      </c>
      <c r="BF15" s="142">
        <v>584</v>
      </c>
      <c r="BG15" s="142">
        <v>589</v>
      </c>
      <c r="BH15" s="143">
        <v>552</v>
      </c>
      <c r="BI15" s="155">
        <v>527</v>
      </c>
      <c r="BJ15" s="142">
        <v>469</v>
      </c>
      <c r="BK15" s="142">
        <v>456</v>
      </c>
      <c r="BL15" s="142">
        <v>409</v>
      </c>
      <c r="BM15" s="142">
        <v>342</v>
      </c>
      <c r="BN15" s="142">
        <v>335</v>
      </c>
      <c r="BO15" s="142">
        <v>276</v>
      </c>
      <c r="BP15" s="142">
        <v>204</v>
      </c>
      <c r="BQ15" s="142">
        <v>188</v>
      </c>
      <c r="BR15" s="143">
        <v>130</v>
      </c>
      <c r="BS15" s="155">
        <v>103</v>
      </c>
      <c r="BT15" s="142">
        <v>75</v>
      </c>
      <c r="BU15" s="142">
        <v>67</v>
      </c>
      <c r="BV15" s="142">
        <v>43</v>
      </c>
      <c r="BW15" s="142">
        <v>22</v>
      </c>
      <c r="BX15" s="142">
        <v>37</v>
      </c>
      <c r="BY15" s="142">
        <v>15</v>
      </c>
      <c r="BZ15" s="142">
        <v>5</v>
      </c>
      <c r="CA15" s="142">
        <v>6</v>
      </c>
      <c r="CB15" s="143">
        <v>0</v>
      </c>
      <c r="CC15" s="155">
        <v>1</v>
      </c>
      <c r="CD15" s="142">
        <v>0</v>
      </c>
      <c r="CE15" s="142">
        <v>0</v>
      </c>
      <c r="CF15" s="142">
        <v>0</v>
      </c>
      <c r="CG15" s="142">
        <v>0</v>
      </c>
      <c r="CH15" s="142">
        <v>0</v>
      </c>
      <c r="CI15" s="142">
        <v>0</v>
      </c>
      <c r="CJ15" s="142">
        <v>0</v>
      </c>
      <c r="CK15" s="142">
        <v>0</v>
      </c>
      <c r="CL15" s="143">
        <v>0</v>
      </c>
      <c r="CM15" s="155">
        <v>0</v>
      </c>
      <c r="CN15" s="142">
        <v>0</v>
      </c>
      <c r="CO15" s="142">
        <v>0</v>
      </c>
      <c r="CP15" s="142">
        <v>0</v>
      </c>
      <c r="CQ15" s="142">
        <v>0</v>
      </c>
      <c r="CR15" s="142">
        <v>0</v>
      </c>
      <c r="CS15" s="142">
        <v>0</v>
      </c>
      <c r="CT15" s="142">
        <v>0</v>
      </c>
      <c r="CU15" s="142">
        <v>0</v>
      </c>
      <c r="CV15" s="143">
        <v>0</v>
      </c>
      <c r="CW15" s="155">
        <v>0</v>
      </c>
      <c r="CX15" s="142">
        <v>0</v>
      </c>
      <c r="CY15" s="142">
        <v>0</v>
      </c>
      <c r="CZ15" s="142">
        <v>0</v>
      </c>
      <c r="DA15" s="142">
        <v>0</v>
      </c>
      <c r="DB15" s="142">
        <v>0</v>
      </c>
      <c r="DC15" s="142">
        <v>0</v>
      </c>
      <c r="DD15" s="142">
        <v>0</v>
      </c>
      <c r="DE15" s="142">
        <v>0</v>
      </c>
      <c r="DF15" s="143">
        <v>0</v>
      </c>
      <c r="DG15" s="155">
        <v>0</v>
      </c>
      <c r="DH15" s="142">
        <v>0</v>
      </c>
      <c r="DI15" s="142">
        <v>0</v>
      </c>
      <c r="DJ15" s="142">
        <v>0</v>
      </c>
      <c r="DK15" s="142">
        <v>0</v>
      </c>
      <c r="DL15" s="142">
        <v>0</v>
      </c>
      <c r="DM15" s="142">
        <v>0</v>
      </c>
      <c r="DN15" s="142">
        <v>0</v>
      </c>
      <c r="DO15" s="142">
        <v>0</v>
      </c>
      <c r="DP15" s="143">
        <v>0</v>
      </c>
      <c r="DQ15" s="155">
        <v>0</v>
      </c>
      <c r="DR15" s="142">
        <v>0</v>
      </c>
      <c r="DS15" s="142">
        <v>0</v>
      </c>
      <c r="DT15" s="142">
        <v>0</v>
      </c>
      <c r="DU15" s="142">
        <v>0</v>
      </c>
      <c r="DV15" s="142">
        <v>0</v>
      </c>
      <c r="DW15" s="142">
        <v>0</v>
      </c>
      <c r="DX15" s="142">
        <v>0</v>
      </c>
      <c r="DY15" s="142">
        <v>0</v>
      </c>
      <c r="DZ15" s="143">
        <v>0</v>
      </c>
      <c r="EA15" s="155">
        <v>0</v>
      </c>
      <c r="EB15" s="142">
        <v>0</v>
      </c>
      <c r="EC15" s="142">
        <v>0</v>
      </c>
      <c r="ED15" s="142"/>
      <c r="EE15" s="142"/>
      <c r="EF15" s="142"/>
      <c r="EG15" s="142"/>
      <c r="EH15" s="142"/>
      <c r="EI15" s="142"/>
      <c r="EJ15" s="156"/>
      <c r="EK15" s="148">
        <f>SUM(T15:EJ15)</f>
        <v>10000</v>
      </c>
      <c r="EL15" s="81">
        <v>0</v>
      </c>
      <c r="EM15" s="151">
        <v>0</v>
      </c>
      <c r="EN15" s="151">
        <v>0</v>
      </c>
      <c r="EO15" s="151">
        <v>0</v>
      </c>
      <c r="EP15" s="151">
        <v>0</v>
      </c>
      <c r="EQ15" s="151">
        <v>2</v>
      </c>
      <c r="ER15" s="151">
        <v>21</v>
      </c>
      <c r="ES15" s="151">
        <v>53</v>
      </c>
      <c r="ET15" s="151">
        <v>148</v>
      </c>
      <c r="EU15" s="151">
        <v>301</v>
      </c>
      <c r="EV15" s="151">
        <v>510</v>
      </c>
      <c r="EW15" s="151">
        <v>814</v>
      </c>
      <c r="EX15" s="151">
        <v>987</v>
      </c>
      <c r="EY15" s="151">
        <v>1132</v>
      </c>
      <c r="EZ15" s="151">
        <v>1148</v>
      </c>
      <c r="FA15" s="151">
        <v>1163</v>
      </c>
      <c r="FB15" s="151">
        <v>1192</v>
      </c>
      <c r="FC15" s="151">
        <v>1038</v>
      </c>
      <c r="FD15" s="151">
        <v>890</v>
      </c>
      <c r="FE15" s="157">
        <v>601</v>
      </c>
      <c r="FF15" s="151"/>
    </row>
    <row r="16" spans="1:162" ht="26.25" x14ac:dyDescent="0.4">
      <c r="A16" s="159">
        <v>15</v>
      </c>
      <c r="B16" s="152" t="s">
        <v>205</v>
      </c>
      <c r="C16" s="104"/>
      <c r="D16" s="153">
        <v>1.4199999570846558</v>
      </c>
      <c r="E16" s="153">
        <v>1.3200000524520874</v>
      </c>
      <c r="F16" s="154">
        <v>0</v>
      </c>
      <c r="G16" s="136">
        <v>9.2939000000000007</v>
      </c>
      <c r="H16" s="136">
        <v>9.8858999999999995</v>
      </c>
      <c r="I16" s="136">
        <v>18.8202</v>
      </c>
      <c r="J16" s="137">
        <v>-23.127099999999999</v>
      </c>
      <c r="K16" s="138">
        <v>37.799999999999997</v>
      </c>
      <c r="L16" s="139">
        <v>0</v>
      </c>
      <c r="M16" s="139">
        <v>0</v>
      </c>
      <c r="N16" s="140">
        <v>0.31590000000000001</v>
      </c>
      <c r="O16" s="139" t="str">
        <f>IF(L16&lt;0.01,"&lt;1%",L16)</f>
        <v>&lt;1%</v>
      </c>
      <c r="P16" s="139" t="str">
        <f>IF(M16&lt;0.01,"&lt;1%",IF(M16&gt;0.99,"&gt;99%",M16))</f>
        <v>&lt;1%</v>
      </c>
      <c r="Q16" s="140">
        <f>IF(N16&lt;0.01,"&lt;1%",N16)</f>
        <v>0.31590000000000001</v>
      </c>
      <c r="R16" s="612">
        <v>18</v>
      </c>
      <c r="S16" s="141"/>
      <c r="T16" s="142">
        <v>0</v>
      </c>
      <c r="U16" s="142">
        <v>0</v>
      </c>
      <c r="V16" s="142">
        <v>0</v>
      </c>
      <c r="W16" s="142">
        <v>0</v>
      </c>
      <c r="X16" s="142">
        <v>0</v>
      </c>
      <c r="Y16" s="142">
        <v>0</v>
      </c>
      <c r="Z16" s="142">
        <v>0</v>
      </c>
      <c r="AA16" s="142">
        <v>0</v>
      </c>
      <c r="AB16" s="142">
        <v>0</v>
      </c>
      <c r="AC16" s="142">
        <v>0</v>
      </c>
      <c r="AD16" s="143">
        <v>0</v>
      </c>
      <c r="AE16" s="142">
        <v>0</v>
      </c>
      <c r="AF16" s="142">
        <v>0</v>
      </c>
      <c r="AG16" s="142">
        <v>0</v>
      </c>
      <c r="AH16" s="142">
        <v>0</v>
      </c>
      <c r="AI16" s="142">
        <v>0</v>
      </c>
      <c r="AJ16" s="142">
        <v>0</v>
      </c>
      <c r="AK16" s="142">
        <v>0</v>
      </c>
      <c r="AL16" s="142">
        <v>1</v>
      </c>
      <c r="AM16" s="142">
        <v>3</v>
      </c>
      <c r="AN16" s="143">
        <v>9</v>
      </c>
      <c r="AO16" s="155">
        <v>16</v>
      </c>
      <c r="AP16" s="142">
        <v>24</v>
      </c>
      <c r="AQ16" s="142">
        <v>32</v>
      </c>
      <c r="AR16" s="142">
        <v>46</v>
      </c>
      <c r="AS16" s="142">
        <v>86</v>
      </c>
      <c r="AT16" s="142">
        <v>124</v>
      </c>
      <c r="AU16" s="142">
        <v>172</v>
      </c>
      <c r="AV16" s="142">
        <v>203</v>
      </c>
      <c r="AW16" s="142">
        <v>279</v>
      </c>
      <c r="AX16" s="143">
        <v>302</v>
      </c>
      <c r="AY16" s="155">
        <v>393</v>
      </c>
      <c r="AZ16" s="142">
        <v>425</v>
      </c>
      <c r="BA16" s="142">
        <v>474</v>
      </c>
      <c r="BB16" s="142">
        <v>559</v>
      </c>
      <c r="BC16" s="142">
        <v>517</v>
      </c>
      <c r="BD16" s="142">
        <v>639</v>
      </c>
      <c r="BE16" s="142">
        <v>621</v>
      </c>
      <c r="BF16" s="142">
        <v>615</v>
      </c>
      <c r="BG16" s="142">
        <v>609</v>
      </c>
      <c r="BH16" s="143">
        <v>559</v>
      </c>
      <c r="BI16" s="155">
        <v>512</v>
      </c>
      <c r="BJ16" s="142">
        <v>490</v>
      </c>
      <c r="BK16" s="142">
        <v>433</v>
      </c>
      <c r="BL16" s="142">
        <v>401</v>
      </c>
      <c r="BM16" s="142">
        <v>262</v>
      </c>
      <c r="BN16" s="142">
        <v>264</v>
      </c>
      <c r="BO16" s="142">
        <v>210</v>
      </c>
      <c r="BP16" s="142">
        <v>207</v>
      </c>
      <c r="BQ16" s="142">
        <v>147</v>
      </c>
      <c r="BR16" s="143">
        <v>117</v>
      </c>
      <c r="BS16" s="155">
        <v>71</v>
      </c>
      <c r="BT16" s="142">
        <v>59</v>
      </c>
      <c r="BU16" s="142">
        <v>42</v>
      </c>
      <c r="BV16" s="142">
        <v>22</v>
      </c>
      <c r="BW16" s="142">
        <v>14</v>
      </c>
      <c r="BX16" s="142">
        <v>13</v>
      </c>
      <c r="BY16" s="142">
        <v>8</v>
      </c>
      <c r="BZ16" s="142">
        <v>9</v>
      </c>
      <c r="CA16" s="142">
        <v>3</v>
      </c>
      <c r="CB16" s="143">
        <v>3</v>
      </c>
      <c r="CC16" s="155">
        <v>1</v>
      </c>
      <c r="CD16" s="142">
        <v>2</v>
      </c>
      <c r="CE16" s="142">
        <v>1</v>
      </c>
      <c r="CF16" s="142">
        <v>1</v>
      </c>
      <c r="CG16" s="142">
        <v>0</v>
      </c>
      <c r="CH16" s="142">
        <v>0</v>
      </c>
      <c r="CI16" s="142">
        <v>0</v>
      </c>
      <c r="CJ16" s="142">
        <v>0</v>
      </c>
      <c r="CK16" s="142">
        <v>0</v>
      </c>
      <c r="CL16" s="143">
        <v>0</v>
      </c>
      <c r="CM16" s="155">
        <v>0</v>
      </c>
      <c r="CN16" s="142">
        <v>0</v>
      </c>
      <c r="CO16" s="142">
        <v>0</v>
      </c>
      <c r="CP16" s="142">
        <v>0</v>
      </c>
      <c r="CQ16" s="142">
        <v>0</v>
      </c>
      <c r="CR16" s="142">
        <v>0</v>
      </c>
      <c r="CS16" s="142">
        <v>0</v>
      </c>
      <c r="CT16" s="142">
        <v>0</v>
      </c>
      <c r="CU16" s="142">
        <v>0</v>
      </c>
      <c r="CV16" s="143">
        <v>0</v>
      </c>
      <c r="CW16" s="155">
        <v>0</v>
      </c>
      <c r="CX16" s="142">
        <v>0</v>
      </c>
      <c r="CY16" s="142">
        <v>0</v>
      </c>
      <c r="CZ16" s="142">
        <v>0</v>
      </c>
      <c r="DA16" s="142">
        <v>0</v>
      </c>
      <c r="DB16" s="142">
        <v>0</v>
      </c>
      <c r="DC16" s="142">
        <v>0</v>
      </c>
      <c r="DD16" s="142">
        <v>0</v>
      </c>
      <c r="DE16" s="142">
        <v>0</v>
      </c>
      <c r="DF16" s="143">
        <v>0</v>
      </c>
      <c r="DG16" s="155">
        <v>0</v>
      </c>
      <c r="DH16" s="142">
        <v>0</v>
      </c>
      <c r="DI16" s="142">
        <v>0</v>
      </c>
      <c r="DJ16" s="142">
        <v>0</v>
      </c>
      <c r="DK16" s="142">
        <v>0</v>
      </c>
      <c r="DL16" s="142">
        <v>0</v>
      </c>
      <c r="DM16" s="142">
        <v>0</v>
      </c>
      <c r="DN16" s="142">
        <v>0</v>
      </c>
      <c r="DO16" s="142">
        <v>0</v>
      </c>
      <c r="DP16" s="143">
        <v>0</v>
      </c>
      <c r="DQ16" s="155">
        <v>0</v>
      </c>
      <c r="DR16" s="142">
        <v>0</v>
      </c>
      <c r="DS16" s="142">
        <v>0</v>
      </c>
      <c r="DT16" s="142">
        <v>0</v>
      </c>
      <c r="DU16" s="142">
        <v>0</v>
      </c>
      <c r="DV16" s="142">
        <v>0</v>
      </c>
      <c r="DW16" s="142">
        <v>0</v>
      </c>
      <c r="DX16" s="142">
        <v>0</v>
      </c>
      <c r="DY16" s="142">
        <v>0</v>
      </c>
      <c r="DZ16" s="143">
        <v>0</v>
      </c>
      <c r="EA16" s="155">
        <v>0</v>
      </c>
      <c r="EB16" s="142">
        <v>0</v>
      </c>
      <c r="EC16" s="142">
        <v>0</v>
      </c>
      <c r="ED16" s="142"/>
      <c r="EE16" s="142"/>
      <c r="EF16" s="142"/>
      <c r="EG16" s="142"/>
      <c r="EH16" s="142"/>
      <c r="EI16" s="142"/>
      <c r="EJ16" s="156"/>
      <c r="EK16" s="148">
        <f>SUM(T16:EJ16)</f>
        <v>10000</v>
      </c>
      <c r="EL16" s="81">
        <v>0</v>
      </c>
      <c r="EM16" s="151">
        <v>0</v>
      </c>
      <c r="EN16" s="151">
        <v>0</v>
      </c>
      <c r="EO16" s="151">
        <v>0</v>
      </c>
      <c r="EP16" s="151">
        <v>1</v>
      </c>
      <c r="EQ16" s="151">
        <v>5</v>
      </c>
      <c r="ER16" s="151">
        <v>9</v>
      </c>
      <c r="ES16" s="151">
        <v>53</v>
      </c>
      <c r="ET16" s="151">
        <v>94</v>
      </c>
      <c r="EU16" s="151">
        <v>191</v>
      </c>
      <c r="EV16" s="151">
        <v>386</v>
      </c>
      <c r="EW16" s="151">
        <v>657</v>
      </c>
      <c r="EX16" s="151">
        <v>853</v>
      </c>
      <c r="EY16" s="151">
        <v>1063</v>
      </c>
      <c r="EZ16" s="151">
        <v>1150</v>
      </c>
      <c r="FA16" s="151">
        <v>1234</v>
      </c>
      <c r="FB16" s="151">
        <v>1145</v>
      </c>
      <c r="FC16" s="151">
        <v>1153</v>
      </c>
      <c r="FD16" s="151">
        <v>1073</v>
      </c>
      <c r="FE16" s="157">
        <v>933</v>
      </c>
      <c r="FF16" s="151"/>
    </row>
    <row r="17" spans="1:162" ht="26.25" x14ac:dyDescent="0.4">
      <c r="A17" s="159">
        <v>16</v>
      </c>
      <c r="B17" s="152" t="s">
        <v>226</v>
      </c>
      <c r="C17" s="104"/>
      <c r="D17" s="153">
        <v>1.5299999713897705</v>
      </c>
      <c r="E17" s="153">
        <v>1.3700000047683716</v>
      </c>
      <c r="F17" s="154">
        <v>0</v>
      </c>
      <c r="G17" s="136">
        <v>8.6750000000000007</v>
      </c>
      <c r="H17" s="136">
        <v>11.613899999999999</v>
      </c>
      <c r="I17" s="136">
        <v>17.711099999999998</v>
      </c>
      <c r="J17" s="137">
        <v>-16.6996</v>
      </c>
      <c r="K17" s="138">
        <v>37.6</v>
      </c>
      <c r="L17" s="139">
        <v>0</v>
      </c>
      <c r="M17" s="139">
        <v>2.0000000000000001E-4</v>
      </c>
      <c r="N17" s="140">
        <v>0.32540000000000002</v>
      </c>
      <c r="O17" s="139" t="str">
        <f>IF(L17&lt;0.01,"&lt;1%",L17)</f>
        <v>&lt;1%</v>
      </c>
      <c r="P17" s="139" t="str">
        <f>IF(M17&lt;0.01,"&lt;1%",IF(M17&gt;0.99,"&gt;99%",M17))</f>
        <v>&lt;1%</v>
      </c>
      <c r="Q17" s="140">
        <f>IF(N17&lt;0.01,"&lt;1%",N17)</f>
        <v>0.32540000000000002</v>
      </c>
      <c r="R17" s="612">
        <v>15</v>
      </c>
      <c r="S17" s="141"/>
      <c r="T17" s="142">
        <v>0</v>
      </c>
      <c r="U17" s="142">
        <v>0</v>
      </c>
      <c r="V17" s="142">
        <v>0</v>
      </c>
      <c r="W17" s="142">
        <v>0</v>
      </c>
      <c r="X17" s="142">
        <v>0</v>
      </c>
      <c r="Y17" s="142">
        <v>0</v>
      </c>
      <c r="Z17" s="142">
        <v>0</v>
      </c>
      <c r="AA17" s="142">
        <v>0</v>
      </c>
      <c r="AB17" s="142">
        <v>0</v>
      </c>
      <c r="AC17" s="142">
        <v>0</v>
      </c>
      <c r="AD17" s="143">
        <v>0</v>
      </c>
      <c r="AE17" s="142">
        <v>0</v>
      </c>
      <c r="AF17" s="142">
        <v>0</v>
      </c>
      <c r="AG17" s="142">
        <v>0</v>
      </c>
      <c r="AH17" s="142">
        <v>0</v>
      </c>
      <c r="AI17" s="142">
        <v>3</v>
      </c>
      <c r="AJ17" s="142">
        <v>2</v>
      </c>
      <c r="AK17" s="142">
        <v>3</v>
      </c>
      <c r="AL17" s="142">
        <v>8</v>
      </c>
      <c r="AM17" s="142">
        <v>13</v>
      </c>
      <c r="AN17" s="143">
        <v>23</v>
      </c>
      <c r="AO17" s="155">
        <v>21</v>
      </c>
      <c r="AP17" s="142">
        <v>38</v>
      </c>
      <c r="AQ17" s="142">
        <v>59</v>
      </c>
      <c r="AR17" s="142">
        <v>97</v>
      </c>
      <c r="AS17" s="142">
        <v>117</v>
      </c>
      <c r="AT17" s="142">
        <v>137</v>
      </c>
      <c r="AU17" s="142">
        <v>189</v>
      </c>
      <c r="AV17" s="142">
        <v>262</v>
      </c>
      <c r="AW17" s="142">
        <v>282</v>
      </c>
      <c r="AX17" s="143">
        <v>312</v>
      </c>
      <c r="AY17" s="155">
        <v>348</v>
      </c>
      <c r="AZ17" s="142">
        <v>464</v>
      </c>
      <c r="BA17" s="142">
        <v>464</v>
      </c>
      <c r="BB17" s="142">
        <v>503</v>
      </c>
      <c r="BC17" s="142">
        <v>572</v>
      </c>
      <c r="BD17" s="142">
        <v>539</v>
      </c>
      <c r="BE17" s="142">
        <v>592</v>
      </c>
      <c r="BF17" s="142">
        <v>527</v>
      </c>
      <c r="BG17" s="142">
        <v>520</v>
      </c>
      <c r="BH17" s="143">
        <v>518</v>
      </c>
      <c r="BI17" s="155">
        <v>487</v>
      </c>
      <c r="BJ17" s="142">
        <v>450</v>
      </c>
      <c r="BK17" s="142">
        <v>403</v>
      </c>
      <c r="BL17" s="142">
        <v>367</v>
      </c>
      <c r="BM17" s="142">
        <v>331</v>
      </c>
      <c r="BN17" s="142">
        <v>267</v>
      </c>
      <c r="BO17" s="142">
        <v>214</v>
      </c>
      <c r="BP17" s="142">
        <v>215</v>
      </c>
      <c r="BQ17" s="142">
        <v>166</v>
      </c>
      <c r="BR17" s="143">
        <v>128</v>
      </c>
      <c r="BS17" s="155">
        <v>99</v>
      </c>
      <c r="BT17" s="142">
        <v>69</v>
      </c>
      <c r="BU17" s="142">
        <v>63</v>
      </c>
      <c r="BV17" s="142">
        <v>37</v>
      </c>
      <c r="BW17" s="142">
        <v>32</v>
      </c>
      <c r="BX17" s="142">
        <v>21</v>
      </c>
      <c r="BY17" s="142">
        <v>14</v>
      </c>
      <c r="BZ17" s="142">
        <v>8</v>
      </c>
      <c r="CA17" s="142">
        <v>6</v>
      </c>
      <c r="CB17" s="143">
        <v>3</v>
      </c>
      <c r="CC17" s="155">
        <v>3</v>
      </c>
      <c r="CD17" s="142">
        <v>0</v>
      </c>
      <c r="CE17" s="142">
        <v>0</v>
      </c>
      <c r="CF17" s="142">
        <v>3</v>
      </c>
      <c r="CG17" s="142">
        <v>0</v>
      </c>
      <c r="CH17" s="142">
        <v>1</v>
      </c>
      <c r="CI17" s="142">
        <v>0</v>
      </c>
      <c r="CJ17" s="142">
        <v>0</v>
      </c>
      <c r="CK17" s="142">
        <v>0</v>
      </c>
      <c r="CL17" s="143">
        <v>0</v>
      </c>
      <c r="CM17" s="155">
        <v>0</v>
      </c>
      <c r="CN17" s="142">
        <v>0</v>
      </c>
      <c r="CO17" s="142">
        <v>0</v>
      </c>
      <c r="CP17" s="142">
        <v>0</v>
      </c>
      <c r="CQ17" s="142">
        <v>0</v>
      </c>
      <c r="CR17" s="142">
        <v>0</v>
      </c>
      <c r="CS17" s="142">
        <v>0</v>
      </c>
      <c r="CT17" s="142">
        <v>0</v>
      </c>
      <c r="CU17" s="142">
        <v>0</v>
      </c>
      <c r="CV17" s="143">
        <v>0</v>
      </c>
      <c r="CW17" s="155">
        <v>0</v>
      </c>
      <c r="CX17" s="142">
        <v>0</v>
      </c>
      <c r="CY17" s="142">
        <v>0</v>
      </c>
      <c r="CZ17" s="142">
        <v>0</v>
      </c>
      <c r="DA17" s="142">
        <v>0</v>
      </c>
      <c r="DB17" s="142">
        <v>0</v>
      </c>
      <c r="DC17" s="142">
        <v>0</v>
      </c>
      <c r="DD17" s="142">
        <v>0</v>
      </c>
      <c r="DE17" s="142">
        <v>0</v>
      </c>
      <c r="DF17" s="143">
        <v>0</v>
      </c>
      <c r="DG17" s="155">
        <v>0</v>
      </c>
      <c r="DH17" s="142">
        <v>0</v>
      </c>
      <c r="DI17" s="142">
        <v>0</v>
      </c>
      <c r="DJ17" s="142">
        <v>0</v>
      </c>
      <c r="DK17" s="142">
        <v>0</v>
      </c>
      <c r="DL17" s="142">
        <v>0</v>
      </c>
      <c r="DM17" s="142">
        <v>0</v>
      </c>
      <c r="DN17" s="142">
        <v>0</v>
      </c>
      <c r="DO17" s="142">
        <v>0</v>
      </c>
      <c r="DP17" s="143">
        <v>0</v>
      </c>
      <c r="DQ17" s="155">
        <v>0</v>
      </c>
      <c r="DR17" s="142">
        <v>0</v>
      </c>
      <c r="DS17" s="142">
        <v>0</v>
      </c>
      <c r="DT17" s="142">
        <v>0</v>
      </c>
      <c r="DU17" s="142">
        <v>0</v>
      </c>
      <c r="DV17" s="142">
        <v>0</v>
      </c>
      <c r="DW17" s="142">
        <v>0</v>
      </c>
      <c r="DX17" s="142">
        <v>0</v>
      </c>
      <c r="DY17" s="142">
        <v>0</v>
      </c>
      <c r="DZ17" s="143">
        <v>0</v>
      </c>
      <c r="EA17" s="155">
        <v>0</v>
      </c>
      <c r="EB17" s="142">
        <v>0</v>
      </c>
      <c r="EC17" s="142">
        <v>0</v>
      </c>
      <c r="ED17" s="142"/>
      <c r="EE17" s="142"/>
      <c r="EF17" s="142"/>
      <c r="EG17" s="142"/>
      <c r="EH17" s="142"/>
      <c r="EI17" s="142"/>
      <c r="EJ17" s="156"/>
      <c r="EK17" s="148">
        <f>SUM(T17:EJ17)</f>
        <v>10000</v>
      </c>
      <c r="EL17" s="81">
        <v>0</v>
      </c>
      <c r="EM17" s="151">
        <v>0</v>
      </c>
      <c r="EN17" s="151">
        <v>0</v>
      </c>
      <c r="EO17" s="151">
        <v>2</v>
      </c>
      <c r="EP17" s="151">
        <v>0</v>
      </c>
      <c r="EQ17" s="151">
        <v>6</v>
      </c>
      <c r="ER17" s="151">
        <v>11</v>
      </c>
      <c r="ES17" s="151">
        <v>66</v>
      </c>
      <c r="ET17" s="151">
        <v>123</v>
      </c>
      <c r="EU17" s="151">
        <v>238</v>
      </c>
      <c r="EV17" s="151">
        <v>509</v>
      </c>
      <c r="EW17" s="151">
        <v>742</v>
      </c>
      <c r="EX17" s="151">
        <v>871</v>
      </c>
      <c r="EY17" s="151">
        <v>992</v>
      </c>
      <c r="EZ17" s="151">
        <v>1014</v>
      </c>
      <c r="FA17" s="151">
        <v>1041</v>
      </c>
      <c r="FB17" s="151">
        <v>1131</v>
      </c>
      <c r="FC17" s="151">
        <v>1066</v>
      </c>
      <c r="FD17" s="151">
        <v>1073</v>
      </c>
      <c r="FE17" s="157">
        <v>1115</v>
      </c>
      <c r="FF17" s="151"/>
    </row>
    <row r="18" spans="1:162" ht="26.25" x14ac:dyDescent="0.4">
      <c r="A18" s="159">
        <v>17</v>
      </c>
      <c r="B18" s="152" t="s">
        <v>225</v>
      </c>
      <c r="C18" s="104"/>
      <c r="D18" s="153">
        <v>1.5</v>
      </c>
      <c r="E18" s="153">
        <v>1.2899999618530273</v>
      </c>
      <c r="F18" s="154">
        <v>0</v>
      </c>
      <c r="G18" s="136">
        <v>8.5685000000000002</v>
      </c>
      <c r="H18" s="136">
        <v>11.932399999999999</v>
      </c>
      <c r="I18" s="136">
        <v>17.499099999999999</v>
      </c>
      <c r="J18" s="137">
        <v>-18.838000000000001</v>
      </c>
      <c r="K18" s="138">
        <v>37.6</v>
      </c>
      <c r="L18" s="139">
        <v>0</v>
      </c>
      <c r="M18" s="139">
        <v>0</v>
      </c>
      <c r="N18" s="140">
        <v>0.31990000000000002</v>
      </c>
      <c r="O18" s="139" t="str">
        <f>IF(L18&lt;0.01,"&lt;1%",L18)</f>
        <v>&lt;1%</v>
      </c>
      <c r="P18" s="139" t="str">
        <f>IF(M18&lt;0.01,"&lt;1%",IF(M18&gt;0.99,"&gt;99%",M18))</f>
        <v>&lt;1%</v>
      </c>
      <c r="Q18" s="140">
        <f>IF(N18&lt;0.01,"&lt;1%",N18)</f>
        <v>0.31990000000000002</v>
      </c>
      <c r="R18" s="612">
        <v>4</v>
      </c>
      <c r="S18" s="141"/>
      <c r="T18" s="142">
        <v>0</v>
      </c>
      <c r="U18" s="142">
        <v>0</v>
      </c>
      <c r="V18" s="142">
        <v>0</v>
      </c>
      <c r="W18" s="142">
        <v>0</v>
      </c>
      <c r="X18" s="142">
        <v>0</v>
      </c>
      <c r="Y18" s="142">
        <v>0</v>
      </c>
      <c r="Z18" s="142">
        <v>0</v>
      </c>
      <c r="AA18" s="142">
        <v>0</v>
      </c>
      <c r="AB18" s="142">
        <v>0</v>
      </c>
      <c r="AC18" s="142">
        <v>0</v>
      </c>
      <c r="AD18" s="143">
        <v>0</v>
      </c>
      <c r="AE18" s="142">
        <v>0</v>
      </c>
      <c r="AF18" s="142">
        <v>0</v>
      </c>
      <c r="AG18" s="142">
        <v>0</v>
      </c>
      <c r="AH18" s="142">
        <v>0</v>
      </c>
      <c r="AI18" s="142">
        <v>0</v>
      </c>
      <c r="AJ18" s="142">
        <v>0</v>
      </c>
      <c r="AK18" s="142">
        <v>1</v>
      </c>
      <c r="AL18" s="142">
        <v>5</v>
      </c>
      <c r="AM18" s="142">
        <v>2</v>
      </c>
      <c r="AN18" s="143">
        <v>8</v>
      </c>
      <c r="AO18" s="155">
        <v>15</v>
      </c>
      <c r="AP18" s="142">
        <v>25</v>
      </c>
      <c r="AQ18" s="142">
        <v>35</v>
      </c>
      <c r="AR18" s="142">
        <v>56</v>
      </c>
      <c r="AS18" s="142">
        <v>74</v>
      </c>
      <c r="AT18" s="142">
        <v>135</v>
      </c>
      <c r="AU18" s="142">
        <v>130</v>
      </c>
      <c r="AV18" s="142">
        <v>195</v>
      </c>
      <c r="AW18" s="142">
        <v>232</v>
      </c>
      <c r="AX18" s="143">
        <v>363</v>
      </c>
      <c r="AY18" s="155">
        <v>396</v>
      </c>
      <c r="AZ18" s="142">
        <v>432</v>
      </c>
      <c r="BA18" s="142">
        <v>504</v>
      </c>
      <c r="BB18" s="142">
        <v>534</v>
      </c>
      <c r="BC18" s="142">
        <v>620</v>
      </c>
      <c r="BD18" s="142">
        <v>589</v>
      </c>
      <c r="BE18" s="142">
        <v>662</v>
      </c>
      <c r="BF18" s="142">
        <v>629</v>
      </c>
      <c r="BG18" s="142">
        <v>630</v>
      </c>
      <c r="BH18" s="143">
        <v>540</v>
      </c>
      <c r="BI18" s="155">
        <v>541</v>
      </c>
      <c r="BJ18" s="142">
        <v>458</v>
      </c>
      <c r="BK18" s="142">
        <v>434</v>
      </c>
      <c r="BL18" s="142">
        <v>358</v>
      </c>
      <c r="BM18" s="142">
        <v>262</v>
      </c>
      <c r="BN18" s="142">
        <v>268</v>
      </c>
      <c r="BO18" s="142">
        <v>231</v>
      </c>
      <c r="BP18" s="142">
        <v>200</v>
      </c>
      <c r="BQ18" s="142">
        <v>117</v>
      </c>
      <c r="BR18" s="143">
        <v>94</v>
      </c>
      <c r="BS18" s="155">
        <v>64</v>
      </c>
      <c r="BT18" s="142">
        <v>54</v>
      </c>
      <c r="BU18" s="142">
        <v>45</v>
      </c>
      <c r="BV18" s="142">
        <v>18</v>
      </c>
      <c r="BW18" s="142">
        <v>13</v>
      </c>
      <c r="BX18" s="142">
        <v>12</v>
      </c>
      <c r="BY18" s="142">
        <v>9</v>
      </c>
      <c r="BZ18" s="142">
        <v>6</v>
      </c>
      <c r="CA18" s="142">
        <v>3</v>
      </c>
      <c r="CB18" s="143">
        <v>0</v>
      </c>
      <c r="CC18" s="155">
        <v>1</v>
      </c>
      <c r="CD18" s="142">
        <v>0</v>
      </c>
      <c r="CE18" s="142">
        <v>0</v>
      </c>
      <c r="CF18" s="142">
        <v>0</v>
      </c>
      <c r="CG18" s="142">
        <v>0</v>
      </c>
      <c r="CH18" s="142">
        <v>0</v>
      </c>
      <c r="CI18" s="142">
        <v>0</v>
      </c>
      <c r="CJ18" s="142">
        <v>0</v>
      </c>
      <c r="CK18" s="142">
        <v>0</v>
      </c>
      <c r="CL18" s="143">
        <v>0</v>
      </c>
      <c r="CM18" s="155">
        <v>0</v>
      </c>
      <c r="CN18" s="142">
        <v>0</v>
      </c>
      <c r="CO18" s="142">
        <v>0</v>
      </c>
      <c r="CP18" s="142">
        <v>0</v>
      </c>
      <c r="CQ18" s="142">
        <v>0</v>
      </c>
      <c r="CR18" s="142">
        <v>0</v>
      </c>
      <c r="CS18" s="142">
        <v>0</v>
      </c>
      <c r="CT18" s="142">
        <v>0</v>
      </c>
      <c r="CU18" s="142">
        <v>0</v>
      </c>
      <c r="CV18" s="143">
        <v>0</v>
      </c>
      <c r="CW18" s="155">
        <v>0</v>
      </c>
      <c r="CX18" s="142">
        <v>0</v>
      </c>
      <c r="CY18" s="142">
        <v>0</v>
      </c>
      <c r="CZ18" s="142">
        <v>0</v>
      </c>
      <c r="DA18" s="142">
        <v>0</v>
      </c>
      <c r="DB18" s="142">
        <v>0</v>
      </c>
      <c r="DC18" s="142">
        <v>0</v>
      </c>
      <c r="DD18" s="142">
        <v>0</v>
      </c>
      <c r="DE18" s="142">
        <v>0</v>
      </c>
      <c r="DF18" s="143">
        <v>0</v>
      </c>
      <c r="DG18" s="155">
        <v>0</v>
      </c>
      <c r="DH18" s="142">
        <v>0</v>
      </c>
      <c r="DI18" s="142">
        <v>0</v>
      </c>
      <c r="DJ18" s="142">
        <v>0</v>
      </c>
      <c r="DK18" s="142">
        <v>0</v>
      </c>
      <c r="DL18" s="142">
        <v>0</v>
      </c>
      <c r="DM18" s="142">
        <v>0</v>
      </c>
      <c r="DN18" s="142">
        <v>0</v>
      </c>
      <c r="DO18" s="142">
        <v>0</v>
      </c>
      <c r="DP18" s="143">
        <v>0</v>
      </c>
      <c r="DQ18" s="155">
        <v>0</v>
      </c>
      <c r="DR18" s="142">
        <v>0</v>
      </c>
      <c r="DS18" s="142">
        <v>0</v>
      </c>
      <c r="DT18" s="142">
        <v>0</v>
      </c>
      <c r="DU18" s="142">
        <v>0</v>
      </c>
      <c r="DV18" s="142">
        <v>0</v>
      </c>
      <c r="DW18" s="142">
        <v>0</v>
      </c>
      <c r="DX18" s="142">
        <v>0</v>
      </c>
      <c r="DY18" s="142">
        <v>0</v>
      </c>
      <c r="DZ18" s="143">
        <v>0</v>
      </c>
      <c r="EA18" s="155">
        <v>0</v>
      </c>
      <c r="EB18" s="142">
        <v>0</v>
      </c>
      <c r="EC18" s="142">
        <v>0</v>
      </c>
      <c r="ED18" s="142"/>
      <c r="EE18" s="142"/>
      <c r="EF18" s="142"/>
      <c r="EG18" s="142"/>
      <c r="EH18" s="142"/>
      <c r="EI18" s="142"/>
      <c r="EJ18" s="156"/>
      <c r="EK18" s="148">
        <f>SUM(T18:EJ18)</f>
        <v>10000</v>
      </c>
      <c r="EL18" s="81">
        <v>0</v>
      </c>
      <c r="EM18" s="151">
        <v>0</v>
      </c>
      <c r="EN18" s="151">
        <v>0</v>
      </c>
      <c r="EO18" s="151">
        <v>0</v>
      </c>
      <c r="EP18" s="151">
        <v>1</v>
      </c>
      <c r="EQ18" s="151">
        <v>1</v>
      </c>
      <c r="ER18" s="151">
        <v>2</v>
      </c>
      <c r="ES18" s="151">
        <v>27</v>
      </c>
      <c r="ET18" s="151">
        <v>84</v>
      </c>
      <c r="EU18" s="151">
        <v>168</v>
      </c>
      <c r="EV18" s="151">
        <v>362</v>
      </c>
      <c r="EW18" s="151">
        <v>731</v>
      </c>
      <c r="EX18" s="151">
        <v>923</v>
      </c>
      <c r="EY18" s="151">
        <v>1047</v>
      </c>
      <c r="EZ18" s="151">
        <v>1133</v>
      </c>
      <c r="FA18" s="151">
        <v>1173</v>
      </c>
      <c r="FB18" s="151">
        <v>1149</v>
      </c>
      <c r="FC18" s="151">
        <v>1182</v>
      </c>
      <c r="FD18" s="151">
        <v>1089</v>
      </c>
      <c r="FE18" s="157">
        <v>928</v>
      </c>
      <c r="FF18" s="151"/>
    </row>
    <row r="19" spans="1:162" ht="26.25" x14ac:dyDescent="0.4">
      <c r="A19" s="161">
        <v>18</v>
      </c>
      <c r="B19" s="152" t="s">
        <v>861</v>
      </c>
      <c r="C19" s="160"/>
      <c r="D19" s="153">
        <v>1.4299999475479126</v>
      </c>
      <c r="E19" s="153">
        <v>1.2599999904632568</v>
      </c>
      <c r="F19" s="154">
        <v>0</v>
      </c>
      <c r="G19" s="136">
        <v>8.9090000000000007</v>
      </c>
      <c r="H19" s="136">
        <v>9.1105</v>
      </c>
      <c r="I19" s="136">
        <v>19.980499999999999</v>
      </c>
      <c r="J19" s="137">
        <v>-25.4299</v>
      </c>
      <c r="K19" s="138">
        <v>35.799999999999997</v>
      </c>
      <c r="L19" s="139">
        <v>0</v>
      </c>
      <c r="M19" s="139">
        <v>0</v>
      </c>
      <c r="N19" s="140">
        <v>0.43859999999999999</v>
      </c>
      <c r="O19" s="139" t="str">
        <f>IF(L19&lt;0.01,"&lt;1%",L19)</f>
        <v>&lt;1%</v>
      </c>
      <c r="P19" s="139" t="str">
        <f>IF(M19&lt;0.01,"&lt;1%",IF(M19&gt;0.99,"&gt;99%",M19))</f>
        <v>&lt;1%</v>
      </c>
      <c r="Q19" s="140">
        <f>IF(N19&lt;0.01,"&lt;1%",N19)</f>
        <v>0.43859999999999999</v>
      </c>
      <c r="R19" s="612">
        <v>12</v>
      </c>
      <c r="S19" s="141"/>
      <c r="T19" s="142">
        <v>0</v>
      </c>
      <c r="U19" s="142">
        <v>0</v>
      </c>
      <c r="V19" s="142">
        <v>0</v>
      </c>
      <c r="W19" s="142">
        <v>0</v>
      </c>
      <c r="X19" s="142">
        <v>0</v>
      </c>
      <c r="Y19" s="142">
        <v>0</v>
      </c>
      <c r="Z19" s="142">
        <v>0</v>
      </c>
      <c r="AA19" s="142">
        <v>0</v>
      </c>
      <c r="AB19" s="142">
        <v>0</v>
      </c>
      <c r="AC19" s="142">
        <v>0</v>
      </c>
      <c r="AD19" s="143">
        <v>0</v>
      </c>
      <c r="AE19" s="142">
        <v>1</v>
      </c>
      <c r="AF19" s="142">
        <v>0</v>
      </c>
      <c r="AG19" s="142">
        <v>0</v>
      </c>
      <c r="AH19" s="142">
        <v>2</v>
      </c>
      <c r="AI19" s="142">
        <v>1</v>
      </c>
      <c r="AJ19" s="142">
        <v>6</v>
      </c>
      <c r="AK19" s="142">
        <v>5</v>
      </c>
      <c r="AL19" s="142">
        <v>6</v>
      </c>
      <c r="AM19" s="142">
        <v>14</v>
      </c>
      <c r="AN19" s="143">
        <v>12</v>
      </c>
      <c r="AO19" s="155">
        <v>38</v>
      </c>
      <c r="AP19" s="142">
        <v>49</v>
      </c>
      <c r="AQ19" s="142">
        <v>102</v>
      </c>
      <c r="AR19" s="142">
        <v>103</v>
      </c>
      <c r="AS19" s="142">
        <v>177</v>
      </c>
      <c r="AT19" s="142">
        <v>237</v>
      </c>
      <c r="AU19" s="142">
        <v>273</v>
      </c>
      <c r="AV19" s="142">
        <v>324</v>
      </c>
      <c r="AW19" s="142">
        <v>396</v>
      </c>
      <c r="AX19" s="143">
        <v>409</v>
      </c>
      <c r="AY19" s="155">
        <v>479</v>
      </c>
      <c r="AZ19" s="142">
        <v>480</v>
      </c>
      <c r="BA19" s="142">
        <v>538</v>
      </c>
      <c r="BB19" s="142">
        <v>617</v>
      </c>
      <c r="BC19" s="142">
        <v>635</v>
      </c>
      <c r="BD19" s="142">
        <v>580</v>
      </c>
      <c r="BE19" s="142">
        <v>573</v>
      </c>
      <c r="BF19" s="142">
        <v>503</v>
      </c>
      <c r="BG19" s="142">
        <v>565</v>
      </c>
      <c r="BH19" s="143">
        <v>485</v>
      </c>
      <c r="BI19" s="155">
        <v>432</v>
      </c>
      <c r="BJ19" s="142">
        <v>358</v>
      </c>
      <c r="BK19" s="142">
        <v>362</v>
      </c>
      <c r="BL19" s="142">
        <v>313</v>
      </c>
      <c r="BM19" s="142">
        <v>213</v>
      </c>
      <c r="BN19" s="142">
        <v>182</v>
      </c>
      <c r="BO19" s="142">
        <v>137</v>
      </c>
      <c r="BP19" s="142">
        <v>101</v>
      </c>
      <c r="BQ19" s="142">
        <v>81</v>
      </c>
      <c r="BR19" s="143">
        <v>69</v>
      </c>
      <c r="BS19" s="155">
        <v>47</v>
      </c>
      <c r="BT19" s="142">
        <v>31</v>
      </c>
      <c r="BU19" s="142">
        <v>19</v>
      </c>
      <c r="BV19" s="142">
        <v>18</v>
      </c>
      <c r="BW19" s="142">
        <v>10</v>
      </c>
      <c r="BX19" s="142">
        <v>9</v>
      </c>
      <c r="BY19" s="142">
        <v>4</v>
      </c>
      <c r="BZ19" s="142">
        <v>3</v>
      </c>
      <c r="CA19" s="142">
        <v>1</v>
      </c>
      <c r="CB19" s="143">
        <v>0</v>
      </c>
      <c r="CC19" s="155">
        <v>0</v>
      </c>
      <c r="CD19" s="142">
        <v>0</v>
      </c>
      <c r="CE19" s="142">
        <v>0</v>
      </c>
      <c r="CF19" s="142">
        <v>0</v>
      </c>
      <c r="CG19" s="142">
        <v>0</v>
      </c>
      <c r="CH19" s="142">
        <v>0</v>
      </c>
      <c r="CI19" s="142">
        <v>0</v>
      </c>
      <c r="CJ19" s="142">
        <v>0</v>
      </c>
      <c r="CK19" s="142">
        <v>0</v>
      </c>
      <c r="CL19" s="143">
        <v>0</v>
      </c>
      <c r="CM19" s="155">
        <v>0</v>
      </c>
      <c r="CN19" s="142">
        <v>0</v>
      </c>
      <c r="CO19" s="142">
        <v>0</v>
      </c>
      <c r="CP19" s="142">
        <v>0</v>
      </c>
      <c r="CQ19" s="142">
        <v>0</v>
      </c>
      <c r="CR19" s="142">
        <v>0</v>
      </c>
      <c r="CS19" s="142">
        <v>0</v>
      </c>
      <c r="CT19" s="142">
        <v>0</v>
      </c>
      <c r="CU19" s="142">
        <v>0</v>
      </c>
      <c r="CV19" s="143">
        <v>0</v>
      </c>
      <c r="CW19" s="155">
        <v>0</v>
      </c>
      <c r="CX19" s="142">
        <v>0</v>
      </c>
      <c r="CY19" s="142">
        <v>0</v>
      </c>
      <c r="CZ19" s="142">
        <v>0</v>
      </c>
      <c r="DA19" s="142">
        <v>0</v>
      </c>
      <c r="DB19" s="142">
        <v>0</v>
      </c>
      <c r="DC19" s="142">
        <v>0</v>
      </c>
      <c r="DD19" s="142">
        <v>0</v>
      </c>
      <c r="DE19" s="142">
        <v>0</v>
      </c>
      <c r="DF19" s="143">
        <v>0</v>
      </c>
      <c r="DG19" s="155">
        <v>0</v>
      </c>
      <c r="DH19" s="142">
        <v>0</v>
      </c>
      <c r="DI19" s="142">
        <v>0</v>
      </c>
      <c r="DJ19" s="142">
        <v>0</v>
      </c>
      <c r="DK19" s="142">
        <v>0</v>
      </c>
      <c r="DL19" s="142">
        <v>0</v>
      </c>
      <c r="DM19" s="142">
        <v>0</v>
      </c>
      <c r="DN19" s="142">
        <v>0</v>
      </c>
      <c r="DO19" s="142">
        <v>0</v>
      </c>
      <c r="DP19" s="143">
        <v>0</v>
      </c>
      <c r="DQ19" s="155">
        <v>0</v>
      </c>
      <c r="DR19" s="142">
        <v>0</v>
      </c>
      <c r="DS19" s="142">
        <v>0</v>
      </c>
      <c r="DT19" s="142">
        <v>0</v>
      </c>
      <c r="DU19" s="142">
        <v>0</v>
      </c>
      <c r="DV19" s="142">
        <v>0</v>
      </c>
      <c r="DW19" s="142">
        <v>0</v>
      </c>
      <c r="DX19" s="142">
        <v>0</v>
      </c>
      <c r="DY19" s="142">
        <v>0</v>
      </c>
      <c r="DZ19" s="143">
        <v>0</v>
      </c>
      <c r="EA19" s="155">
        <v>0</v>
      </c>
      <c r="EB19" s="142">
        <v>0</v>
      </c>
      <c r="EC19" s="142">
        <v>0</v>
      </c>
      <c r="ED19" s="142"/>
      <c r="EE19" s="142"/>
      <c r="EF19" s="142"/>
      <c r="EG19" s="142"/>
      <c r="EH19" s="142"/>
      <c r="EI19" s="142"/>
      <c r="EJ19" s="156"/>
      <c r="EK19" s="148">
        <f>SUM(T19:EJ19)</f>
        <v>10000</v>
      </c>
      <c r="EL19" s="81">
        <v>0</v>
      </c>
      <c r="EM19" s="151">
        <v>0</v>
      </c>
      <c r="EN19" s="151">
        <v>0</v>
      </c>
      <c r="EO19" s="151">
        <v>0</v>
      </c>
      <c r="EP19" s="151">
        <v>0</v>
      </c>
      <c r="EQ19" s="151">
        <v>0</v>
      </c>
      <c r="ER19" s="151">
        <v>3</v>
      </c>
      <c r="ES19" s="151">
        <v>6</v>
      </c>
      <c r="ET19" s="151">
        <v>34</v>
      </c>
      <c r="EU19" s="151">
        <v>106</v>
      </c>
      <c r="EV19" s="151">
        <v>236</v>
      </c>
      <c r="EW19" s="151">
        <v>525</v>
      </c>
      <c r="EX19" s="151">
        <v>652</v>
      </c>
      <c r="EY19" s="151">
        <v>833</v>
      </c>
      <c r="EZ19" s="151">
        <v>924</v>
      </c>
      <c r="FA19" s="151">
        <v>1068</v>
      </c>
      <c r="FB19" s="151">
        <v>1227</v>
      </c>
      <c r="FC19" s="151">
        <v>1291</v>
      </c>
      <c r="FD19" s="151">
        <v>1483</v>
      </c>
      <c r="FE19" s="157">
        <v>1612</v>
      </c>
      <c r="FF19" s="151"/>
    </row>
    <row r="20" spans="1:162" ht="26.25" x14ac:dyDescent="0.4">
      <c r="A20" s="161">
        <v>19</v>
      </c>
      <c r="B20" s="152" t="s">
        <v>203</v>
      </c>
      <c r="C20" s="104"/>
      <c r="D20" s="153">
        <v>1.5</v>
      </c>
      <c r="E20" s="153">
        <v>1.2200000286102295</v>
      </c>
      <c r="F20" s="154">
        <v>0</v>
      </c>
      <c r="G20" s="136">
        <v>8.2209000000000003</v>
      </c>
      <c r="H20" s="136">
        <v>10.247299999999999</v>
      </c>
      <c r="I20" s="136">
        <v>19.5318</v>
      </c>
      <c r="J20" s="137">
        <v>-23.133900000000001</v>
      </c>
      <c r="K20" s="138">
        <v>34.9</v>
      </c>
      <c r="L20" s="139">
        <v>0</v>
      </c>
      <c r="M20" s="139">
        <v>0</v>
      </c>
      <c r="N20" s="140">
        <v>0.47410000000000002</v>
      </c>
      <c r="O20" s="139" t="str">
        <f>IF(L20&lt;0.01,"&lt;1%",L20)</f>
        <v>&lt;1%</v>
      </c>
      <c r="P20" s="139" t="str">
        <f>IF(M20&lt;0.01,"&lt;1%",IF(M20&gt;0.99,"&gt;99%",M20))</f>
        <v>&lt;1%</v>
      </c>
      <c r="Q20" s="140">
        <f>IF(N20&lt;0.01,"&lt;1%",N20)</f>
        <v>0.47410000000000002</v>
      </c>
      <c r="R20" s="612">
        <v>16</v>
      </c>
      <c r="S20" s="141"/>
      <c r="T20" s="142">
        <v>0</v>
      </c>
      <c r="U20" s="142">
        <v>0</v>
      </c>
      <c r="V20" s="142">
        <v>0</v>
      </c>
      <c r="W20" s="142">
        <v>0</v>
      </c>
      <c r="X20" s="142">
        <v>0</v>
      </c>
      <c r="Y20" s="142">
        <v>0</v>
      </c>
      <c r="Z20" s="142">
        <v>0</v>
      </c>
      <c r="AA20" s="142">
        <v>0</v>
      </c>
      <c r="AB20" s="142">
        <v>0</v>
      </c>
      <c r="AC20" s="142">
        <v>0</v>
      </c>
      <c r="AD20" s="143">
        <v>0</v>
      </c>
      <c r="AE20" s="142">
        <v>0</v>
      </c>
      <c r="AF20" s="142">
        <v>0</v>
      </c>
      <c r="AG20" s="142">
        <v>0</v>
      </c>
      <c r="AH20" s="142">
        <v>0</v>
      </c>
      <c r="AI20" s="142">
        <v>1</v>
      </c>
      <c r="AJ20" s="142">
        <v>1</v>
      </c>
      <c r="AK20" s="142">
        <v>3</v>
      </c>
      <c r="AL20" s="142">
        <v>15</v>
      </c>
      <c r="AM20" s="142">
        <v>25</v>
      </c>
      <c r="AN20" s="143">
        <v>29</v>
      </c>
      <c r="AO20" s="155">
        <v>34</v>
      </c>
      <c r="AP20" s="142">
        <v>62</v>
      </c>
      <c r="AQ20" s="142">
        <v>85</v>
      </c>
      <c r="AR20" s="142">
        <v>136</v>
      </c>
      <c r="AS20" s="142">
        <v>139</v>
      </c>
      <c r="AT20" s="142">
        <v>226</v>
      </c>
      <c r="AU20" s="142">
        <v>279</v>
      </c>
      <c r="AV20" s="142">
        <v>341</v>
      </c>
      <c r="AW20" s="142">
        <v>415</v>
      </c>
      <c r="AX20" s="143">
        <v>478</v>
      </c>
      <c r="AY20" s="155">
        <v>534</v>
      </c>
      <c r="AZ20" s="142">
        <v>600</v>
      </c>
      <c r="BA20" s="142">
        <v>629</v>
      </c>
      <c r="BB20" s="142">
        <v>702</v>
      </c>
      <c r="BC20" s="142">
        <v>653</v>
      </c>
      <c r="BD20" s="142">
        <v>660</v>
      </c>
      <c r="BE20" s="142">
        <v>655</v>
      </c>
      <c r="BF20" s="142">
        <v>566</v>
      </c>
      <c r="BG20" s="142">
        <v>552</v>
      </c>
      <c r="BH20" s="143">
        <v>511</v>
      </c>
      <c r="BI20" s="155">
        <v>430</v>
      </c>
      <c r="BJ20" s="142">
        <v>280</v>
      </c>
      <c r="BK20" s="142">
        <v>258</v>
      </c>
      <c r="BL20" s="142">
        <v>202</v>
      </c>
      <c r="BM20" s="142">
        <v>148</v>
      </c>
      <c r="BN20" s="142">
        <v>104</v>
      </c>
      <c r="BO20" s="142">
        <v>92</v>
      </c>
      <c r="BP20" s="142">
        <v>55</v>
      </c>
      <c r="BQ20" s="142">
        <v>30</v>
      </c>
      <c r="BR20" s="143">
        <v>25</v>
      </c>
      <c r="BS20" s="155">
        <v>13</v>
      </c>
      <c r="BT20" s="142">
        <v>10</v>
      </c>
      <c r="BU20" s="142">
        <v>5</v>
      </c>
      <c r="BV20" s="142">
        <v>8</v>
      </c>
      <c r="BW20" s="142">
        <v>5</v>
      </c>
      <c r="BX20" s="142">
        <v>1</v>
      </c>
      <c r="BY20" s="142">
        <v>1</v>
      </c>
      <c r="BZ20" s="142">
        <v>2</v>
      </c>
      <c r="CA20" s="142">
        <v>0</v>
      </c>
      <c r="CB20" s="143">
        <v>0</v>
      </c>
      <c r="CC20" s="155">
        <v>0</v>
      </c>
      <c r="CD20" s="142">
        <v>0</v>
      </c>
      <c r="CE20" s="142">
        <v>0</v>
      </c>
      <c r="CF20" s="142">
        <v>0</v>
      </c>
      <c r="CG20" s="142">
        <v>0</v>
      </c>
      <c r="CH20" s="142">
        <v>0</v>
      </c>
      <c r="CI20" s="142">
        <v>0</v>
      </c>
      <c r="CJ20" s="142">
        <v>0</v>
      </c>
      <c r="CK20" s="142">
        <v>0</v>
      </c>
      <c r="CL20" s="143">
        <v>0</v>
      </c>
      <c r="CM20" s="155">
        <v>0</v>
      </c>
      <c r="CN20" s="142">
        <v>0</v>
      </c>
      <c r="CO20" s="142">
        <v>0</v>
      </c>
      <c r="CP20" s="142">
        <v>0</v>
      </c>
      <c r="CQ20" s="142">
        <v>0</v>
      </c>
      <c r="CR20" s="142">
        <v>0</v>
      </c>
      <c r="CS20" s="142">
        <v>0</v>
      </c>
      <c r="CT20" s="142">
        <v>0</v>
      </c>
      <c r="CU20" s="142">
        <v>0</v>
      </c>
      <c r="CV20" s="143">
        <v>0</v>
      </c>
      <c r="CW20" s="155">
        <v>0</v>
      </c>
      <c r="CX20" s="142">
        <v>0</v>
      </c>
      <c r="CY20" s="142">
        <v>0</v>
      </c>
      <c r="CZ20" s="142">
        <v>0</v>
      </c>
      <c r="DA20" s="142">
        <v>0</v>
      </c>
      <c r="DB20" s="142">
        <v>0</v>
      </c>
      <c r="DC20" s="142">
        <v>0</v>
      </c>
      <c r="DD20" s="142">
        <v>0</v>
      </c>
      <c r="DE20" s="142">
        <v>0</v>
      </c>
      <c r="DF20" s="143">
        <v>0</v>
      </c>
      <c r="DG20" s="155">
        <v>0</v>
      </c>
      <c r="DH20" s="142">
        <v>0</v>
      </c>
      <c r="DI20" s="142">
        <v>0</v>
      </c>
      <c r="DJ20" s="142">
        <v>0</v>
      </c>
      <c r="DK20" s="142">
        <v>0</v>
      </c>
      <c r="DL20" s="142">
        <v>0</v>
      </c>
      <c r="DM20" s="142">
        <v>0</v>
      </c>
      <c r="DN20" s="142">
        <v>0</v>
      </c>
      <c r="DO20" s="142">
        <v>0</v>
      </c>
      <c r="DP20" s="143">
        <v>0</v>
      </c>
      <c r="DQ20" s="155">
        <v>0</v>
      </c>
      <c r="DR20" s="142">
        <v>0</v>
      </c>
      <c r="DS20" s="142">
        <v>0</v>
      </c>
      <c r="DT20" s="142">
        <v>0</v>
      </c>
      <c r="DU20" s="142">
        <v>0</v>
      </c>
      <c r="DV20" s="142">
        <v>0</v>
      </c>
      <c r="DW20" s="142">
        <v>0</v>
      </c>
      <c r="DX20" s="142">
        <v>0</v>
      </c>
      <c r="DY20" s="142">
        <v>0</v>
      </c>
      <c r="DZ20" s="143">
        <v>0</v>
      </c>
      <c r="EA20" s="155">
        <v>0</v>
      </c>
      <c r="EB20" s="142">
        <v>0</v>
      </c>
      <c r="EC20" s="142">
        <v>0</v>
      </c>
      <c r="ED20" s="142"/>
      <c r="EE20" s="142"/>
      <c r="EF20" s="142"/>
      <c r="EG20" s="142"/>
      <c r="EH20" s="142"/>
      <c r="EI20" s="142"/>
      <c r="EJ20" s="156"/>
      <c r="EK20" s="148">
        <f>SUM(T20:EJ20)</f>
        <v>10000</v>
      </c>
      <c r="EL20" s="81">
        <v>0</v>
      </c>
      <c r="EM20" s="151">
        <v>0</v>
      </c>
      <c r="EN20" s="151">
        <v>0</v>
      </c>
      <c r="EO20" s="151">
        <v>0</v>
      </c>
      <c r="EP20" s="151">
        <v>0</v>
      </c>
      <c r="EQ20" s="151">
        <v>0</v>
      </c>
      <c r="ER20" s="151">
        <v>4</v>
      </c>
      <c r="ES20" s="151">
        <v>8</v>
      </c>
      <c r="ET20" s="151">
        <v>14</v>
      </c>
      <c r="EU20" s="151">
        <v>48</v>
      </c>
      <c r="EV20" s="151">
        <v>133</v>
      </c>
      <c r="EW20" s="151">
        <v>321</v>
      </c>
      <c r="EX20" s="151">
        <v>561</v>
      </c>
      <c r="EY20" s="151">
        <v>763</v>
      </c>
      <c r="EZ20" s="151">
        <v>926</v>
      </c>
      <c r="FA20" s="151">
        <v>1180</v>
      </c>
      <c r="FB20" s="151">
        <v>1301</v>
      </c>
      <c r="FC20" s="151">
        <v>1484</v>
      </c>
      <c r="FD20" s="151">
        <v>1670</v>
      </c>
      <c r="FE20" s="157">
        <v>1587</v>
      </c>
      <c r="FF20" s="151"/>
    </row>
    <row r="21" spans="1:162" ht="27" thickBot="1" x14ac:dyDescent="0.45">
      <c r="A21" s="162">
        <v>20</v>
      </c>
      <c r="B21" s="163" t="s">
        <v>977</v>
      </c>
      <c r="C21" s="164"/>
      <c r="D21" s="165">
        <v>1.440000057220459</v>
      </c>
      <c r="E21" s="165">
        <v>1.309999942779541</v>
      </c>
      <c r="F21" s="166">
        <v>0</v>
      </c>
      <c r="G21" s="167">
        <v>7.7714999999999996</v>
      </c>
      <c r="H21" s="167">
        <v>10.085599999999999</v>
      </c>
      <c r="I21" s="167">
        <v>20.142900000000001</v>
      </c>
      <c r="J21" s="168">
        <v>-25.1937</v>
      </c>
      <c r="K21" s="169">
        <v>33.4</v>
      </c>
      <c r="L21" s="170">
        <v>0</v>
      </c>
      <c r="M21" s="170">
        <v>0</v>
      </c>
      <c r="N21" s="171">
        <v>0.58289999999999997</v>
      </c>
      <c r="O21" s="170" t="str">
        <f>IF(L21&lt;0.01,"&lt;1%",L21)</f>
        <v>&lt;1%</v>
      </c>
      <c r="P21" s="170" t="str">
        <f>IF(M21&lt;0.01,"&lt;1%",IF(M21&gt;0.99,"&gt;99%",M21))</f>
        <v>&lt;1%</v>
      </c>
      <c r="Q21" s="171">
        <f>IF(N21&lt;0.01,"&lt;1%",N21)</f>
        <v>0.58289999999999997</v>
      </c>
      <c r="R21" s="613">
        <v>3</v>
      </c>
      <c r="S21" s="141"/>
      <c r="T21" s="142">
        <v>0</v>
      </c>
      <c r="U21" s="142">
        <v>0</v>
      </c>
      <c r="V21" s="142">
        <v>0</v>
      </c>
      <c r="W21" s="142">
        <v>0</v>
      </c>
      <c r="X21" s="142">
        <v>0</v>
      </c>
      <c r="Y21" s="142">
        <v>0</v>
      </c>
      <c r="Z21" s="142">
        <v>0</v>
      </c>
      <c r="AA21" s="142">
        <v>0</v>
      </c>
      <c r="AB21" s="142">
        <v>0</v>
      </c>
      <c r="AC21" s="142">
        <v>0</v>
      </c>
      <c r="AD21" s="143">
        <v>0</v>
      </c>
      <c r="AE21" s="172">
        <v>1</v>
      </c>
      <c r="AF21" s="172">
        <v>1</v>
      </c>
      <c r="AG21" s="172">
        <v>0</v>
      </c>
      <c r="AH21" s="172">
        <v>2</v>
      </c>
      <c r="AI21" s="172">
        <v>7</v>
      </c>
      <c r="AJ21" s="172">
        <v>5</v>
      </c>
      <c r="AK21" s="172">
        <v>13</v>
      </c>
      <c r="AL21" s="172">
        <v>39</v>
      </c>
      <c r="AM21" s="172">
        <v>46</v>
      </c>
      <c r="AN21" s="173">
        <v>58</v>
      </c>
      <c r="AO21" s="174">
        <v>105</v>
      </c>
      <c r="AP21" s="172">
        <v>144</v>
      </c>
      <c r="AQ21" s="172">
        <v>163</v>
      </c>
      <c r="AR21" s="172">
        <v>221</v>
      </c>
      <c r="AS21" s="172">
        <v>295</v>
      </c>
      <c r="AT21" s="172">
        <v>348</v>
      </c>
      <c r="AU21" s="172">
        <v>358</v>
      </c>
      <c r="AV21" s="172">
        <v>439</v>
      </c>
      <c r="AW21" s="172">
        <v>503</v>
      </c>
      <c r="AX21" s="173">
        <v>547</v>
      </c>
      <c r="AY21" s="174">
        <v>615</v>
      </c>
      <c r="AZ21" s="172">
        <v>606</v>
      </c>
      <c r="BA21" s="172">
        <v>628</v>
      </c>
      <c r="BB21" s="172">
        <v>607</v>
      </c>
      <c r="BC21" s="172">
        <v>632</v>
      </c>
      <c r="BD21" s="172">
        <v>543</v>
      </c>
      <c r="BE21" s="172">
        <v>500</v>
      </c>
      <c r="BF21" s="172">
        <v>474</v>
      </c>
      <c r="BG21" s="172">
        <v>382</v>
      </c>
      <c r="BH21" s="173">
        <v>387</v>
      </c>
      <c r="BI21" s="174">
        <v>265</v>
      </c>
      <c r="BJ21" s="172">
        <v>214</v>
      </c>
      <c r="BK21" s="172">
        <v>230</v>
      </c>
      <c r="BL21" s="172">
        <v>164</v>
      </c>
      <c r="BM21" s="172">
        <v>128</v>
      </c>
      <c r="BN21" s="172">
        <v>105</v>
      </c>
      <c r="BO21" s="172">
        <v>66</v>
      </c>
      <c r="BP21" s="172">
        <v>48</v>
      </c>
      <c r="BQ21" s="172">
        <v>25</v>
      </c>
      <c r="BR21" s="173">
        <v>35</v>
      </c>
      <c r="BS21" s="174">
        <v>17</v>
      </c>
      <c r="BT21" s="172">
        <v>11</v>
      </c>
      <c r="BU21" s="172">
        <v>7</v>
      </c>
      <c r="BV21" s="172">
        <v>4</v>
      </c>
      <c r="BW21" s="172">
        <v>5</v>
      </c>
      <c r="BX21" s="172">
        <v>4</v>
      </c>
      <c r="BY21" s="172">
        <v>2</v>
      </c>
      <c r="BZ21" s="172">
        <v>1</v>
      </c>
      <c r="CA21" s="172">
        <v>0</v>
      </c>
      <c r="CB21" s="173">
        <v>0</v>
      </c>
      <c r="CC21" s="174">
        <v>0</v>
      </c>
      <c r="CD21" s="172">
        <v>0</v>
      </c>
      <c r="CE21" s="172">
        <v>0</v>
      </c>
      <c r="CF21" s="172">
        <v>0</v>
      </c>
      <c r="CG21" s="172">
        <v>0</v>
      </c>
      <c r="CH21" s="172">
        <v>0</v>
      </c>
      <c r="CI21" s="172">
        <v>0</v>
      </c>
      <c r="CJ21" s="172">
        <v>0</v>
      </c>
      <c r="CK21" s="172">
        <v>0</v>
      </c>
      <c r="CL21" s="173">
        <v>0</v>
      </c>
      <c r="CM21" s="174">
        <v>0</v>
      </c>
      <c r="CN21" s="172">
        <v>0</v>
      </c>
      <c r="CO21" s="172">
        <v>0</v>
      </c>
      <c r="CP21" s="172">
        <v>0</v>
      </c>
      <c r="CQ21" s="172">
        <v>0</v>
      </c>
      <c r="CR21" s="172">
        <v>0</v>
      </c>
      <c r="CS21" s="172">
        <v>0</v>
      </c>
      <c r="CT21" s="172">
        <v>0</v>
      </c>
      <c r="CU21" s="172">
        <v>0</v>
      </c>
      <c r="CV21" s="173">
        <v>0</v>
      </c>
      <c r="CW21" s="174">
        <v>0</v>
      </c>
      <c r="CX21" s="172">
        <v>0</v>
      </c>
      <c r="CY21" s="172">
        <v>0</v>
      </c>
      <c r="CZ21" s="172">
        <v>0</v>
      </c>
      <c r="DA21" s="172">
        <v>0</v>
      </c>
      <c r="DB21" s="172">
        <v>0</v>
      </c>
      <c r="DC21" s="172">
        <v>0</v>
      </c>
      <c r="DD21" s="172">
        <v>0</v>
      </c>
      <c r="DE21" s="172">
        <v>0</v>
      </c>
      <c r="DF21" s="173">
        <v>0</v>
      </c>
      <c r="DG21" s="174">
        <v>0</v>
      </c>
      <c r="DH21" s="172">
        <v>0</v>
      </c>
      <c r="DI21" s="172">
        <v>0</v>
      </c>
      <c r="DJ21" s="172">
        <v>0</v>
      </c>
      <c r="DK21" s="172">
        <v>0</v>
      </c>
      <c r="DL21" s="172">
        <v>0</v>
      </c>
      <c r="DM21" s="172">
        <v>0</v>
      </c>
      <c r="DN21" s="172">
        <v>0</v>
      </c>
      <c r="DO21" s="172">
        <v>0</v>
      </c>
      <c r="DP21" s="173">
        <v>0</v>
      </c>
      <c r="DQ21" s="174">
        <v>0</v>
      </c>
      <c r="DR21" s="172">
        <v>0</v>
      </c>
      <c r="DS21" s="172">
        <v>0</v>
      </c>
      <c r="DT21" s="172">
        <v>0</v>
      </c>
      <c r="DU21" s="172">
        <v>0</v>
      </c>
      <c r="DV21" s="172">
        <v>0</v>
      </c>
      <c r="DW21" s="172">
        <v>0</v>
      </c>
      <c r="DX21" s="172">
        <v>0</v>
      </c>
      <c r="DY21" s="172">
        <v>0</v>
      </c>
      <c r="DZ21" s="173">
        <v>0</v>
      </c>
      <c r="EA21" s="174">
        <v>0</v>
      </c>
      <c r="EB21" s="172">
        <v>0</v>
      </c>
      <c r="EC21" s="172">
        <v>0</v>
      </c>
      <c r="ED21" s="172"/>
      <c r="EE21" s="172"/>
      <c r="EF21" s="172"/>
      <c r="EG21" s="172"/>
      <c r="EH21" s="172"/>
      <c r="EI21" s="172"/>
      <c r="EJ21" s="175"/>
      <c r="EK21" s="148">
        <f>SUM(T21:EJ21)</f>
        <v>10000</v>
      </c>
      <c r="EL21" s="85">
        <v>0</v>
      </c>
      <c r="EM21" s="176">
        <v>0</v>
      </c>
      <c r="EN21" s="176">
        <v>0</v>
      </c>
      <c r="EO21" s="176">
        <v>0</v>
      </c>
      <c r="EP21" s="176">
        <v>0</v>
      </c>
      <c r="EQ21" s="176">
        <v>0</v>
      </c>
      <c r="ER21" s="176">
        <v>1</v>
      </c>
      <c r="ES21" s="176">
        <v>2</v>
      </c>
      <c r="ET21" s="176">
        <v>9</v>
      </c>
      <c r="EU21" s="176">
        <v>57</v>
      </c>
      <c r="EV21" s="176">
        <v>128</v>
      </c>
      <c r="EW21" s="176">
        <v>227</v>
      </c>
      <c r="EX21" s="176">
        <v>391</v>
      </c>
      <c r="EY21" s="176">
        <v>575</v>
      </c>
      <c r="EZ21" s="176">
        <v>706</v>
      </c>
      <c r="FA21" s="176">
        <v>933</v>
      </c>
      <c r="FB21" s="176">
        <v>1142</v>
      </c>
      <c r="FC21" s="176">
        <v>1451</v>
      </c>
      <c r="FD21" s="176">
        <v>1738</v>
      </c>
      <c r="FE21" s="177">
        <v>2640</v>
      </c>
      <c r="FF21" s="151"/>
    </row>
    <row r="22" spans="1:162" ht="19.5" customHeight="1" thickBot="1" x14ac:dyDescent="0.3">
      <c r="S22" s="127" t="s">
        <v>102</v>
      </c>
      <c r="T22" s="128">
        <v>0</v>
      </c>
      <c r="U22" s="636">
        <v>10</v>
      </c>
      <c r="V22" s="633"/>
      <c r="W22" s="633"/>
      <c r="X22" s="633"/>
      <c r="Y22" s="633"/>
      <c r="Z22" s="633"/>
      <c r="AA22" s="633"/>
      <c r="AB22" s="633"/>
      <c r="AC22" s="633"/>
      <c r="AD22" s="634"/>
      <c r="AE22" s="636">
        <v>20</v>
      </c>
      <c r="AF22" s="633"/>
      <c r="AG22" s="633"/>
      <c r="AH22" s="633"/>
      <c r="AI22" s="633"/>
      <c r="AJ22" s="633"/>
      <c r="AK22" s="633"/>
      <c r="AL22" s="633"/>
      <c r="AM22" s="633"/>
      <c r="AN22" s="634"/>
      <c r="AO22" s="632">
        <v>30</v>
      </c>
      <c r="AP22" s="633"/>
      <c r="AQ22" s="633"/>
      <c r="AR22" s="633"/>
      <c r="AS22" s="633"/>
      <c r="AT22" s="633"/>
      <c r="AU22" s="633"/>
      <c r="AV22" s="633"/>
      <c r="AW22" s="633"/>
      <c r="AX22" s="634"/>
      <c r="AY22" s="632">
        <v>40</v>
      </c>
      <c r="AZ22" s="633"/>
      <c r="BA22" s="633"/>
      <c r="BB22" s="633"/>
      <c r="BC22" s="633"/>
      <c r="BD22" s="633"/>
      <c r="BE22" s="633"/>
      <c r="BF22" s="633"/>
      <c r="BG22" s="633"/>
      <c r="BH22" s="634"/>
      <c r="BI22" s="632">
        <v>50</v>
      </c>
      <c r="BJ22" s="633"/>
      <c r="BK22" s="633"/>
      <c r="BL22" s="633"/>
      <c r="BM22" s="633"/>
      <c r="BN22" s="633"/>
      <c r="BO22" s="633"/>
      <c r="BP22" s="633"/>
      <c r="BQ22" s="633"/>
      <c r="BR22" s="634"/>
      <c r="BS22" s="632">
        <v>60</v>
      </c>
      <c r="BT22" s="633"/>
      <c r="BU22" s="633"/>
      <c r="BV22" s="633"/>
      <c r="BW22" s="633"/>
      <c r="BX22" s="633"/>
      <c r="BY22" s="633"/>
      <c r="BZ22" s="633"/>
      <c r="CA22" s="633"/>
      <c r="CB22" s="634"/>
      <c r="CC22" s="632">
        <v>70</v>
      </c>
      <c r="CD22" s="633"/>
      <c r="CE22" s="633"/>
      <c r="CF22" s="633"/>
      <c r="CG22" s="633"/>
      <c r="CH22" s="633"/>
      <c r="CI22" s="633"/>
      <c r="CJ22" s="633"/>
      <c r="CK22" s="633"/>
      <c r="CL22" s="634"/>
      <c r="CM22" s="632">
        <v>80</v>
      </c>
      <c r="CN22" s="633"/>
      <c r="CO22" s="633"/>
      <c r="CP22" s="633"/>
      <c r="CQ22" s="633"/>
      <c r="CR22" s="633"/>
      <c r="CS22" s="633"/>
      <c r="CT22" s="633"/>
      <c r="CU22" s="633"/>
      <c r="CV22" s="634"/>
      <c r="CW22" s="632">
        <v>90</v>
      </c>
      <c r="CX22" s="633"/>
      <c r="CY22" s="633"/>
      <c r="CZ22" s="633"/>
      <c r="DA22" s="633"/>
      <c r="DB22" s="633"/>
      <c r="DC22" s="633"/>
      <c r="DD22" s="633"/>
      <c r="DE22" s="633"/>
      <c r="DF22" s="634"/>
      <c r="DG22" s="632">
        <v>100</v>
      </c>
      <c r="DH22" s="633"/>
      <c r="DI22" s="633"/>
      <c r="DJ22" s="633"/>
      <c r="DK22" s="633"/>
      <c r="DL22" s="633"/>
      <c r="DM22" s="633"/>
      <c r="DN22" s="633"/>
      <c r="DO22" s="633"/>
      <c r="DP22" s="634"/>
      <c r="DQ22" s="632">
        <v>110</v>
      </c>
      <c r="DR22" s="633"/>
      <c r="DS22" s="633"/>
      <c r="DT22" s="633"/>
      <c r="DU22" s="633"/>
      <c r="DV22" s="633"/>
      <c r="DW22" s="633"/>
      <c r="DX22" s="633"/>
      <c r="DY22" s="633"/>
      <c r="DZ22" s="634"/>
      <c r="EA22" s="632">
        <v>120</v>
      </c>
      <c r="EB22" s="633"/>
      <c r="EC22" s="633"/>
      <c r="ED22" s="633"/>
      <c r="EE22" s="633"/>
      <c r="EF22" s="633"/>
      <c r="EG22" s="633"/>
      <c r="EH22" s="633"/>
      <c r="EI22" s="633"/>
      <c r="EJ22" s="635"/>
      <c r="EL22" s="178">
        <v>1</v>
      </c>
      <c r="EM22" s="179">
        <v>2</v>
      </c>
      <c r="EN22" s="179">
        <v>3</v>
      </c>
      <c r="EO22" s="179">
        <v>4</v>
      </c>
      <c r="EP22" s="179">
        <v>5</v>
      </c>
      <c r="EQ22" s="179">
        <v>6</v>
      </c>
      <c r="ER22" s="179">
        <v>7</v>
      </c>
      <c r="ES22" s="179">
        <v>8</v>
      </c>
      <c r="ET22" s="179">
        <v>9</v>
      </c>
      <c r="EU22" s="179">
        <v>10</v>
      </c>
      <c r="EV22" s="179">
        <v>11</v>
      </c>
      <c r="EW22" s="179">
        <v>12</v>
      </c>
      <c r="EX22" s="179">
        <v>13</v>
      </c>
      <c r="EY22" s="179">
        <v>14</v>
      </c>
      <c r="EZ22" s="179">
        <v>15</v>
      </c>
      <c r="FA22" s="179">
        <v>16</v>
      </c>
      <c r="FB22" s="179">
        <v>17</v>
      </c>
      <c r="FC22" s="179">
        <v>18</v>
      </c>
      <c r="FD22" s="179">
        <v>19</v>
      </c>
      <c r="FE22" s="180">
        <v>20</v>
      </c>
    </row>
    <row r="25" spans="1:162" ht="26.25" x14ac:dyDescent="0.4">
      <c r="B25" s="2" t="s">
        <v>115</v>
      </c>
      <c r="C25" s="181">
        <v>10000</v>
      </c>
      <c r="D25" s="182"/>
      <c r="E25" s="182"/>
      <c r="F25" s="183"/>
      <c r="G25" s="182"/>
    </row>
    <row r="26" spans="1:162" ht="26.25" x14ac:dyDescent="0.4">
      <c r="B26" s="2" t="s">
        <v>116</v>
      </c>
      <c r="C26" s="184">
        <v>2</v>
      </c>
      <c r="D26" s="185" t="s">
        <v>117</v>
      </c>
      <c r="E26" s="184">
        <v>10</v>
      </c>
      <c r="F26" s="185" t="s">
        <v>118</v>
      </c>
    </row>
    <row r="27" spans="1:162" ht="26.25" x14ac:dyDescent="0.4">
      <c r="B27" s="2"/>
      <c r="C27" s="630"/>
      <c r="D27" s="631"/>
      <c r="E27" s="631"/>
      <c r="F27" s="631"/>
    </row>
    <row r="28" spans="1:162" ht="26.25" x14ac:dyDescent="0.4">
      <c r="A28" s="69" t="s">
        <v>1431</v>
      </c>
      <c r="B28" s="2"/>
      <c r="C28" s="181"/>
    </row>
  </sheetData>
  <sheetProtection algorithmName="SHA-512" hashValue="HM4xbATT88rw0lmrQNv01yXb4A9bvTJ8eB+2rX0XYUdIWq+4MfVBAq8xB6+9NU8sIfeX0CpdcATdqqZwVrS+Rw==" saltValue="5q/vjD/4N0PAKjO2DLtZpg==" spinCount="100000" sheet="1" objects="1" scenarios="1"/>
  <sortState xmlns:xlrd2="http://schemas.microsoft.com/office/spreadsheetml/2017/richdata2" ref="B2:FE21">
    <sortCondition descending="1" ref="K2:K21"/>
    <sortCondition descending="1" ref="J2:J21"/>
  </sortState>
  <mergeCells count="25">
    <mergeCell ref="EA1:EJ1"/>
    <mergeCell ref="U1:AD1"/>
    <mergeCell ref="AE1:AN1"/>
    <mergeCell ref="AO1:AX1"/>
    <mergeCell ref="AY1:BH1"/>
    <mergeCell ref="BI1:BR1"/>
    <mergeCell ref="BS1:CB1"/>
    <mergeCell ref="CC1:CL1"/>
    <mergeCell ref="CM1:CV1"/>
    <mergeCell ref="CW1:DF1"/>
    <mergeCell ref="DG1:DP1"/>
    <mergeCell ref="DQ1:DZ1"/>
    <mergeCell ref="DQ22:DZ22"/>
    <mergeCell ref="EA22:EJ22"/>
    <mergeCell ref="U22:AD22"/>
    <mergeCell ref="AE22:AN22"/>
    <mergeCell ref="AO22:AX22"/>
    <mergeCell ref="AY22:BH22"/>
    <mergeCell ref="BI22:BR22"/>
    <mergeCell ref="BS22:CB22"/>
    <mergeCell ref="C27:F27"/>
    <mergeCell ref="CC22:CL22"/>
    <mergeCell ref="CM22:CV22"/>
    <mergeCell ref="CW22:DF22"/>
    <mergeCell ref="DG22:DP22"/>
  </mergeCells>
  <conditionalFormatting sqref="EL2:FE21">
    <cfRule type="colorScale" priority="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</conditionalFormatting>
  <conditionalFormatting sqref="T2:EJ21">
    <cfRule type="colorScale" priority="2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_MC">
                <anchor moveWithCells="1" sizeWithCells="1">
                  <from>
                    <xdr:col>10</xdr:col>
                    <xdr:colOff>104775</xdr:colOff>
                    <xdr:row>24</xdr:row>
                    <xdr:rowOff>38100</xdr:rowOff>
                  </from>
                  <to>
                    <xdr:col>15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C3DF-00B5-454B-9EFB-0C306666B82F}">
  <sheetPr codeName="Sheet3"/>
  <dimension ref="A1:AB29"/>
  <sheetViews>
    <sheetView showGridLines="0" zoomScale="90" zoomScaleNormal="90" workbookViewId="0"/>
  </sheetViews>
  <sheetFormatPr defaultRowHeight="26.25" x14ac:dyDescent="0.4"/>
  <cols>
    <col min="1" max="1" width="9.140625" style="70" customWidth="1"/>
    <col min="2" max="2" width="41" bestFit="1" customWidth="1"/>
    <col min="3" max="3" width="19.5703125" style="188" bestFit="1" customWidth="1"/>
    <col min="4" max="4" width="20.140625" style="188" bestFit="1" customWidth="1"/>
    <col min="5" max="5" width="28.7109375" style="11" bestFit="1" customWidth="1"/>
    <col min="6" max="7" width="28.7109375" style="11" customWidth="1"/>
    <col min="8" max="8" width="9.140625" style="11" customWidth="1"/>
    <col min="9" max="9" width="24" style="8" bestFit="1" customWidth="1"/>
    <col min="10" max="10" width="40.140625" style="188" customWidth="1"/>
    <col min="11" max="11" width="41.5703125" style="188" customWidth="1"/>
    <col min="12" max="12" width="9.140625" style="188"/>
    <col min="13" max="18" width="9.140625" style="2"/>
    <col min="27" max="28" width="9.140625" style="8"/>
  </cols>
  <sheetData>
    <row r="1" spans="1:28" ht="27" thickBot="1" x14ac:dyDescent="0.45">
      <c r="A1" s="186"/>
      <c r="B1" s="186" t="s">
        <v>1337</v>
      </c>
      <c r="C1" s="446" t="s">
        <v>119</v>
      </c>
      <c r="D1" s="446" t="s">
        <v>120</v>
      </c>
      <c r="E1" s="447" t="s">
        <v>121</v>
      </c>
      <c r="F1" s="446" t="s">
        <v>122</v>
      </c>
      <c r="G1" s="446" t="s">
        <v>123</v>
      </c>
      <c r="J1" s="187" t="s">
        <v>124</v>
      </c>
    </row>
    <row r="2" spans="1:28" x14ac:dyDescent="0.4">
      <c r="A2" s="108"/>
      <c r="B2" s="108" t="s">
        <v>191</v>
      </c>
      <c r="C2" s="189">
        <v>2.13</v>
      </c>
      <c r="D2" s="189">
        <v>0.87</v>
      </c>
      <c r="E2" s="190">
        <v>0</v>
      </c>
      <c r="F2" s="189">
        <v>2</v>
      </c>
      <c r="G2" s="189">
        <v>0.82</v>
      </c>
      <c r="H2" s="13">
        <v>71.989999999999995</v>
      </c>
      <c r="I2" s="8" t="s">
        <v>191</v>
      </c>
      <c r="J2" s="187" t="s">
        <v>125</v>
      </c>
      <c r="AA2" s="8" t="s">
        <v>4</v>
      </c>
      <c r="AB2" s="8" t="s">
        <v>126</v>
      </c>
    </row>
    <row r="3" spans="1:28" x14ac:dyDescent="0.4">
      <c r="A3" s="108"/>
      <c r="B3" s="108" t="s">
        <v>192</v>
      </c>
      <c r="C3" s="189">
        <v>1.59</v>
      </c>
      <c r="D3" s="189">
        <v>1.1399999999999999</v>
      </c>
      <c r="E3" s="191">
        <v>0</v>
      </c>
      <c r="F3" s="189">
        <v>1.55</v>
      </c>
      <c r="G3" s="189">
        <v>1.19</v>
      </c>
      <c r="H3" s="13">
        <v>54.15</v>
      </c>
      <c r="I3" s="8" t="s">
        <v>192</v>
      </c>
      <c r="J3" s="187" t="s">
        <v>127</v>
      </c>
      <c r="AA3" s="8" t="s">
        <v>8</v>
      </c>
      <c r="AB3" s="8" t="s">
        <v>5</v>
      </c>
    </row>
    <row r="4" spans="1:28" x14ac:dyDescent="0.4">
      <c r="A4" s="108"/>
      <c r="B4" s="108" t="s">
        <v>977</v>
      </c>
      <c r="C4" s="189">
        <v>1.37</v>
      </c>
      <c r="D4" s="189">
        <v>1.22</v>
      </c>
      <c r="E4" s="191">
        <v>0</v>
      </c>
      <c r="F4" s="189">
        <v>1.44</v>
      </c>
      <c r="G4" s="189">
        <v>1.31</v>
      </c>
      <c r="H4" s="13">
        <v>48.74</v>
      </c>
      <c r="I4" s="8" t="s">
        <v>977</v>
      </c>
      <c r="J4" s="187" t="s">
        <v>128</v>
      </c>
      <c r="AA4" s="8" t="s">
        <v>12</v>
      </c>
      <c r="AB4" s="8" t="s">
        <v>9</v>
      </c>
    </row>
    <row r="5" spans="1:28" x14ac:dyDescent="0.4">
      <c r="A5" s="108"/>
      <c r="B5" s="108" t="s">
        <v>225</v>
      </c>
      <c r="C5" s="189">
        <v>1.55</v>
      </c>
      <c r="D5" s="189">
        <v>1.38</v>
      </c>
      <c r="E5" s="191">
        <v>0</v>
      </c>
      <c r="F5" s="189">
        <v>1.5</v>
      </c>
      <c r="G5" s="189">
        <v>1.29</v>
      </c>
      <c r="H5" s="13">
        <v>50.65</v>
      </c>
      <c r="I5" s="8" t="s">
        <v>225</v>
      </c>
      <c r="J5" s="187" t="s">
        <v>129</v>
      </c>
      <c r="AA5" s="8" t="s">
        <v>17</v>
      </c>
      <c r="AB5" s="8" t="s">
        <v>13</v>
      </c>
    </row>
    <row r="6" spans="1:28" x14ac:dyDescent="0.4">
      <c r="A6" s="108"/>
      <c r="B6" s="108" t="s">
        <v>194</v>
      </c>
      <c r="C6" s="189">
        <v>1.84</v>
      </c>
      <c r="D6" s="189">
        <v>0.88</v>
      </c>
      <c r="E6" s="191">
        <v>0</v>
      </c>
      <c r="F6" s="189">
        <v>1.76</v>
      </c>
      <c r="G6" s="189">
        <v>0.84</v>
      </c>
      <c r="H6" s="13">
        <v>67.09</v>
      </c>
      <c r="I6" s="8" t="s">
        <v>194</v>
      </c>
      <c r="J6" s="187" t="s">
        <v>130</v>
      </c>
      <c r="AA6" s="8" t="s">
        <v>20</v>
      </c>
      <c r="AB6" s="8" t="s">
        <v>18</v>
      </c>
    </row>
    <row r="7" spans="1:28" x14ac:dyDescent="0.4">
      <c r="A7" s="108"/>
      <c r="B7" s="108" t="s">
        <v>196</v>
      </c>
      <c r="C7" s="189">
        <v>1.74</v>
      </c>
      <c r="D7" s="189">
        <v>1.05</v>
      </c>
      <c r="E7" s="191">
        <v>0</v>
      </c>
      <c r="F7" s="189">
        <v>1.67</v>
      </c>
      <c r="G7" s="189">
        <v>1.1000000000000001</v>
      </c>
      <c r="H7" s="13">
        <v>58.95</v>
      </c>
      <c r="I7" s="8" t="s">
        <v>224</v>
      </c>
      <c r="J7" s="28" t="s">
        <v>131</v>
      </c>
      <c r="AA7" s="8" t="s">
        <v>25</v>
      </c>
      <c r="AB7" s="8" t="s">
        <v>21</v>
      </c>
    </row>
    <row r="8" spans="1:28" x14ac:dyDescent="0.4">
      <c r="A8" s="108"/>
      <c r="B8" s="108" t="s">
        <v>197</v>
      </c>
      <c r="C8" s="189">
        <v>2.5</v>
      </c>
      <c r="D8" s="189">
        <v>0.68</v>
      </c>
      <c r="E8" s="191">
        <v>0</v>
      </c>
      <c r="F8" s="189">
        <v>2.41</v>
      </c>
      <c r="G8" s="189">
        <v>0.76</v>
      </c>
      <c r="H8" s="13">
        <v>79.52</v>
      </c>
      <c r="I8" s="8" t="s">
        <v>223</v>
      </c>
      <c r="J8" s="187" t="s">
        <v>132</v>
      </c>
      <c r="AA8" s="8" t="s">
        <v>30</v>
      </c>
      <c r="AB8" s="8" t="s">
        <v>26</v>
      </c>
    </row>
    <row r="9" spans="1:28" x14ac:dyDescent="0.4">
      <c r="A9" s="108"/>
      <c r="B9" s="108" t="s">
        <v>198</v>
      </c>
      <c r="C9" s="189">
        <v>1.95</v>
      </c>
      <c r="D9" s="189">
        <v>0.87</v>
      </c>
      <c r="E9" s="191">
        <v>0</v>
      </c>
      <c r="F9" s="189">
        <v>1.83</v>
      </c>
      <c r="G9" s="189">
        <v>0.91</v>
      </c>
      <c r="H9" s="13">
        <v>66.72</v>
      </c>
      <c r="I9" s="8" t="s">
        <v>198</v>
      </c>
      <c r="J9" s="187" t="s">
        <v>133</v>
      </c>
      <c r="AA9" s="8" t="s">
        <v>34</v>
      </c>
      <c r="AB9" s="8" t="s">
        <v>31</v>
      </c>
    </row>
    <row r="10" spans="1:28" x14ac:dyDescent="0.4">
      <c r="A10" s="108"/>
      <c r="B10" s="108" t="s">
        <v>199</v>
      </c>
      <c r="C10" s="189">
        <v>2.06</v>
      </c>
      <c r="D10" s="189">
        <v>0.96</v>
      </c>
      <c r="E10" s="191">
        <v>0</v>
      </c>
      <c r="F10" s="189">
        <v>2.0699999999999998</v>
      </c>
      <c r="G10" s="189">
        <v>0.99</v>
      </c>
      <c r="H10" s="13">
        <v>69.37</v>
      </c>
      <c r="I10" s="8" t="s">
        <v>199</v>
      </c>
      <c r="J10" s="192" t="s">
        <v>134</v>
      </c>
      <c r="AA10" s="8" t="s">
        <v>37</v>
      </c>
      <c r="AB10" s="8" t="s">
        <v>35</v>
      </c>
    </row>
    <row r="11" spans="1:28" x14ac:dyDescent="0.4">
      <c r="A11" s="108"/>
      <c r="B11" s="108" t="s">
        <v>896</v>
      </c>
      <c r="C11" s="189">
        <v>1.4</v>
      </c>
      <c r="D11" s="189">
        <v>1.2</v>
      </c>
      <c r="E11" s="191">
        <v>0</v>
      </c>
      <c r="F11" s="189">
        <v>1.37</v>
      </c>
      <c r="G11" s="189">
        <v>1.07</v>
      </c>
      <c r="H11" s="13">
        <v>52.83</v>
      </c>
      <c r="I11" s="8" t="s">
        <v>896</v>
      </c>
      <c r="AA11" s="8" t="s">
        <v>40</v>
      </c>
      <c r="AB11" s="8" t="s">
        <v>38</v>
      </c>
    </row>
    <row r="12" spans="1:28" x14ac:dyDescent="0.4">
      <c r="A12" s="108"/>
      <c r="B12" s="108" t="s">
        <v>200</v>
      </c>
      <c r="C12" s="189">
        <v>2.12</v>
      </c>
      <c r="D12" s="189">
        <v>0.63</v>
      </c>
      <c r="E12" s="191">
        <v>0</v>
      </c>
      <c r="F12" s="189">
        <v>2.23</v>
      </c>
      <c r="G12" s="189">
        <v>0.64</v>
      </c>
      <c r="H12" s="13">
        <v>79.680000000000007</v>
      </c>
      <c r="I12" s="8" t="s">
        <v>189</v>
      </c>
      <c r="AA12" s="8" t="s">
        <v>43</v>
      </c>
      <c r="AB12" s="8" t="s">
        <v>41</v>
      </c>
    </row>
    <row r="13" spans="1:28" x14ac:dyDescent="0.4">
      <c r="A13" s="108"/>
      <c r="B13" s="108" t="s">
        <v>861</v>
      </c>
      <c r="C13" s="189">
        <v>1.47</v>
      </c>
      <c r="D13" s="189">
        <v>1.1599999999999999</v>
      </c>
      <c r="E13" s="191">
        <v>0</v>
      </c>
      <c r="F13" s="189">
        <v>1.43</v>
      </c>
      <c r="G13" s="189">
        <v>1.26</v>
      </c>
      <c r="H13" s="13">
        <v>49.73</v>
      </c>
      <c r="I13" s="8" t="s">
        <v>861</v>
      </c>
      <c r="AA13" s="8" t="s">
        <v>46</v>
      </c>
      <c r="AB13" s="8" t="s">
        <v>44</v>
      </c>
    </row>
    <row r="14" spans="1:28" x14ac:dyDescent="0.4">
      <c r="A14" s="108"/>
      <c r="B14" s="108" t="s">
        <v>201</v>
      </c>
      <c r="C14" s="189">
        <v>2.14</v>
      </c>
      <c r="D14" s="189">
        <v>0.77</v>
      </c>
      <c r="E14" s="191">
        <v>0</v>
      </c>
      <c r="F14" s="189">
        <v>2.36</v>
      </c>
      <c r="G14" s="189">
        <v>0.71</v>
      </c>
      <c r="H14" s="13">
        <v>79.83</v>
      </c>
      <c r="I14" s="8" t="s">
        <v>201</v>
      </c>
      <c r="AA14" s="8" t="s">
        <v>50</v>
      </c>
      <c r="AB14" s="8" t="s">
        <v>47</v>
      </c>
    </row>
    <row r="15" spans="1:28" x14ac:dyDescent="0.4">
      <c r="A15" s="108"/>
      <c r="B15" s="108" t="s">
        <v>202</v>
      </c>
      <c r="C15" s="189">
        <v>1.91</v>
      </c>
      <c r="D15" s="189">
        <v>0.72</v>
      </c>
      <c r="E15" s="191">
        <v>0</v>
      </c>
      <c r="F15" s="189">
        <v>2.02</v>
      </c>
      <c r="G15" s="189">
        <v>0.77</v>
      </c>
      <c r="H15" s="13">
        <v>73.47</v>
      </c>
      <c r="I15" s="8" t="s">
        <v>190</v>
      </c>
      <c r="AA15" s="8" t="s">
        <v>53</v>
      </c>
      <c r="AB15" s="8" t="s">
        <v>51</v>
      </c>
    </row>
    <row r="16" spans="1:28" x14ac:dyDescent="0.4">
      <c r="A16" s="108"/>
      <c r="B16" s="108" t="s">
        <v>226</v>
      </c>
      <c r="C16" s="189">
        <v>1.42</v>
      </c>
      <c r="D16" s="189">
        <v>1.38</v>
      </c>
      <c r="E16" s="191">
        <v>0</v>
      </c>
      <c r="F16" s="189">
        <v>1.53</v>
      </c>
      <c r="G16" s="189">
        <v>1.37</v>
      </c>
      <c r="H16" s="13">
        <v>49.58</v>
      </c>
      <c r="I16" s="8" t="s">
        <v>226</v>
      </c>
      <c r="AA16" s="8" t="s">
        <v>56</v>
      </c>
      <c r="AB16" s="8" t="s">
        <v>54</v>
      </c>
    </row>
    <row r="17" spans="1:28" x14ac:dyDescent="0.4">
      <c r="A17" s="108"/>
      <c r="B17" s="108" t="s">
        <v>203</v>
      </c>
      <c r="C17" s="189">
        <v>1.51</v>
      </c>
      <c r="D17" s="189">
        <v>1.2</v>
      </c>
      <c r="E17" s="191">
        <v>0</v>
      </c>
      <c r="F17" s="189">
        <v>1.5</v>
      </c>
      <c r="G17" s="189">
        <v>1.22</v>
      </c>
      <c r="H17" s="13">
        <v>52.2</v>
      </c>
      <c r="I17" s="8" t="s">
        <v>203</v>
      </c>
      <c r="AA17" s="8" t="s">
        <v>58</v>
      </c>
      <c r="AB17" s="8" t="s">
        <v>57</v>
      </c>
    </row>
    <row r="18" spans="1:28" x14ac:dyDescent="0.4">
      <c r="A18" s="108"/>
      <c r="B18" s="108" t="s">
        <v>204</v>
      </c>
      <c r="C18" s="189">
        <v>1.92</v>
      </c>
      <c r="D18" s="189">
        <v>1.26</v>
      </c>
      <c r="E18" s="191">
        <v>0</v>
      </c>
      <c r="F18" s="189">
        <v>1.79</v>
      </c>
      <c r="G18" s="189">
        <v>1.1299999999999999</v>
      </c>
      <c r="H18" s="13">
        <v>60.78</v>
      </c>
      <c r="I18" s="8" t="s">
        <v>204</v>
      </c>
      <c r="AA18" s="8" t="s">
        <v>60</v>
      </c>
      <c r="AB18" s="8" t="s">
        <v>59</v>
      </c>
    </row>
    <row r="19" spans="1:28" x14ac:dyDescent="0.4">
      <c r="A19" s="108"/>
      <c r="B19" s="108" t="s">
        <v>205</v>
      </c>
      <c r="C19" s="189">
        <v>1.45</v>
      </c>
      <c r="D19" s="189">
        <v>1.35</v>
      </c>
      <c r="E19" s="191">
        <v>0</v>
      </c>
      <c r="F19" s="189">
        <v>1.42</v>
      </c>
      <c r="G19" s="189">
        <v>1.32</v>
      </c>
      <c r="H19" s="13">
        <v>48.01</v>
      </c>
      <c r="I19" s="8" t="s">
        <v>205</v>
      </c>
      <c r="AA19" s="8" t="s">
        <v>62</v>
      </c>
      <c r="AB19" s="8" t="s">
        <v>61</v>
      </c>
    </row>
    <row r="20" spans="1:28" x14ac:dyDescent="0.4">
      <c r="A20" s="108"/>
      <c r="B20" s="108" t="s">
        <v>206</v>
      </c>
      <c r="C20" s="189">
        <v>1.64</v>
      </c>
      <c r="D20" s="189">
        <v>0.91</v>
      </c>
      <c r="E20" s="191">
        <v>0</v>
      </c>
      <c r="F20" s="189">
        <v>1.58</v>
      </c>
      <c r="G20" s="189">
        <v>0.85</v>
      </c>
      <c r="H20" s="13">
        <v>63.15</v>
      </c>
      <c r="I20" s="8" t="s">
        <v>206</v>
      </c>
      <c r="L20" s="2"/>
      <c r="AA20" s="8" t="s">
        <v>64</v>
      </c>
      <c r="AB20" s="8" t="s">
        <v>63</v>
      </c>
    </row>
    <row r="21" spans="1:28" ht="27" thickBot="1" x14ac:dyDescent="0.45">
      <c r="A21" s="114"/>
      <c r="B21" s="114" t="s">
        <v>207</v>
      </c>
      <c r="C21" s="189">
        <v>1.69</v>
      </c>
      <c r="D21" s="189">
        <v>1.1599999999999999</v>
      </c>
      <c r="E21" s="193">
        <v>0</v>
      </c>
      <c r="F21" s="189">
        <v>1.85</v>
      </c>
      <c r="G21" s="189">
        <v>1.02</v>
      </c>
      <c r="H21" s="13">
        <v>64.5</v>
      </c>
      <c r="I21" s="8" t="s">
        <v>207</v>
      </c>
      <c r="J21" s="2"/>
      <c r="K21" s="2"/>
      <c r="AA21" s="8" t="s">
        <v>66</v>
      </c>
      <c r="AB21" s="8" t="s">
        <v>65</v>
      </c>
    </row>
    <row r="22" spans="1:28" ht="27" thickBot="1" x14ac:dyDescent="0.45">
      <c r="A22" s="431"/>
      <c r="B22" s="432" t="s">
        <v>135</v>
      </c>
      <c r="C22" s="433" t="s">
        <v>608</v>
      </c>
      <c r="D22" s="434">
        <v>44786</v>
      </c>
      <c r="E22" s="435"/>
      <c r="F22" s="433" t="s">
        <v>312</v>
      </c>
      <c r="G22" s="436">
        <v>44822</v>
      </c>
    </row>
    <row r="23" spans="1:28" x14ac:dyDescent="0.4">
      <c r="B23" s="2" t="s">
        <v>136</v>
      </c>
      <c r="C23" s="194">
        <f>AVERAGE(C2:C21)</f>
        <v>1.77</v>
      </c>
      <c r="D23" s="194">
        <f>AVERAGE(D2:D21)</f>
        <v>1.0394999999999999</v>
      </c>
      <c r="F23" s="194">
        <f>AVERAGE(F2:F21)</f>
        <v>1.7655000000000001</v>
      </c>
      <c r="G23" s="194">
        <f>AVERAGE(G2:G21)</f>
        <v>1.0285</v>
      </c>
    </row>
    <row r="24" spans="1:28" x14ac:dyDescent="0.4">
      <c r="B24" s="8" t="s">
        <v>1344</v>
      </c>
    </row>
    <row r="28" spans="1:28" x14ac:dyDescent="0.4">
      <c r="A28" s="185"/>
    </row>
    <row r="29" spans="1:28" x14ac:dyDescent="0.4">
      <c r="A29" s="69" t="s">
        <v>1431</v>
      </c>
    </row>
  </sheetData>
  <sheetProtection algorithmName="SHA-512" hashValue="q4rvt1GrvLeb/QGWMemQMUxVTTd0K2I+vW2OONwNPoWMnsDPIJH81GQA0kspyG1x3oNgmRz1Uq1URdqVOrLNrg==" saltValue="+EDHoGYFGkHKMHmToQJUhQ==" spinCount="100000" sheet="1" objects="1" scenarios="1"/>
  <dataValidations count="1">
    <dataValidation type="whole" allowBlank="1" showInputMessage="1" showErrorMessage="1" sqref="E2:E21" xr:uid="{F5D73F02-B1E3-4C23-8A77-5D2D5F645AEB}">
      <formula1>-15</formula1>
      <formula2>15</formula2>
    </dataValidation>
  </dataValidations>
  <hyperlinks>
    <hyperlink ref="J14" r:id="rId1" display="https://projects.fivethirtyeight.com/soccer-api/club/spi_global_rankings.csv" xr:uid="{EABDC853-A53A-4727-9D73-AF7B0B8900A8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UpdateSPI">
                <anchor moveWithCells="1" sizeWithCells="1">
                  <from>
                    <xdr:col>0</xdr:col>
                    <xdr:colOff>180975</xdr:colOff>
                    <xdr:row>23</xdr:row>
                    <xdr:rowOff>238125</xdr:rowOff>
                  </from>
                  <to>
                    <xdr:col>2</xdr:col>
                    <xdr:colOff>523875</xdr:colOff>
                    <xdr:row>25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30AC1-8AAF-49E4-9552-3E3169FF5EF8}">
  <sheetPr codeName="Sheet4"/>
  <dimension ref="A1:U644"/>
  <sheetViews>
    <sheetView workbookViewId="0">
      <selection sqref="A1:XFD1048576"/>
    </sheetView>
  </sheetViews>
  <sheetFormatPr defaultRowHeight="15" x14ac:dyDescent="0.25"/>
  <cols>
    <col min="1" max="1" width="7.140625" bestFit="1" customWidth="1"/>
    <col min="2" max="2" width="12.140625" bestFit="1" customWidth="1"/>
    <col min="3" max="3" width="34.28515625" bestFit="1" customWidth="1"/>
    <col min="4" max="4" width="39.42578125" bestFit="1" customWidth="1"/>
    <col min="5" max="5" width="5.85546875" bestFit="1" customWidth="1"/>
    <col min="6" max="6" width="6.28515625" bestFit="1" customWidth="1"/>
    <col min="7" max="7" width="6" bestFit="1" customWidth="1"/>
    <col min="8" max="8" width="12.140625" bestFit="1" customWidth="1"/>
    <col min="9" max="9" width="34.28515625" bestFit="1" customWidth="1"/>
    <col min="10" max="10" width="39.140625" bestFit="1" customWidth="1"/>
    <col min="11" max="11" width="5.85546875" bestFit="1" customWidth="1"/>
    <col min="12" max="12" width="6.28515625" bestFit="1" customWidth="1"/>
    <col min="13" max="13" width="6" bestFit="1" customWidth="1"/>
    <col min="14" max="14" width="12.140625" bestFit="1" customWidth="1"/>
    <col min="15" max="15" width="34.28515625" bestFit="1" customWidth="1"/>
    <col min="16" max="16" width="39.42578125" bestFit="1" customWidth="1"/>
    <col min="17" max="17" width="5.85546875" bestFit="1" customWidth="1"/>
    <col min="18" max="18" width="6.28515625" bestFit="1" customWidth="1"/>
    <col min="19" max="19" width="6" bestFit="1" customWidth="1"/>
  </cols>
  <sheetData>
    <row r="1" spans="1:21" x14ac:dyDescent="0.25">
      <c r="A1" t="s">
        <v>613</v>
      </c>
      <c r="B1" t="s">
        <v>614</v>
      </c>
      <c r="C1" t="s">
        <v>615</v>
      </c>
      <c r="D1" t="s">
        <v>616</v>
      </c>
      <c r="E1" t="s">
        <v>617</v>
      </c>
      <c r="F1" t="s">
        <v>618</v>
      </c>
      <c r="G1" t="s">
        <v>619</v>
      </c>
      <c r="I1" s="228">
        <v>44822.900891203702</v>
      </c>
      <c r="O1" s="228"/>
      <c r="U1" s="228"/>
    </row>
    <row r="2" spans="1:21" x14ac:dyDescent="0.25">
      <c r="A2">
        <v>1</v>
      </c>
      <c r="B2">
        <v>2</v>
      </c>
      <c r="C2" s="637" t="s">
        <v>622</v>
      </c>
      <c r="D2" s="637" t="s">
        <v>621</v>
      </c>
      <c r="E2">
        <v>3.01</v>
      </c>
      <c r="F2">
        <v>0.3</v>
      </c>
      <c r="G2">
        <v>92.98</v>
      </c>
    </row>
    <row r="3" spans="1:21" x14ac:dyDescent="0.25">
      <c r="A3">
        <v>2</v>
      </c>
      <c r="B3">
        <v>1</v>
      </c>
      <c r="C3" s="637" t="s">
        <v>623</v>
      </c>
      <c r="D3" s="637" t="s">
        <v>624</v>
      </c>
      <c r="E3">
        <v>3.31</v>
      </c>
      <c r="F3">
        <v>0.49</v>
      </c>
      <c r="G3">
        <v>92.17</v>
      </c>
    </row>
    <row r="4" spans="1:21" x14ac:dyDescent="0.25">
      <c r="A4">
        <v>3</v>
      </c>
      <c r="B4">
        <v>3</v>
      </c>
      <c r="C4" s="637" t="s">
        <v>630</v>
      </c>
      <c r="D4" s="637" t="s">
        <v>631</v>
      </c>
      <c r="E4">
        <v>3.02</v>
      </c>
      <c r="F4">
        <v>0.49</v>
      </c>
      <c r="G4">
        <v>90.36</v>
      </c>
    </row>
    <row r="5" spans="1:21" x14ac:dyDescent="0.25">
      <c r="A5">
        <v>4</v>
      </c>
      <c r="B5">
        <v>4</v>
      </c>
      <c r="C5" s="637" t="s">
        <v>620</v>
      </c>
      <c r="D5" s="637" t="s">
        <v>621</v>
      </c>
      <c r="E5">
        <v>2.8</v>
      </c>
      <c r="F5">
        <v>0.47</v>
      </c>
      <c r="G5">
        <v>89.02</v>
      </c>
    </row>
    <row r="6" spans="1:21" x14ac:dyDescent="0.25">
      <c r="A6">
        <v>5</v>
      </c>
      <c r="B6">
        <v>5</v>
      </c>
      <c r="C6" s="637" t="s">
        <v>632</v>
      </c>
      <c r="D6" s="637" t="s">
        <v>627</v>
      </c>
      <c r="E6">
        <v>2.68</v>
      </c>
      <c r="F6">
        <v>0.43</v>
      </c>
      <c r="G6">
        <v>88.66</v>
      </c>
    </row>
    <row r="7" spans="1:21" x14ac:dyDescent="0.25">
      <c r="A7">
        <v>6</v>
      </c>
      <c r="B7">
        <v>6</v>
      </c>
      <c r="C7" s="637" t="s">
        <v>626</v>
      </c>
      <c r="D7" s="637" t="s">
        <v>627</v>
      </c>
      <c r="E7">
        <v>2.73</v>
      </c>
      <c r="F7">
        <v>0.55000000000000004</v>
      </c>
      <c r="G7">
        <v>87.07</v>
      </c>
    </row>
    <row r="8" spans="1:21" x14ac:dyDescent="0.25">
      <c r="A8">
        <v>7</v>
      </c>
      <c r="B8">
        <v>7</v>
      </c>
      <c r="C8" s="637" t="s">
        <v>628</v>
      </c>
      <c r="D8" s="637" t="s">
        <v>629</v>
      </c>
      <c r="E8">
        <v>2.96</v>
      </c>
      <c r="F8">
        <v>0.75</v>
      </c>
      <c r="G8">
        <v>85.83</v>
      </c>
    </row>
    <row r="9" spans="1:21" x14ac:dyDescent="0.25">
      <c r="A9">
        <v>8</v>
      </c>
      <c r="B9">
        <v>8</v>
      </c>
      <c r="C9" s="637" t="s">
        <v>636</v>
      </c>
      <c r="D9" s="637" t="s">
        <v>621</v>
      </c>
      <c r="E9">
        <v>2.35</v>
      </c>
      <c r="F9">
        <v>0.62</v>
      </c>
      <c r="G9">
        <v>81.7</v>
      </c>
    </row>
    <row r="10" spans="1:21" x14ac:dyDescent="0.25">
      <c r="A10">
        <v>9</v>
      </c>
      <c r="B10">
        <v>11</v>
      </c>
      <c r="C10" s="637" t="s">
        <v>633</v>
      </c>
      <c r="D10" s="637" t="s">
        <v>621</v>
      </c>
      <c r="E10">
        <v>2.29</v>
      </c>
      <c r="F10">
        <v>0.59</v>
      </c>
      <c r="G10">
        <v>81.540000000000006</v>
      </c>
    </row>
    <row r="11" spans="1:21" x14ac:dyDescent="0.25">
      <c r="A11">
        <v>10</v>
      </c>
      <c r="B11">
        <v>10</v>
      </c>
      <c r="C11" s="637" t="s">
        <v>625</v>
      </c>
      <c r="D11" s="637" t="s">
        <v>621</v>
      </c>
      <c r="E11">
        <v>2.19</v>
      </c>
      <c r="F11">
        <v>0.54</v>
      </c>
      <c r="G11">
        <v>81.290000000000006</v>
      </c>
    </row>
    <row r="12" spans="1:21" x14ac:dyDescent="0.25">
      <c r="A12">
        <v>11</v>
      </c>
      <c r="B12">
        <v>16</v>
      </c>
      <c r="C12" s="637" t="s">
        <v>637</v>
      </c>
      <c r="D12" s="637" t="s">
        <v>624</v>
      </c>
      <c r="E12">
        <v>2.35</v>
      </c>
      <c r="F12">
        <v>0.69</v>
      </c>
      <c r="G12">
        <v>80.2</v>
      </c>
    </row>
    <row r="13" spans="1:21" x14ac:dyDescent="0.25">
      <c r="A13">
        <v>12</v>
      </c>
      <c r="B13">
        <v>9</v>
      </c>
      <c r="C13" s="637" t="s">
        <v>640</v>
      </c>
      <c r="D13" s="637" t="s">
        <v>641</v>
      </c>
      <c r="E13">
        <v>2.34</v>
      </c>
      <c r="F13">
        <v>0.69</v>
      </c>
      <c r="G13">
        <v>80.05</v>
      </c>
    </row>
    <row r="14" spans="1:21" x14ac:dyDescent="0.25">
      <c r="A14">
        <v>13</v>
      </c>
      <c r="B14">
        <v>15</v>
      </c>
      <c r="C14" s="637" t="s">
        <v>201</v>
      </c>
      <c r="D14" s="637" t="s">
        <v>634</v>
      </c>
      <c r="E14">
        <v>2.36</v>
      </c>
      <c r="F14">
        <v>0.71</v>
      </c>
      <c r="G14">
        <v>79.83</v>
      </c>
    </row>
    <row r="15" spans="1:21" x14ac:dyDescent="0.25">
      <c r="A15">
        <v>14</v>
      </c>
      <c r="B15">
        <v>18</v>
      </c>
      <c r="C15" s="637" t="s">
        <v>189</v>
      </c>
      <c r="D15" s="637" t="s">
        <v>634</v>
      </c>
      <c r="E15">
        <v>2.23</v>
      </c>
      <c r="F15">
        <v>0.64</v>
      </c>
      <c r="G15">
        <v>79.680000000000007</v>
      </c>
    </row>
    <row r="16" spans="1:21" x14ac:dyDescent="0.25">
      <c r="A16">
        <v>15</v>
      </c>
      <c r="B16">
        <v>12</v>
      </c>
      <c r="C16" s="637" t="s">
        <v>223</v>
      </c>
      <c r="D16" s="637" t="s">
        <v>634</v>
      </c>
      <c r="E16">
        <v>2.41</v>
      </c>
      <c r="F16">
        <v>0.76</v>
      </c>
      <c r="G16">
        <v>79.52</v>
      </c>
    </row>
    <row r="17" spans="1:7" x14ac:dyDescent="0.25">
      <c r="A17">
        <v>16</v>
      </c>
      <c r="B17">
        <v>17</v>
      </c>
      <c r="C17" s="637" t="s">
        <v>642</v>
      </c>
      <c r="D17" s="637" t="s">
        <v>627</v>
      </c>
      <c r="E17">
        <v>2.2000000000000002</v>
      </c>
      <c r="F17">
        <v>0.63</v>
      </c>
      <c r="G17">
        <v>79.33</v>
      </c>
    </row>
    <row r="18" spans="1:7" x14ac:dyDescent="0.25">
      <c r="A18">
        <v>17</v>
      </c>
      <c r="B18">
        <v>13</v>
      </c>
      <c r="C18" s="637" t="s">
        <v>643</v>
      </c>
      <c r="D18" s="637" t="s">
        <v>627</v>
      </c>
      <c r="E18">
        <v>2.09</v>
      </c>
      <c r="F18">
        <v>0.56000000000000005</v>
      </c>
      <c r="G18">
        <v>79.28</v>
      </c>
    </row>
    <row r="19" spans="1:7" x14ac:dyDescent="0.25">
      <c r="A19">
        <v>18</v>
      </c>
      <c r="B19">
        <v>21</v>
      </c>
      <c r="C19" s="637" t="s">
        <v>650</v>
      </c>
      <c r="D19" s="637" t="s">
        <v>639</v>
      </c>
      <c r="E19">
        <v>2.2599999999999998</v>
      </c>
      <c r="F19">
        <v>0.69</v>
      </c>
      <c r="G19">
        <v>79.05</v>
      </c>
    </row>
    <row r="20" spans="1:7" x14ac:dyDescent="0.25">
      <c r="A20">
        <v>19</v>
      </c>
      <c r="B20">
        <v>14</v>
      </c>
      <c r="C20" s="637" t="s">
        <v>638</v>
      </c>
      <c r="D20" s="637" t="s">
        <v>639</v>
      </c>
      <c r="E20">
        <v>2.2599999999999998</v>
      </c>
      <c r="F20">
        <v>0.76</v>
      </c>
      <c r="G20">
        <v>77.52</v>
      </c>
    </row>
    <row r="21" spans="1:7" x14ac:dyDescent="0.25">
      <c r="A21">
        <v>20</v>
      </c>
      <c r="B21">
        <v>19</v>
      </c>
      <c r="C21" s="637" t="s">
        <v>635</v>
      </c>
      <c r="D21" s="637" t="s">
        <v>624</v>
      </c>
      <c r="E21">
        <v>2.23</v>
      </c>
      <c r="F21">
        <v>0.79</v>
      </c>
      <c r="G21">
        <v>76.39</v>
      </c>
    </row>
    <row r="22" spans="1:7" x14ac:dyDescent="0.25">
      <c r="A22">
        <v>21</v>
      </c>
      <c r="B22">
        <v>20</v>
      </c>
      <c r="C22" s="637" t="s">
        <v>644</v>
      </c>
      <c r="D22" s="637" t="s">
        <v>639</v>
      </c>
      <c r="E22">
        <v>2.09</v>
      </c>
      <c r="F22">
        <v>0.69</v>
      </c>
      <c r="G22">
        <v>76.36</v>
      </c>
    </row>
    <row r="23" spans="1:7" x14ac:dyDescent="0.25">
      <c r="A23">
        <v>22</v>
      </c>
      <c r="B23">
        <v>24</v>
      </c>
      <c r="C23" s="637" t="s">
        <v>660</v>
      </c>
      <c r="D23" s="637" t="s">
        <v>629</v>
      </c>
      <c r="E23">
        <v>2.59</v>
      </c>
      <c r="F23">
        <v>1.04</v>
      </c>
      <c r="G23">
        <v>76.31</v>
      </c>
    </row>
    <row r="24" spans="1:7" x14ac:dyDescent="0.25">
      <c r="A24">
        <v>23</v>
      </c>
      <c r="B24">
        <v>22</v>
      </c>
      <c r="C24" s="637" t="s">
        <v>645</v>
      </c>
      <c r="D24" s="637" t="s">
        <v>621</v>
      </c>
      <c r="E24">
        <v>2</v>
      </c>
      <c r="F24">
        <v>0.64</v>
      </c>
      <c r="G24">
        <v>76.31</v>
      </c>
    </row>
    <row r="25" spans="1:7" x14ac:dyDescent="0.25">
      <c r="A25">
        <v>24</v>
      </c>
      <c r="B25">
        <v>28</v>
      </c>
      <c r="C25" s="637" t="s">
        <v>663</v>
      </c>
      <c r="D25" s="637" t="s">
        <v>664</v>
      </c>
      <c r="E25">
        <v>2.13</v>
      </c>
      <c r="F25">
        <v>0.72</v>
      </c>
      <c r="G25">
        <v>76.27</v>
      </c>
    </row>
    <row r="26" spans="1:7" x14ac:dyDescent="0.25">
      <c r="A26">
        <v>25</v>
      </c>
      <c r="B26">
        <v>25</v>
      </c>
      <c r="C26" s="637" t="s">
        <v>648</v>
      </c>
      <c r="D26" s="637" t="s">
        <v>621</v>
      </c>
      <c r="E26">
        <v>2.1</v>
      </c>
      <c r="F26">
        <v>0.72</v>
      </c>
      <c r="G26">
        <v>75.94</v>
      </c>
    </row>
    <row r="27" spans="1:7" x14ac:dyDescent="0.25">
      <c r="A27">
        <v>26</v>
      </c>
      <c r="B27">
        <v>27</v>
      </c>
      <c r="C27" s="637" t="s">
        <v>646</v>
      </c>
      <c r="D27" s="637" t="s">
        <v>624</v>
      </c>
      <c r="E27">
        <v>2.23</v>
      </c>
      <c r="F27">
        <v>0.87</v>
      </c>
      <c r="G27">
        <v>74.44</v>
      </c>
    </row>
    <row r="28" spans="1:7" x14ac:dyDescent="0.25">
      <c r="A28">
        <v>27</v>
      </c>
      <c r="B28">
        <v>31</v>
      </c>
      <c r="C28" s="637" t="s">
        <v>649</v>
      </c>
      <c r="D28" s="637" t="s">
        <v>627</v>
      </c>
      <c r="E28">
        <v>1.92</v>
      </c>
      <c r="F28">
        <v>0.67</v>
      </c>
      <c r="G28">
        <v>74.11</v>
      </c>
    </row>
    <row r="29" spans="1:7" x14ac:dyDescent="0.25">
      <c r="A29">
        <v>28</v>
      </c>
      <c r="B29">
        <v>30</v>
      </c>
      <c r="C29" s="637" t="s">
        <v>654</v>
      </c>
      <c r="D29" s="637" t="s">
        <v>631</v>
      </c>
      <c r="E29">
        <v>2.14</v>
      </c>
      <c r="F29">
        <v>0.83</v>
      </c>
      <c r="G29">
        <v>74.099999999999994</v>
      </c>
    </row>
    <row r="30" spans="1:7" x14ac:dyDescent="0.25">
      <c r="A30">
        <v>29</v>
      </c>
      <c r="B30">
        <v>26</v>
      </c>
      <c r="C30" s="637" t="s">
        <v>653</v>
      </c>
      <c r="D30" s="637" t="s">
        <v>627</v>
      </c>
      <c r="E30">
        <v>1.88</v>
      </c>
      <c r="F30">
        <v>0.67</v>
      </c>
      <c r="G30">
        <v>73.489999999999995</v>
      </c>
    </row>
    <row r="31" spans="1:7" x14ac:dyDescent="0.25">
      <c r="A31">
        <v>30</v>
      </c>
      <c r="B31">
        <v>34</v>
      </c>
      <c r="C31" s="637" t="s">
        <v>190</v>
      </c>
      <c r="D31" s="637" t="s">
        <v>634</v>
      </c>
      <c r="E31">
        <v>2.02</v>
      </c>
      <c r="F31">
        <v>0.77</v>
      </c>
      <c r="G31">
        <v>73.47</v>
      </c>
    </row>
    <row r="32" spans="1:7" x14ac:dyDescent="0.25">
      <c r="A32">
        <v>31</v>
      </c>
      <c r="B32">
        <v>23</v>
      </c>
      <c r="C32" s="637" t="s">
        <v>676</v>
      </c>
      <c r="D32" s="637" t="s">
        <v>677</v>
      </c>
      <c r="E32">
        <v>2.25</v>
      </c>
      <c r="F32">
        <v>0.93</v>
      </c>
      <c r="G32">
        <v>73.47</v>
      </c>
    </row>
    <row r="33" spans="1:7" x14ac:dyDescent="0.25">
      <c r="A33">
        <v>32</v>
      </c>
      <c r="B33">
        <v>32</v>
      </c>
      <c r="C33" s="637" t="s">
        <v>672</v>
      </c>
      <c r="D33" s="637" t="s">
        <v>621</v>
      </c>
      <c r="E33">
        <v>1.94</v>
      </c>
      <c r="F33">
        <v>0.74</v>
      </c>
      <c r="G33">
        <v>72.930000000000007</v>
      </c>
    </row>
    <row r="34" spans="1:7" x14ac:dyDescent="0.25">
      <c r="A34">
        <v>33</v>
      </c>
      <c r="B34">
        <v>39</v>
      </c>
      <c r="C34" s="637" t="s">
        <v>669</v>
      </c>
      <c r="D34" s="637" t="s">
        <v>624</v>
      </c>
      <c r="E34">
        <v>2.0499999999999998</v>
      </c>
      <c r="F34">
        <v>0.83</v>
      </c>
      <c r="G34">
        <v>72.55</v>
      </c>
    </row>
    <row r="35" spans="1:7" x14ac:dyDescent="0.25">
      <c r="A35">
        <v>34</v>
      </c>
      <c r="B35">
        <v>35</v>
      </c>
      <c r="C35" s="637" t="s">
        <v>652</v>
      </c>
      <c r="D35" s="637" t="s">
        <v>629</v>
      </c>
      <c r="E35">
        <v>2.37</v>
      </c>
      <c r="F35">
        <v>1.06</v>
      </c>
      <c r="G35">
        <v>72.47</v>
      </c>
    </row>
    <row r="36" spans="1:7" x14ac:dyDescent="0.25">
      <c r="A36">
        <v>35</v>
      </c>
      <c r="B36">
        <v>38</v>
      </c>
      <c r="C36" s="637" t="s">
        <v>665</v>
      </c>
      <c r="D36" s="637" t="s">
        <v>631</v>
      </c>
      <c r="E36">
        <v>1.99</v>
      </c>
      <c r="F36">
        <v>0.81</v>
      </c>
      <c r="G36">
        <v>72.12</v>
      </c>
    </row>
    <row r="37" spans="1:7" x14ac:dyDescent="0.25">
      <c r="A37">
        <v>36</v>
      </c>
      <c r="B37">
        <v>29</v>
      </c>
      <c r="C37" s="637" t="s">
        <v>191</v>
      </c>
      <c r="D37" s="637" t="s">
        <v>634</v>
      </c>
      <c r="E37">
        <v>2</v>
      </c>
      <c r="F37">
        <v>0.82</v>
      </c>
      <c r="G37">
        <v>71.989999999999995</v>
      </c>
    </row>
    <row r="38" spans="1:7" x14ac:dyDescent="0.25">
      <c r="A38">
        <v>37</v>
      </c>
      <c r="B38">
        <v>51</v>
      </c>
      <c r="C38" s="637" t="s">
        <v>678</v>
      </c>
      <c r="D38" s="637" t="s">
        <v>624</v>
      </c>
      <c r="E38">
        <v>2.14</v>
      </c>
      <c r="F38">
        <v>0.93</v>
      </c>
      <c r="G38">
        <v>71.7</v>
      </c>
    </row>
    <row r="39" spans="1:7" x14ac:dyDescent="0.25">
      <c r="A39">
        <v>38</v>
      </c>
      <c r="B39">
        <v>44</v>
      </c>
      <c r="C39" s="637" t="s">
        <v>657</v>
      </c>
      <c r="D39" s="637" t="s">
        <v>624</v>
      </c>
      <c r="E39">
        <v>1.81</v>
      </c>
      <c r="F39">
        <v>0.7</v>
      </c>
      <c r="G39">
        <v>71.62</v>
      </c>
    </row>
    <row r="40" spans="1:7" x14ac:dyDescent="0.25">
      <c r="A40">
        <v>39</v>
      </c>
      <c r="B40">
        <v>33</v>
      </c>
      <c r="C40" s="637" t="s">
        <v>681</v>
      </c>
      <c r="D40" s="637" t="s">
        <v>631</v>
      </c>
      <c r="E40">
        <v>1.83</v>
      </c>
      <c r="F40">
        <v>0.72</v>
      </c>
      <c r="G40">
        <v>71.290000000000006</v>
      </c>
    </row>
    <row r="41" spans="1:7" x14ac:dyDescent="0.25">
      <c r="A41">
        <v>40</v>
      </c>
      <c r="B41">
        <v>37</v>
      </c>
      <c r="C41" s="637" t="s">
        <v>662</v>
      </c>
      <c r="D41" s="637" t="s">
        <v>621</v>
      </c>
      <c r="E41">
        <v>1.83</v>
      </c>
      <c r="F41">
        <v>0.73</v>
      </c>
      <c r="G41">
        <v>71.11</v>
      </c>
    </row>
    <row r="42" spans="1:7" x14ac:dyDescent="0.25">
      <c r="A42">
        <v>41</v>
      </c>
      <c r="B42">
        <v>43</v>
      </c>
      <c r="C42" s="637" t="s">
        <v>683</v>
      </c>
      <c r="D42" s="637" t="s">
        <v>627</v>
      </c>
      <c r="E42">
        <v>1.83</v>
      </c>
      <c r="F42">
        <v>0.74</v>
      </c>
      <c r="G42">
        <v>70.989999999999995</v>
      </c>
    </row>
    <row r="43" spans="1:7" x14ac:dyDescent="0.25">
      <c r="A43">
        <v>42</v>
      </c>
      <c r="B43">
        <v>40</v>
      </c>
      <c r="C43" s="637" t="s">
        <v>647</v>
      </c>
      <c r="D43" s="637" t="s">
        <v>621</v>
      </c>
      <c r="E43">
        <v>1.84</v>
      </c>
      <c r="F43">
        <v>0.74</v>
      </c>
      <c r="G43">
        <v>70.97</v>
      </c>
    </row>
    <row r="44" spans="1:7" x14ac:dyDescent="0.25">
      <c r="A44">
        <v>43</v>
      </c>
      <c r="B44">
        <v>42</v>
      </c>
      <c r="C44" s="637" t="s">
        <v>661</v>
      </c>
      <c r="D44" s="637" t="s">
        <v>624</v>
      </c>
      <c r="E44">
        <v>2.0299999999999998</v>
      </c>
      <c r="F44">
        <v>0.89</v>
      </c>
      <c r="G44">
        <v>70.86</v>
      </c>
    </row>
    <row r="45" spans="1:7" x14ac:dyDescent="0.25">
      <c r="A45">
        <v>44</v>
      </c>
      <c r="B45">
        <v>41</v>
      </c>
      <c r="C45" s="637" t="s">
        <v>651</v>
      </c>
      <c r="D45" s="637" t="s">
        <v>621</v>
      </c>
      <c r="E45">
        <v>1.83</v>
      </c>
      <c r="F45">
        <v>0.77</v>
      </c>
      <c r="G45">
        <v>70.22</v>
      </c>
    </row>
    <row r="46" spans="1:7" x14ac:dyDescent="0.25">
      <c r="A46">
        <v>45</v>
      </c>
      <c r="B46">
        <v>48</v>
      </c>
      <c r="C46" s="637" t="s">
        <v>656</v>
      </c>
      <c r="D46" s="637" t="s">
        <v>631</v>
      </c>
      <c r="E46">
        <v>2</v>
      </c>
      <c r="F46">
        <v>0.89</v>
      </c>
      <c r="G46">
        <v>70.2</v>
      </c>
    </row>
    <row r="47" spans="1:7" x14ac:dyDescent="0.25">
      <c r="A47">
        <v>46</v>
      </c>
      <c r="B47">
        <v>36</v>
      </c>
      <c r="C47" s="637" t="s">
        <v>655</v>
      </c>
      <c r="D47" s="637" t="s">
        <v>627</v>
      </c>
      <c r="E47">
        <v>1.84</v>
      </c>
      <c r="F47">
        <v>0.79</v>
      </c>
      <c r="G47">
        <v>69.87</v>
      </c>
    </row>
    <row r="48" spans="1:7" x14ac:dyDescent="0.25">
      <c r="A48">
        <v>47</v>
      </c>
      <c r="B48">
        <v>56</v>
      </c>
      <c r="C48" s="637" t="s">
        <v>679</v>
      </c>
      <c r="D48" s="637" t="s">
        <v>624</v>
      </c>
      <c r="E48">
        <v>1.94</v>
      </c>
      <c r="F48">
        <v>0.87</v>
      </c>
      <c r="G48">
        <v>69.739999999999995</v>
      </c>
    </row>
    <row r="49" spans="1:7" x14ac:dyDescent="0.25">
      <c r="A49">
        <v>48</v>
      </c>
      <c r="B49">
        <v>53</v>
      </c>
      <c r="C49" s="637" t="s">
        <v>199</v>
      </c>
      <c r="D49" s="637" t="s">
        <v>634</v>
      </c>
      <c r="E49">
        <v>2.0699999999999998</v>
      </c>
      <c r="F49">
        <v>0.99</v>
      </c>
      <c r="G49">
        <v>69.37</v>
      </c>
    </row>
    <row r="50" spans="1:7" x14ac:dyDescent="0.25">
      <c r="A50">
        <v>49</v>
      </c>
      <c r="B50">
        <v>52</v>
      </c>
      <c r="C50" s="637" t="s">
        <v>670</v>
      </c>
      <c r="D50" s="637" t="s">
        <v>624</v>
      </c>
      <c r="E50">
        <v>2.0699999999999998</v>
      </c>
      <c r="F50">
        <v>0.99</v>
      </c>
      <c r="G50">
        <v>69.33</v>
      </c>
    </row>
    <row r="51" spans="1:7" x14ac:dyDescent="0.25">
      <c r="A51">
        <v>50</v>
      </c>
      <c r="B51">
        <v>45</v>
      </c>
      <c r="C51" s="637" t="s">
        <v>705</v>
      </c>
      <c r="D51" s="637" t="s">
        <v>706</v>
      </c>
      <c r="E51">
        <v>2.13</v>
      </c>
      <c r="F51">
        <v>1.04</v>
      </c>
      <c r="G51">
        <v>69.260000000000005</v>
      </c>
    </row>
    <row r="52" spans="1:7" x14ac:dyDescent="0.25">
      <c r="A52">
        <v>51</v>
      </c>
      <c r="B52">
        <v>49</v>
      </c>
      <c r="C52" s="637" t="s">
        <v>659</v>
      </c>
      <c r="D52" s="637" t="s">
        <v>627</v>
      </c>
      <c r="E52">
        <v>1.76</v>
      </c>
      <c r="F52">
        <v>0.77</v>
      </c>
      <c r="G52">
        <v>68.89</v>
      </c>
    </row>
    <row r="53" spans="1:7" x14ac:dyDescent="0.25">
      <c r="A53">
        <v>52</v>
      </c>
      <c r="B53">
        <v>47</v>
      </c>
      <c r="C53" s="637" t="s">
        <v>666</v>
      </c>
      <c r="D53" s="637" t="s">
        <v>621</v>
      </c>
      <c r="E53">
        <v>1.96</v>
      </c>
      <c r="F53">
        <v>0.93</v>
      </c>
      <c r="G53">
        <v>68.790000000000006</v>
      </c>
    </row>
    <row r="54" spans="1:7" x14ac:dyDescent="0.25">
      <c r="A54">
        <v>53</v>
      </c>
      <c r="B54">
        <v>50</v>
      </c>
      <c r="C54" s="637" t="s">
        <v>686</v>
      </c>
      <c r="D54" s="637" t="s">
        <v>687</v>
      </c>
      <c r="E54">
        <v>1.76</v>
      </c>
      <c r="F54">
        <v>0.77</v>
      </c>
      <c r="G54">
        <v>68.709999999999994</v>
      </c>
    </row>
    <row r="55" spans="1:7" x14ac:dyDescent="0.25">
      <c r="A55">
        <v>54</v>
      </c>
      <c r="B55">
        <v>57</v>
      </c>
      <c r="C55" s="637" t="s">
        <v>708</v>
      </c>
      <c r="D55" s="637" t="s">
        <v>631</v>
      </c>
      <c r="E55">
        <v>1.84</v>
      </c>
      <c r="F55">
        <v>0.85</v>
      </c>
      <c r="G55">
        <v>68.349999999999994</v>
      </c>
    </row>
    <row r="56" spans="1:7" x14ac:dyDescent="0.25">
      <c r="A56">
        <v>55</v>
      </c>
      <c r="B56">
        <v>62</v>
      </c>
      <c r="C56" s="637" t="s">
        <v>700</v>
      </c>
      <c r="D56" s="637" t="s">
        <v>639</v>
      </c>
      <c r="E56">
        <v>1.85</v>
      </c>
      <c r="F56">
        <v>0.86</v>
      </c>
      <c r="G56">
        <v>68.239999999999995</v>
      </c>
    </row>
    <row r="57" spans="1:7" x14ac:dyDescent="0.25">
      <c r="A57">
        <v>56</v>
      </c>
      <c r="B57">
        <v>58</v>
      </c>
      <c r="C57" s="637" t="s">
        <v>682</v>
      </c>
      <c r="D57" s="637" t="s">
        <v>627</v>
      </c>
      <c r="E57">
        <v>1.7</v>
      </c>
      <c r="F57">
        <v>0.75</v>
      </c>
      <c r="G57">
        <v>68.09</v>
      </c>
    </row>
    <row r="58" spans="1:7" x14ac:dyDescent="0.25">
      <c r="A58">
        <v>57</v>
      </c>
      <c r="B58">
        <v>61</v>
      </c>
      <c r="C58" s="637" t="s">
        <v>668</v>
      </c>
      <c r="D58" s="637" t="s">
        <v>627</v>
      </c>
      <c r="E58">
        <v>1.76</v>
      </c>
      <c r="F58">
        <v>0.8</v>
      </c>
      <c r="G58">
        <v>68</v>
      </c>
    </row>
    <row r="59" spans="1:7" x14ac:dyDescent="0.25">
      <c r="A59">
        <v>58</v>
      </c>
      <c r="B59">
        <v>54</v>
      </c>
      <c r="C59" s="637" t="s">
        <v>684</v>
      </c>
      <c r="D59" s="637" t="s">
        <v>631</v>
      </c>
      <c r="E59">
        <v>1.83</v>
      </c>
      <c r="F59">
        <v>0.86</v>
      </c>
      <c r="G59">
        <v>67.97</v>
      </c>
    </row>
    <row r="60" spans="1:7" x14ac:dyDescent="0.25">
      <c r="A60">
        <v>59</v>
      </c>
      <c r="B60">
        <v>69</v>
      </c>
      <c r="C60" s="637" t="s">
        <v>726</v>
      </c>
      <c r="D60" s="637" t="s">
        <v>727</v>
      </c>
      <c r="E60">
        <v>2.1</v>
      </c>
      <c r="F60">
        <v>1.08</v>
      </c>
      <c r="G60">
        <v>67.89</v>
      </c>
    </row>
    <row r="61" spans="1:7" x14ac:dyDescent="0.25">
      <c r="A61">
        <v>60</v>
      </c>
      <c r="B61">
        <v>60</v>
      </c>
      <c r="C61" s="637" t="s">
        <v>658</v>
      </c>
      <c r="D61" s="637" t="s">
        <v>624</v>
      </c>
      <c r="E61">
        <v>1.84</v>
      </c>
      <c r="F61">
        <v>0.88</v>
      </c>
      <c r="G61">
        <v>67.540000000000006</v>
      </c>
    </row>
    <row r="62" spans="1:7" x14ac:dyDescent="0.25">
      <c r="A62">
        <v>61</v>
      </c>
      <c r="B62">
        <v>63</v>
      </c>
      <c r="C62" s="637" t="s">
        <v>680</v>
      </c>
      <c r="D62" s="637" t="s">
        <v>621</v>
      </c>
      <c r="E62">
        <v>1.67</v>
      </c>
      <c r="F62">
        <v>0.76</v>
      </c>
      <c r="G62">
        <v>67.2</v>
      </c>
    </row>
    <row r="63" spans="1:7" x14ac:dyDescent="0.25">
      <c r="A63">
        <v>62</v>
      </c>
      <c r="B63">
        <v>64</v>
      </c>
      <c r="C63" s="637" t="s">
        <v>673</v>
      </c>
      <c r="D63" s="637" t="s">
        <v>621</v>
      </c>
      <c r="E63">
        <v>1.96</v>
      </c>
      <c r="F63">
        <v>1</v>
      </c>
      <c r="G63">
        <v>67.13</v>
      </c>
    </row>
    <row r="64" spans="1:7" x14ac:dyDescent="0.25">
      <c r="A64">
        <v>63</v>
      </c>
      <c r="B64">
        <v>59</v>
      </c>
      <c r="C64" s="637" t="s">
        <v>194</v>
      </c>
      <c r="D64" s="637" t="s">
        <v>634</v>
      </c>
      <c r="E64">
        <v>1.76</v>
      </c>
      <c r="F64">
        <v>0.84</v>
      </c>
      <c r="G64">
        <v>67.09</v>
      </c>
    </row>
    <row r="65" spans="1:7" x14ac:dyDescent="0.25">
      <c r="A65">
        <v>64</v>
      </c>
      <c r="B65">
        <v>46</v>
      </c>
      <c r="C65" s="637" t="s">
        <v>198</v>
      </c>
      <c r="D65" s="637" t="s">
        <v>634</v>
      </c>
      <c r="E65">
        <v>1.83</v>
      </c>
      <c r="F65">
        <v>0.91</v>
      </c>
      <c r="G65">
        <v>66.72</v>
      </c>
    </row>
    <row r="66" spans="1:7" x14ac:dyDescent="0.25">
      <c r="A66">
        <v>65</v>
      </c>
      <c r="B66">
        <v>55</v>
      </c>
      <c r="C66" s="637" t="s">
        <v>685</v>
      </c>
      <c r="D66" s="637" t="s">
        <v>677</v>
      </c>
      <c r="E66">
        <v>1.98</v>
      </c>
      <c r="F66">
        <v>1.04</v>
      </c>
      <c r="G66">
        <v>66.59</v>
      </c>
    </row>
    <row r="67" spans="1:7" x14ac:dyDescent="0.25">
      <c r="A67">
        <v>66</v>
      </c>
      <c r="B67">
        <v>65</v>
      </c>
      <c r="C67" s="637" t="s">
        <v>707</v>
      </c>
      <c r="D67" s="637" t="s">
        <v>624</v>
      </c>
      <c r="E67">
        <v>1.87</v>
      </c>
      <c r="F67">
        <v>0.96</v>
      </c>
      <c r="G67">
        <v>66.12</v>
      </c>
    </row>
    <row r="68" spans="1:7" x14ac:dyDescent="0.25">
      <c r="A68">
        <v>67</v>
      </c>
      <c r="B68">
        <v>67</v>
      </c>
      <c r="C68" s="637" t="s">
        <v>694</v>
      </c>
      <c r="D68" s="637" t="s">
        <v>629</v>
      </c>
      <c r="E68">
        <v>1.96</v>
      </c>
      <c r="F68">
        <v>1.04</v>
      </c>
      <c r="G68">
        <v>66.06</v>
      </c>
    </row>
    <row r="69" spans="1:7" x14ac:dyDescent="0.25">
      <c r="A69">
        <v>68</v>
      </c>
      <c r="B69">
        <v>68</v>
      </c>
      <c r="C69" s="637" t="s">
        <v>675</v>
      </c>
      <c r="D69" s="637" t="s">
        <v>624</v>
      </c>
      <c r="E69">
        <v>1.82</v>
      </c>
      <c r="F69">
        <v>0.95</v>
      </c>
      <c r="G69">
        <v>65.69</v>
      </c>
    </row>
    <row r="70" spans="1:7" x14ac:dyDescent="0.25">
      <c r="A70">
        <v>69</v>
      </c>
      <c r="B70">
        <v>66</v>
      </c>
      <c r="C70" s="637" t="s">
        <v>667</v>
      </c>
      <c r="D70" s="637" t="s">
        <v>631</v>
      </c>
      <c r="E70">
        <v>1.68</v>
      </c>
      <c r="F70">
        <v>0.84</v>
      </c>
      <c r="G70">
        <v>65.48</v>
      </c>
    </row>
    <row r="71" spans="1:7" x14ac:dyDescent="0.25">
      <c r="A71">
        <v>70</v>
      </c>
      <c r="B71">
        <v>71</v>
      </c>
      <c r="C71" s="637" t="s">
        <v>709</v>
      </c>
      <c r="D71" s="637" t="s">
        <v>621</v>
      </c>
      <c r="E71">
        <v>1.86</v>
      </c>
      <c r="F71">
        <v>1.02</v>
      </c>
      <c r="G71">
        <v>64.72</v>
      </c>
    </row>
    <row r="72" spans="1:7" x14ac:dyDescent="0.25">
      <c r="A72">
        <v>71</v>
      </c>
      <c r="B72">
        <v>70</v>
      </c>
      <c r="C72" s="637" t="s">
        <v>696</v>
      </c>
      <c r="D72" s="637" t="s">
        <v>697</v>
      </c>
      <c r="E72">
        <v>1.91</v>
      </c>
      <c r="F72">
        <v>1.06</v>
      </c>
      <c r="G72">
        <v>64.650000000000006</v>
      </c>
    </row>
    <row r="73" spans="1:7" x14ac:dyDescent="0.25">
      <c r="A73">
        <v>72</v>
      </c>
      <c r="B73">
        <v>75</v>
      </c>
      <c r="C73" s="637" t="s">
        <v>701</v>
      </c>
      <c r="D73" s="637" t="s">
        <v>629</v>
      </c>
      <c r="E73">
        <v>1.82</v>
      </c>
      <c r="F73">
        <v>0.99</v>
      </c>
      <c r="G73">
        <v>64.61</v>
      </c>
    </row>
    <row r="74" spans="1:7" x14ac:dyDescent="0.25">
      <c r="A74">
        <v>73</v>
      </c>
      <c r="B74">
        <v>74</v>
      </c>
      <c r="C74" s="637" t="s">
        <v>719</v>
      </c>
      <c r="D74" s="637" t="s">
        <v>1338</v>
      </c>
      <c r="E74">
        <v>1.81</v>
      </c>
      <c r="F74">
        <v>0.98</v>
      </c>
      <c r="G74">
        <v>64.52</v>
      </c>
    </row>
    <row r="75" spans="1:7" x14ac:dyDescent="0.25">
      <c r="A75">
        <v>74</v>
      </c>
      <c r="B75">
        <v>90</v>
      </c>
      <c r="C75" s="637" t="s">
        <v>207</v>
      </c>
      <c r="D75" s="637" t="s">
        <v>634</v>
      </c>
      <c r="E75">
        <v>1.85</v>
      </c>
      <c r="F75">
        <v>1.02</v>
      </c>
      <c r="G75">
        <v>64.5</v>
      </c>
    </row>
    <row r="76" spans="1:7" x14ac:dyDescent="0.25">
      <c r="A76">
        <v>75</v>
      </c>
      <c r="B76">
        <v>76</v>
      </c>
      <c r="C76" s="637" t="s">
        <v>27</v>
      </c>
      <c r="D76" s="637" t="s">
        <v>621</v>
      </c>
      <c r="E76">
        <v>1.69</v>
      </c>
      <c r="F76">
        <v>0.89</v>
      </c>
      <c r="G76">
        <v>64.349999999999994</v>
      </c>
    </row>
    <row r="77" spans="1:7" x14ac:dyDescent="0.25">
      <c r="A77">
        <v>76</v>
      </c>
      <c r="B77">
        <v>73</v>
      </c>
      <c r="C77" s="637" t="s">
        <v>690</v>
      </c>
      <c r="D77" s="637" t="s">
        <v>621</v>
      </c>
      <c r="E77">
        <v>1.77</v>
      </c>
      <c r="F77">
        <v>0.98</v>
      </c>
      <c r="G77">
        <v>63.89</v>
      </c>
    </row>
    <row r="78" spans="1:7" x14ac:dyDescent="0.25">
      <c r="A78">
        <v>77</v>
      </c>
      <c r="B78">
        <v>72</v>
      </c>
      <c r="C78" s="637" t="s">
        <v>714</v>
      </c>
      <c r="D78" s="637" t="s">
        <v>1338</v>
      </c>
      <c r="E78">
        <v>1.65</v>
      </c>
      <c r="F78">
        <v>0.88</v>
      </c>
      <c r="G78">
        <v>63.78</v>
      </c>
    </row>
    <row r="79" spans="1:7" x14ac:dyDescent="0.25">
      <c r="A79">
        <v>78</v>
      </c>
      <c r="B79">
        <v>77</v>
      </c>
      <c r="C79" s="637" t="s">
        <v>691</v>
      </c>
      <c r="D79" s="637" t="s">
        <v>703</v>
      </c>
      <c r="E79">
        <v>1.8</v>
      </c>
      <c r="F79">
        <v>1.01</v>
      </c>
      <c r="G79">
        <v>63.69</v>
      </c>
    </row>
    <row r="80" spans="1:7" x14ac:dyDescent="0.25">
      <c r="A80">
        <v>79</v>
      </c>
      <c r="B80">
        <v>82</v>
      </c>
      <c r="C80" s="637" t="s">
        <v>715</v>
      </c>
      <c r="D80" s="637" t="s">
        <v>706</v>
      </c>
      <c r="E80">
        <v>1.96</v>
      </c>
      <c r="F80">
        <v>1.1499999999999999</v>
      </c>
      <c r="G80">
        <v>63.5</v>
      </c>
    </row>
    <row r="81" spans="1:7" x14ac:dyDescent="0.25">
      <c r="A81">
        <v>80</v>
      </c>
      <c r="B81">
        <v>78</v>
      </c>
      <c r="C81" s="637" t="s">
        <v>206</v>
      </c>
      <c r="D81" s="637" t="s">
        <v>634</v>
      </c>
      <c r="E81">
        <v>1.58</v>
      </c>
      <c r="F81">
        <v>0.85</v>
      </c>
      <c r="G81">
        <v>63.15</v>
      </c>
    </row>
    <row r="82" spans="1:7" x14ac:dyDescent="0.25">
      <c r="A82">
        <v>81</v>
      </c>
      <c r="B82">
        <v>81</v>
      </c>
      <c r="C82" s="637" t="s">
        <v>674</v>
      </c>
      <c r="D82" s="637" t="s">
        <v>627</v>
      </c>
      <c r="E82">
        <v>1.68</v>
      </c>
      <c r="F82">
        <v>0.93</v>
      </c>
      <c r="G82">
        <v>63.13</v>
      </c>
    </row>
    <row r="83" spans="1:7" x14ac:dyDescent="0.25">
      <c r="A83">
        <v>82</v>
      </c>
      <c r="B83">
        <v>80</v>
      </c>
      <c r="C83" s="637" t="s">
        <v>699</v>
      </c>
      <c r="D83" s="637" t="s">
        <v>687</v>
      </c>
      <c r="E83">
        <v>1.58</v>
      </c>
      <c r="F83">
        <v>0.85</v>
      </c>
      <c r="G83">
        <v>63.11</v>
      </c>
    </row>
    <row r="84" spans="1:7" x14ac:dyDescent="0.25">
      <c r="A84">
        <v>83</v>
      </c>
      <c r="B84">
        <v>84</v>
      </c>
      <c r="C84" s="637" t="s">
        <v>813</v>
      </c>
      <c r="D84" s="637" t="s">
        <v>624</v>
      </c>
      <c r="E84">
        <v>1.79</v>
      </c>
      <c r="F84">
        <v>1.03</v>
      </c>
      <c r="G84">
        <v>63.07</v>
      </c>
    </row>
    <row r="85" spans="1:7" x14ac:dyDescent="0.25">
      <c r="A85">
        <v>84</v>
      </c>
      <c r="B85">
        <v>86</v>
      </c>
      <c r="C85" s="637" t="s">
        <v>755</v>
      </c>
      <c r="D85" s="637" t="s">
        <v>756</v>
      </c>
      <c r="E85">
        <v>2.0499999999999998</v>
      </c>
      <c r="F85">
        <v>1.26</v>
      </c>
      <c r="G85">
        <v>62.96</v>
      </c>
    </row>
    <row r="86" spans="1:7" x14ac:dyDescent="0.25">
      <c r="A86">
        <v>85</v>
      </c>
      <c r="B86">
        <v>93</v>
      </c>
      <c r="C86" s="637" t="s">
        <v>671</v>
      </c>
      <c r="D86" s="637" t="s">
        <v>627</v>
      </c>
      <c r="E86">
        <v>1.52</v>
      </c>
      <c r="F86">
        <v>0.83</v>
      </c>
      <c r="G86">
        <v>62.27</v>
      </c>
    </row>
    <row r="87" spans="1:7" x14ac:dyDescent="0.25">
      <c r="A87">
        <v>86</v>
      </c>
      <c r="B87">
        <v>83</v>
      </c>
      <c r="C87" s="637" t="s">
        <v>710</v>
      </c>
      <c r="D87" s="637" t="s">
        <v>687</v>
      </c>
      <c r="E87">
        <v>1.53</v>
      </c>
      <c r="F87">
        <v>0.85</v>
      </c>
      <c r="G87">
        <v>62.03</v>
      </c>
    </row>
    <row r="88" spans="1:7" x14ac:dyDescent="0.25">
      <c r="A88">
        <v>87</v>
      </c>
      <c r="B88">
        <v>85</v>
      </c>
      <c r="C88" s="637" t="s">
        <v>772</v>
      </c>
      <c r="D88" s="637" t="s">
        <v>687</v>
      </c>
      <c r="E88">
        <v>1.66</v>
      </c>
      <c r="F88">
        <v>0.97</v>
      </c>
      <c r="G88">
        <v>61.98</v>
      </c>
    </row>
    <row r="89" spans="1:7" x14ac:dyDescent="0.25">
      <c r="A89">
        <v>88</v>
      </c>
      <c r="B89">
        <v>79</v>
      </c>
      <c r="C89" s="637" t="s">
        <v>695</v>
      </c>
      <c r="D89" s="637" t="s">
        <v>631</v>
      </c>
      <c r="E89">
        <v>1.55</v>
      </c>
      <c r="F89">
        <v>0.88</v>
      </c>
      <c r="G89">
        <v>61.78</v>
      </c>
    </row>
    <row r="90" spans="1:7" x14ac:dyDescent="0.25">
      <c r="A90">
        <v>89</v>
      </c>
      <c r="B90">
        <v>91</v>
      </c>
      <c r="C90" s="637" t="s">
        <v>731</v>
      </c>
      <c r="D90" s="637" t="s">
        <v>624</v>
      </c>
      <c r="E90">
        <v>1.68</v>
      </c>
      <c r="F90">
        <v>0.99</v>
      </c>
      <c r="G90">
        <v>61.72</v>
      </c>
    </row>
    <row r="91" spans="1:7" x14ac:dyDescent="0.25">
      <c r="A91">
        <v>90</v>
      </c>
      <c r="B91">
        <v>89</v>
      </c>
      <c r="C91" s="637" t="s">
        <v>688</v>
      </c>
      <c r="D91" s="637" t="s">
        <v>621</v>
      </c>
      <c r="E91">
        <v>1.7</v>
      </c>
      <c r="F91">
        <v>1.01</v>
      </c>
      <c r="G91">
        <v>61.68</v>
      </c>
    </row>
    <row r="92" spans="1:7" x14ac:dyDescent="0.25">
      <c r="A92">
        <v>91</v>
      </c>
      <c r="B92">
        <v>94</v>
      </c>
      <c r="C92" s="637" t="s">
        <v>882</v>
      </c>
      <c r="D92" s="637" t="s">
        <v>627</v>
      </c>
      <c r="E92">
        <v>1.62</v>
      </c>
      <c r="F92">
        <v>0.95</v>
      </c>
      <c r="G92">
        <v>61.44</v>
      </c>
    </row>
    <row r="93" spans="1:7" x14ac:dyDescent="0.25">
      <c r="A93">
        <v>92</v>
      </c>
      <c r="B93">
        <v>92</v>
      </c>
      <c r="C93" s="637" t="s">
        <v>712</v>
      </c>
      <c r="D93" s="637" t="s">
        <v>627</v>
      </c>
      <c r="E93">
        <v>1.68</v>
      </c>
      <c r="F93">
        <v>1.01</v>
      </c>
      <c r="G93">
        <v>61.21</v>
      </c>
    </row>
    <row r="94" spans="1:7" x14ac:dyDescent="0.25">
      <c r="A94">
        <v>93</v>
      </c>
      <c r="B94">
        <v>87</v>
      </c>
      <c r="C94" s="637" t="s">
        <v>204</v>
      </c>
      <c r="D94" s="637" t="s">
        <v>634</v>
      </c>
      <c r="E94">
        <v>1.79</v>
      </c>
      <c r="F94">
        <v>1.1299999999999999</v>
      </c>
      <c r="G94">
        <v>60.78</v>
      </c>
    </row>
    <row r="95" spans="1:7" x14ac:dyDescent="0.25">
      <c r="A95">
        <v>94</v>
      </c>
      <c r="B95">
        <v>101</v>
      </c>
      <c r="C95" s="637" t="s">
        <v>736</v>
      </c>
      <c r="D95" s="637" t="s">
        <v>687</v>
      </c>
      <c r="E95">
        <v>1.54</v>
      </c>
      <c r="F95">
        <v>0.91</v>
      </c>
      <c r="G95">
        <v>60.77</v>
      </c>
    </row>
    <row r="96" spans="1:7" x14ac:dyDescent="0.25">
      <c r="A96">
        <v>95</v>
      </c>
      <c r="B96">
        <v>88</v>
      </c>
      <c r="C96" s="637" t="s">
        <v>702</v>
      </c>
      <c r="D96" s="637" t="s">
        <v>703</v>
      </c>
      <c r="E96">
        <v>1.88</v>
      </c>
      <c r="F96">
        <v>1.21</v>
      </c>
      <c r="G96">
        <v>60.76</v>
      </c>
    </row>
    <row r="97" spans="1:7" x14ac:dyDescent="0.25">
      <c r="A97">
        <v>96</v>
      </c>
      <c r="B97">
        <v>104</v>
      </c>
      <c r="C97" s="637" t="s">
        <v>784</v>
      </c>
      <c r="D97" s="637" t="s">
        <v>687</v>
      </c>
      <c r="E97">
        <v>1.53</v>
      </c>
      <c r="F97">
        <v>0.95</v>
      </c>
      <c r="G97">
        <v>59.62</v>
      </c>
    </row>
    <row r="98" spans="1:7" x14ac:dyDescent="0.25">
      <c r="A98">
        <v>97</v>
      </c>
      <c r="B98">
        <v>99</v>
      </c>
      <c r="C98" s="637" t="s">
        <v>1439</v>
      </c>
      <c r="D98" s="637" t="s">
        <v>697</v>
      </c>
      <c r="E98">
        <v>1.86</v>
      </c>
      <c r="F98">
        <v>1.25</v>
      </c>
      <c r="G98">
        <v>59.31</v>
      </c>
    </row>
    <row r="99" spans="1:7" x14ac:dyDescent="0.25">
      <c r="A99">
        <v>98</v>
      </c>
      <c r="B99">
        <v>110</v>
      </c>
      <c r="C99" s="637" t="s">
        <v>716</v>
      </c>
      <c r="D99" s="637" t="s">
        <v>627</v>
      </c>
      <c r="E99">
        <v>1.53</v>
      </c>
      <c r="F99">
        <v>0.97</v>
      </c>
      <c r="G99">
        <v>59.16</v>
      </c>
    </row>
    <row r="100" spans="1:7" x14ac:dyDescent="0.25">
      <c r="A100">
        <v>99</v>
      </c>
      <c r="B100">
        <v>105</v>
      </c>
      <c r="C100" s="637" t="s">
        <v>724</v>
      </c>
      <c r="D100" s="637" t="s">
        <v>1338</v>
      </c>
      <c r="E100">
        <v>1.6</v>
      </c>
      <c r="F100">
        <v>1.03</v>
      </c>
      <c r="G100">
        <v>59.09</v>
      </c>
    </row>
    <row r="101" spans="1:7" x14ac:dyDescent="0.25">
      <c r="A101">
        <v>100</v>
      </c>
      <c r="B101">
        <v>103</v>
      </c>
      <c r="C101" s="637" t="s">
        <v>807</v>
      </c>
      <c r="D101" s="637" t="s">
        <v>624</v>
      </c>
      <c r="E101">
        <v>1.68</v>
      </c>
      <c r="F101">
        <v>1.1000000000000001</v>
      </c>
      <c r="G101">
        <v>59.01</v>
      </c>
    </row>
    <row r="102" spans="1:7" x14ac:dyDescent="0.25">
      <c r="A102">
        <v>101</v>
      </c>
      <c r="B102">
        <v>95</v>
      </c>
      <c r="C102" s="637" t="s">
        <v>224</v>
      </c>
      <c r="D102" s="637" t="s">
        <v>634</v>
      </c>
      <c r="E102">
        <v>1.67</v>
      </c>
      <c r="F102">
        <v>1.1000000000000001</v>
      </c>
      <c r="G102">
        <v>58.95</v>
      </c>
    </row>
    <row r="103" spans="1:7" x14ac:dyDescent="0.25">
      <c r="A103">
        <v>102</v>
      </c>
      <c r="B103">
        <v>96</v>
      </c>
      <c r="C103" s="637" t="s">
        <v>777</v>
      </c>
      <c r="D103" s="637" t="s">
        <v>689</v>
      </c>
      <c r="E103">
        <v>1.64</v>
      </c>
      <c r="F103">
        <v>1.07</v>
      </c>
      <c r="G103">
        <v>58.85</v>
      </c>
    </row>
    <row r="104" spans="1:7" x14ac:dyDescent="0.25">
      <c r="A104">
        <v>103</v>
      </c>
      <c r="B104">
        <v>97</v>
      </c>
      <c r="C104" s="637" t="s">
        <v>817</v>
      </c>
      <c r="D104" s="637" t="s">
        <v>752</v>
      </c>
      <c r="E104">
        <v>1.79</v>
      </c>
      <c r="F104">
        <v>1.21</v>
      </c>
      <c r="G104">
        <v>58.83</v>
      </c>
    </row>
    <row r="105" spans="1:7" x14ac:dyDescent="0.25">
      <c r="A105">
        <v>104</v>
      </c>
      <c r="B105">
        <v>98</v>
      </c>
      <c r="C105" s="637" t="s">
        <v>875</v>
      </c>
      <c r="D105" s="637" t="s">
        <v>627</v>
      </c>
      <c r="E105">
        <v>1.53</v>
      </c>
      <c r="F105">
        <v>0.99</v>
      </c>
      <c r="G105">
        <v>58.59</v>
      </c>
    </row>
    <row r="106" spans="1:7" x14ac:dyDescent="0.25">
      <c r="A106">
        <v>105</v>
      </c>
      <c r="B106">
        <v>106</v>
      </c>
      <c r="C106" s="637" t="s">
        <v>745</v>
      </c>
      <c r="D106" s="637" t="s">
        <v>1338</v>
      </c>
      <c r="E106">
        <v>1.55</v>
      </c>
      <c r="F106">
        <v>1.02</v>
      </c>
      <c r="G106">
        <v>58.16</v>
      </c>
    </row>
    <row r="107" spans="1:7" x14ac:dyDescent="0.25">
      <c r="A107">
        <v>106</v>
      </c>
      <c r="B107">
        <v>111</v>
      </c>
      <c r="C107" s="637" t="s">
        <v>773</v>
      </c>
      <c r="D107" s="637" t="s">
        <v>689</v>
      </c>
      <c r="E107">
        <v>1.58</v>
      </c>
      <c r="F107">
        <v>1.05</v>
      </c>
      <c r="G107">
        <v>58.11</v>
      </c>
    </row>
    <row r="108" spans="1:7" x14ac:dyDescent="0.25">
      <c r="A108">
        <v>107</v>
      </c>
      <c r="B108">
        <v>119</v>
      </c>
      <c r="C108" s="637" t="s">
        <v>713</v>
      </c>
      <c r="D108" s="637" t="s">
        <v>624</v>
      </c>
      <c r="E108">
        <v>1.67</v>
      </c>
      <c r="F108">
        <v>1.1299999999999999</v>
      </c>
      <c r="G108">
        <v>58.1</v>
      </c>
    </row>
    <row r="109" spans="1:7" x14ac:dyDescent="0.25">
      <c r="A109">
        <v>108</v>
      </c>
      <c r="B109">
        <v>108</v>
      </c>
      <c r="C109" s="637" t="s">
        <v>1440</v>
      </c>
      <c r="D109" s="637" t="s">
        <v>697</v>
      </c>
      <c r="E109">
        <v>1.59</v>
      </c>
      <c r="F109">
        <v>1.07</v>
      </c>
      <c r="G109">
        <v>57.95</v>
      </c>
    </row>
    <row r="110" spans="1:7" x14ac:dyDescent="0.25">
      <c r="A110">
        <v>109</v>
      </c>
      <c r="B110">
        <v>113</v>
      </c>
      <c r="C110" s="637" t="s">
        <v>729</v>
      </c>
      <c r="D110" s="637" t="s">
        <v>706</v>
      </c>
      <c r="E110">
        <v>1.68</v>
      </c>
      <c r="F110">
        <v>1.17</v>
      </c>
      <c r="G110">
        <v>57.44</v>
      </c>
    </row>
    <row r="111" spans="1:7" x14ac:dyDescent="0.25">
      <c r="A111">
        <v>110</v>
      </c>
      <c r="B111">
        <v>116</v>
      </c>
      <c r="C111" s="637" t="s">
        <v>920</v>
      </c>
      <c r="D111" s="637" t="s">
        <v>627</v>
      </c>
      <c r="E111">
        <v>1.56</v>
      </c>
      <c r="F111">
        <v>1.07</v>
      </c>
      <c r="G111">
        <v>57.23</v>
      </c>
    </row>
    <row r="112" spans="1:7" x14ac:dyDescent="0.25">
      <c r="A112">
        <v>111</v>
      </c>
      <c r="B112">
        <v>99</v>
      </c>
      <c r="C112" s="637" t="s">
        <v>1441</v>
      </c>
      <c r="D112" s="637" t="s">
        <v>697</v>
      </c>
      <c r="E112">
        <v>1.75</v>
      </c>
      <c r="F112">
        <v>1.25</v>
      </c>
      <c r="G112">
        <v>57.15</v>
      </c>
    </row>
    <row r="113" spans="1:7" x14ac:dyDescent="0.25">
      <c r="A113">
        <v>112</v>
      </c>
      <c r="B113">
        <v>107</v>
      </c>
      <c r="C113" s="637" t="s">
        <v>769</v>
      </c>
      <c r="D113" s="637" t="s">
        <v>664</v>
      </c>
      <c r="E113">
        <v>1.57</v>
      </c>
      <c r="F113">
        <v>1.0900000000000001</v>
      </c>
      <c r="G113">
        <v>57.02</v>
      </c>
    </row>
    <row r="114" spans="1:7" x14ac:dyDescent="0.25">
      <c r="A114">
        <v>113</v>
      </c>
      <c r="B114">
        <v>115</v>
      </c>
      <c r="C114" s="637" t="s">
        <v>744</v>
      </c>
      <c r="D114" s="637" t="s">
        <v>692</v>
      </c>
      <c r="E114">
        <v>1.66</v>
      </c>
      <c r="F114">
        <v>1.18</v>
      </c>
      <c r="G114">
        <v>56.92</v>
      </c>
    </row>
    <row r="115" spans="1:7" x14ac:dyDescent="0.25">
      <c r="A115">
        <v>114</v>
      </c>
      <c r="B115">
        <v>102</v>
      </c>
      <c r="C115" s="637" t="s">
        <v>723</v>
      </c>
      <c r="D115" s="637" t="s">
        <v>631</v>
      </c>
      <c r="E115">
        <v>1.54</v>
      </c>
      <c r="F115">
        <v>1.07</v>
      </c>
      <c r="G115">
        <v>56.9</v>
      </c>
    </row>
    <row r="116" spans="1:7" x14ac:dyDescent="0.25">
      <c r="A116">
        <v>115</v>
      </c>
      <c r="B116">
        <v>109</v>
      </c>
      <c r="C116" s="637" t="s">
        <v>781</v>
      </c>
      <c r="D116" s="637" t="s">
        <v>664</v>
      </c>
      <c r="E116">
        <v>1.63</v>
      </c>
      <c r="F116">
        <v>1.1599999999999999</v>
      </c>
      <c r="G116">
        <v>56.43</v>
      </c>
    </row>
    <row r="117" spans="1:7" x14ac:dyDescent="0.25">
      <c r="A117">
        <v>116</v>
      </c>
      <c r="B117">
        <v>134</v>
      </c>
      <c r="C117" s="637" t="s">
        <v>776</v>
      </c>
      <c r="D117" s="637" t="s">
        <v>631</v>
      </c>
      <c r="E117">
        <v>1.59</v>
      </c>
      <c r="F117">
        <v>1.1399999999999999</v>
      </c>
      <c r="G117">
        <v>56.16</v>
      </c>
    </row>
    <row r="118" spans="1:7" x14ac:dyDescent="0.25">
      <c r="A118">
        <v>117</v>
      </c>
      <c r="B118">
        <v>118</v>
      </c>
      <c r="C118" s="637" t="s">
        <v>737</v>
      </c>
      <c r="D118" s="637" t="s">
        <v>727</v>
      </c>
      <c r="E118">
        <v>1.7</v>
      </c>
      <c r="F118">
        <v>1.26</v>
      </c>
      <c r="G118">
        <v>55.9</v>
      </c>
    </row>
    <row r="119" spans="1:7" x14ac:dyDescent="0.25">
      <c r="A119">
        <v>118</v>
      </c>
      <c r="B119">
        <v>127</v>
      </c>
      <c r="C119" s="637" t="s">
        <v>763</v>
      </c>
      <c r="D119" s="637" t="s">
        <v>692</v>
      </c>
      <c r="E119">
        <v>1.67</v>
      </c>
      <c r="F119">
        <v>1.23</v>
      </c>
      <c r="G119">
        <v>55.83</v>
      </c>
    </row>
    <row r="120" spans="1:7" x14ac:dyDescent="0.25">
      <c r="A120">
        <v>119</v>
      </c>
      <c r="B120">
        <v>120</v>
      </c>
      <c r="C120" s="637" t="s">
        <v>720</v>
      </c>
      <c r="D120" s="637" t="s">
        <v>629</v>
      </c>
      <c r="E120">
        <v>1.74</v>
      </c>
      <c r="F120">
        <v>1.3</v>
      </c>
      <c r="G120">
        <v>55.81</v>
      </c>
    </row>
    <row r="121" spans="1:7" x14ac:dyDescent="0.25">
      <c r="A121">
        <v>120</v>
      </c>
      <c r="B121">
        <v>129</v>
      </c>
      <c r="C121" s="637" t="s">
        <v>791</v>
      </c>
      <c r="D121" s="637" t="s">
        <v>727</v>
      </c>
      <c r="E121">
        <v>1.38</v>
      </c>
      <c r="F121">
        <v>0.96</v>
      </c>
      <c r="G121">
        <v>55.77</v>
      </c>
    </row>
    <row r="122" spans="1:7" x14ac:dyDescent="0.25">
      <c r="A122">
        <v>121</v>
      </c>
      <c r="B122">
        <v>125</v>
      </c>
      <c r="C122" s="637" t="s">
        <v>704</v>
      </c>
      <c r="D122" s="637" t="s">
        <v>627</v>
      </c>
      <c r="E122">
        <v>1.47</v>
      </c>
      <c r="F122">
        <v>1.05</v>
      </c>
      <c r="G122">
        <v>55.77</v>
      </c>
    </row>
    <row r="123" spans="1:7" x14ac:dyDescent="0.25">
      <c r="A123">
        <v>122</v>
      </c>
      <c r="B123">
        <v>136</v>
      </c>
      <c r="C123" s="637" t="s">
        <v>794</v>
      </c>
      <c r="D123" s="637" t="s">
        <v>706</v>
      </c>
      <c r="E123">
        <v>1.59</v>
      </c>
      <c r="F123">
        <v>1.17</v>
      </c>
      <c r="G123">
        <v>55.55</v>
      </c>
    </row>
    <row r="124" spans="1:7" x14ac:dyDescent="0.25">
      <c r="A124">
        <v>123</v>
      </c>
      <c r="B124">
        <v>112</v>
      </c>
      <c r="C124" s="637" t="s">
        <v>728</v>
      </c>
      <c r="D124" s="637" t="s">
        <v>631</v>
      </c>
      <c r="E124">
        <v>1.5</v>
      </c>
      <c r="F124">
        <v>1.0900000000000001</v>
      </c>
      <c r="G124">
        <v>55.42</v>
      </c>
    </row>
    <row r="125" spans="1:7" x14ac:dyDescent="0.25">
      <c r="A125">
        <v>124</v>
      </c>
      <c r="B125">
        <v>100</v>
      </c>
      <c r="C125" s="637" t="s">
        <v>721</v>
      </c>
      <c r="D125" s="637" t="s">
        <v>722</v>
      </c>
      <c r="E125">
        <v>1.53</v>
      </c>
      <c r="F125">
        <v>1.1200000000000001</v>
      </c>
      <c r="G125">
        <v>55.4</v>
      </c>
    </row>
    <row r="126" spans="1:7" x14ac:dyDescent="0.25">
      <c r="A126">
        <v>125</v>
      </c>
      <c r="B126">
        <v>114</v>
      </c>
      <c r="C126" s="637" t="s">
        <v>717</v>
      </c>
      <c r="D126" s="637" t="s">
        <v>718</v>
      </c>
      <c r="E126">
        <v>1.44</v>
      </c>
      <c r="F126">
        <v>1.04</v>
      </c>
      <c r="G126">
        <v>55.29</v>
      </c>
    </row>
    <row r="127" spans="1:7" x14ac:dyDescent="0.25">
      <c r="A127">
        <v>126</v>
      </c>
      <c r="B127">
        <v>126</v>
      </c>
      <c r="C127" s="637" t="s">
        <v>762</v>
      </c>
      <c r="D127" s="637" t="s">
        <v>687</v>
      </c>
      <c r="E127">
        <v>1.22</v>
      </c>
      <c r="F127">
        <v>0.83</v>
      </c>
      <c r="G127">
        <v>55.2</v>
      </c>
    </row>
    <row r="128" spans="1:7" x14ac:dyDescent="0.25">
      <c r="A128">
        <v>127</v>
      </c>
      <c r="B128">
        <v>123</v>
      </c>
      <c r="C128" s="637" t="s">
        <v>785</v>
      </c>
      <c r="D128" s="637" t="s">
        <v>741</v>
      </c>
      <c r="E128">
        <v>1.91</v>
      </c>
      <c r="F128">
        <v>1.48</v>
      </c>
      <c r="G128">
        <v>55.14</v>
      </c>
    </row>
    <row r="129" spans="1:7" x14ac:dyDescent="0.25">
      <c r="A129">
        <v>128</v>
      </c>
      <c r="B129">
        <v>130</v>
      </c>
      <c r="C129" s="637" t="s">
        <v>767</v>
      </c>
      <c r="D129" s="637" t="s">
        <v>687</v>
      </c>
      <c r="E129">
        <v>1.47</v>
      </c>
      <c r="F129">
        <v>1.08</v>
      </c>
      <c r="G129">
        <v>54.93</v>
      </c>
    </row>
    <row r="130" spans="1:7" x14ac:dyDescent="0.25">
      <c r="A130">
        <v>129</v>
      </c>
      <c r="B130">
        <v>121</v>
      </c>
      <c r="C130" s="637" t="s">
        <v>816</v>
      </c>
      <c r="D130" s="637" t="s">
        <v>689</v>
      </c>
      <c r="E130">
        <v>1.49</v>
      </c>
      <c r="F130">
        <v>1.1000000000000001</v>
      </c>
      <c r="G130">
        <v>54.81</v>
      </c>
    </row>
    <row r="131" spans="1:7" x14ac:dyDescent="0.25">
      <c r="A131">
        <v>130</v>
      </c>
      <c r="B131">
        <v>137</v>
      </c>
      <c r="C131" s="637" t="s">
        <v>768</v>
      </c>
      <c r="D131" s="637" t="s">
        <v>631</v>
      </c>
      <c r="E131">
        <v>1.6</v>
      </c>
      <c r="F131">
        <v>1.21</v>
      </c>
      <c r="G131">
        <v>54.75</v>
      </c>
    </row>
    <row r="132" spans="1:7" x14ac:dyDescent="0.25">
      <c r="A132">
        <v>131</v>
      </c>
      <c r="B132">
        <v>139</v>
      </c>
      <c r="C132" s="637" t="s">
        <v>735</v>
      </c>
      <c r="D132" s="637" t="s">
        <v>621</v>
      </c>
      <c r="E132">
        <v>1.5</v>
      </c>
      <c r="F132">
        <v>1.1100000000000001</v>
      </c>
      <c r="G132">
        <v>54.73</v>
      </c>
    </row>
    <row r="133" spans="1:7" x14ac:dyDescent="0.25">
      <c r="A133">
        <v>132</v>
      </c>
      <c r="B133">
        <v>124</v>
      </c>
      <c r="C133" s="637" t="s">
        <v>698</v>
      </c>
      <c r="D133" s="637" t="s">
        <v>624</v>
      </c>
      <c r="E133">
        <v>1.66</v>
      </c>
      <c r="F133">
        <v>1.27</v>
      </c>
      <c r="G133">
        <v>54.67</v>
      </c>
    </row>
    <row r="134" spans="1:7" x14ac:dyDescent="0.25">
      <c r="A134">
        <v>133</v>
      </c>
      <c r="B134">
        <v>159</v>
      </c>
      <c r="C134" s="637" t="s">
        <v>771</v>
      </c>
      <c r="D134" s="637" t="s">
        <v>631</v>
      </c>
      <c r="E134">
        <v>1.49</v>
      </c>
      <c r="F134">
        <v>1.1200000000000001</v>
      </c>
      <c r="G134">
        <v>54.5</v>
      </c>
    </row>
    <row r="135" spans="1:7" x14ac:dyDescent="0.25">
      <c r="A135">
        <v>134</v>
      </c>
      <c r="B135">
        <v>146</v>
      </c>
      <c r="C135" s="637" t="s">
        <v>759</v>
      </c>
      <c r="D135" s="637" t="s">
        <v>631</v>
      </c>
      <c r="E135">
        <v>1.53</v>
      </c>
      <c r="F135">
        <v>1.1599999999999999</v>
      </c>
      <c r="G135">
        <v>54.42</v>
      </c>
    </row>
    <row r="136" spans="1:7" x14ac:dyDescent="0.25">
      <c r="A136">
        <v>135</v>
      </c>
      <c r="B136">
        <v>132</v>
      </c>
      <c r="C136" s="637" t="s">
        <v>742</v>
      </c>
      <c r="D136" s="637" t="s">
        <v>621</v>
      </c>
      <c r="E136">
        <v>1.54</v>
      </c>
      <c r="F136">
        <v>1.17</v>
      </c>
      <c r="G136">
        <v>54.25</v>
      </c>
    </row>
    <row r="137" spans="1:7" x14ac:dyDescent="0.25">
      <c r="A137">
        <v>136</v>
      </c>
      <c r="B137">
        <v>141</v>
      </c>
      <c r="C137" s="637" t="s">
        <v>192</v>
      </c>
      <c r="D137" s="637" t="s">
        <v>634</v>
      </c>
      <c r="E137">
        <v>1.55</v>
      </c>
      <c r="F137">
        <v>1.19</v>
      </c>
      <c r="G137">
        <v>54.15</v>
      </c>
    </row>
    <row r="138" spans="1:7" x14ac:dyDescent="0.25">
      <c r="A138">
        <v>137</v>
      </c>
      <c r="B138">
        <v>152</v>
      </c>
      <c r="C138" s="637" t="s">
        <v>749</v>
      </c>
      <c r="D138" s="637" t="s">
        <v>631</v>
      </c>
      <c r="E138">
        <v>1.51</v>
      </c>
      <c r="F138">
        <v>1.1499999999999999</v>
      </c>
      <c r="G138">
        <v>54.1</v>
      </c>
    </row>
    <row r="139" spans="1:7" x14ac:dyDescent="0.25">
      <c r="A139">
        <v>138</v>
      </c>
      <c r="B139">
        <v>140</v>
      </c>
      <c r="C139" s="637" t="s">
        <v>725</v>
      </c>
      <c r="D139" s="637" t="s">
        <v>706</v>
      </c>
      <c r="E139">
        <v>1.44</v>
      </c>
      <c r="F139">
        <v>1.08</v>
      </c>
      <c r="G139">
        <v>54.06</v>
      </c>
    </row>
    <row r="140" spans="1:7" x14ac:dyDescent="0.25">
      <c r="A140">
        <v>139</v>
      </c>
      <c r="B140">
        <v>164</v>
      </c>
      <c r="C140" s="637" t="s">
        <v>746</v>
      </c>
      <c r="D140" s="637" t="s">
        <v>739</v>
      </c>
      <c r="E140">
        <v>1.8</v>
      </c>
      <c r="F140">
        <v>1.43</v>
      </c>
      <c r="G140">
        <v>54.03</v>
      </c>
    </row>
    <row r="141" spans="1:7" x14ac:dyDescent="0.25">
      <c r="A141">
        <v>140</v>
      </c>
      <c r="B141">
        <v>138</v>
      </c>
      <c r="C141" s="637" t="s">
        <v>1442</v>
      </c>
      <c r="D141" s="637" t="s">
        <v>703</v>
      </c>
      <c r="E141">
        <v>1.69</v>
      </c>
      <c r="F141">
        <v>1.33</v>
      </c>
      <c r="G141">
        <v>53.98</v>
      </c>
    </row>
    <row r="142" spans="1:7" x14ac:dyDescent="0.25">
      <c r="A142">
        <v>141</v>
      </c>
      <c r="B142">
        <v>131</v>
      </c>
      <c r="C142" s="637" t="s">
        <v>730</v>
      </c>
      <c r="D142" s="637" t="s">
        <v>692</v>
      </c>
      <c r="E142">
        <v>1.52</v>
      </c>
      <c r="F142">
        <v>1.18</v>
      </c>
      <c r="G142">
        <v>53.87</v>
      </c>
    </row>
    <row r="143" spans="1:7" x14ac:dyDescent="0.25">
      <c r="A143">
        <v>142</v>
      </c>
      <c r="B143">
        <v>135</v>
      </c>
      <c r="C143" s="637" t="s">
        <v>760</v>
      </c>
      <c r="D143" s="637" t="s">
        <v>752</v>
      </c>
      <c r="E143">
        <v>1.71</v>
      </c>
      <c r="F143">
        <v>1.36</v>
      </c>
      <c r="G143">
        <v>53.73</v>
      </c>
    </row>
    <row r="144" spans="1:7" x14ac:dyDescent="0.25">
      <c r="A144">
        <v>143</v>
      </c>
      <c r="B144">
        <v>117</v>
      </c>
      <c r="C144" s="637" t="s">
        <v>740</v>
      </c>
      <c r="D144" s="637" t="s">
        <v>741</v>
      </c>
      <c r="E144">
        <v>1.82</v>
      </c>
      <c r="F144">
        <v>1.47</v>
      </c>
      <c r="G144">
        <v>53.61</v>
      </c>
    </row>
    <row r="145" spans="1:7" x14ac:dyDescent="0.25">
      <c r="A145">
        <v>144</v>
      </c>
      <c r="B145">
        <v>143</v>
      </c>
      <c r="C145" s="637" t="s">
        <v>738</v>
      </c>
      <c r="D145" s="637" t="s">
        <v>739</v>
      </c>
      <c r="E145">
        <v>1.63</v>
      </c>
      <c r="F145">
        <v>1.3</v>
      </c>
      <c r="G145">
        <v>53.49</v>
      </c>
    </row>
    <row r="146" spans="1:7" x14ac:dyDescent="0.25">
      <c r="A146">
        <v>145</v>
      </c>
      <c r="B146">
        <v>154</v>
      </c>
      <c r="C146" s="637" t="s">
        <v>757</v>
      </c>
      <c r="D146" s="637" t="s">
        <v>641</v>
      </c>
      <c r="E146">
        <v>1.56</v>
      </c>
      <c r="F146">
        <v>1.23</v>
      </c>
      <c r="G146">
        <v>53.36</v>
      </c>
    </row>
    <row r="147" spans="1:7" x14ac:dyDescent="0.25">
      <c r="A147">
        <v>146</v>
      </c>
      <c r="B147">
        <v>142</v>
      </c>
      <c r="C147" s="637" t="s">
        <v>811</v>
      </c>
      <c r="D147" s="637" t="s">
        <v>692</v>
      </c>
      <c r="E147">
        <v>1.6</v>
      </c>
      <c r="F147">
        <v>1.28</v>
      </c>
      <c r="G147">
        <v>53.13</v>
      </c>
    </row>
    <row r="148" spans="1:7" x14ac:dyDescent="0.25">
      <c r="A148">
        <v>147</v>
      </c>
      <c r="B148">
        <v>155</v>
      </c>
      <c r="C148" s="637" t="s">
        <v>764</v>
      </c>
      <c r="D148" s="637" t="s">
        <v>664</v>
      </c>
      <c r="E148">
        <v>1.53</v>
      </c>
      <c r="F148">
        <v>1.21</v>
      </c>
      <c r="G148">
        <v>53.1</v>
      </c>
    </row>
    <row r="149" spans="1:7" x14ac:dyDescent="0.25">
      <c r="A149">
        <v>148</v>
      </c>
      <c r="B149">
        <v>147</v>
      </c>
      <c r="C149" s="637" t="s">
        <v>14</v>
      </c>
      <c r="D149" s="637" t="s">
        <v>689</v>
      </c>
      <c r="E149">
        <v>1.49</v>
      </c>
      <c r="F149">
        <v>1.18</v>
      </c>
      <c r="G149">
        <v>53.08</v>
      </c>
    </row>
    <row r="150" spans="1:7" x14ac:dyDescent="0.25">
      <c r="A150">
        <v>149</v>
      </c>
      <c r="B150">
        <v>151</v>
      </c>
      <c r="C150" s="637" t="s">
        <v>754</v>
      </c>
      <c r="D150" s="637" t="s">
        <v>639</v>
      </c>
      <c r="E150">
        <v>1.38</v>
      </c>
      <c r="F150">
        <v>1.07</v>
      </c>
      <c r="G150">
        <v>52.98</v>
      </c>
    </row>
    <row r="151" spans="1:7" x14ac:dyDescent="0.25">
      <c r="A151">
        <v>150</v>
      </c>
      <c r="B151">
        <v>170</v>
      </c>
      <c r="C151" s="637" t="s">
        <v>758</v>
      </c>
      <c r="D151" s="637" t="s">
        <v>639</v>
      </c>
      <c r="E151">
        <v>1.45</v>
      </c>
      <c r="F151">
        <v>1.1399999999999999</v>
      </c>
      <c r="G151">
        <v>52.96</v>
      </c>
    </row>
    <row r="152" spans="1:7" x14ac:dyDescent="0.25">
      <c r="A152">
        <v>151</v>
      </c>
      <c r="B152">
        <v>157</v>
      </c>
      <c r="C152" s="637" t="s">
        <v>896</v>
      </c>
      <c r="D152" s="637" t="s">
        <v>634</v>
      </c>
      <c r="E152">
        <v>1.37</v>
      </c>
      <c r="F152">
        <v>1.07</v>
      </c>
      <c r="G152">
        <v>52.83</v>
      </c>
    </row>
    <row r="153" spans="1:7" x14ac:dyDescent="0.25">
      <c r="A153">
        <v>152</v>
      </c>
      <c r="B153">
        <v>133</v>
      </c>
      <c r="C153" s="637" t="s">
        <v>734</v>
      </c>
      <c r="D153" s="637" t="s">
        <v>689</v>
      </c>
      <c r="E153">
        <v>1.44</v>
      </c>
      <c r="F153">
        <v>1.1399999999999999</v>
      </c>
      <c r="G153">
        <v>52.8</v>
      </c>
    </row>
    <row r="154" spans="1:7" x14ac:dyDescent="0.25">
      <c r="A154">
        <v>153</v>
      </c>
      <c r="B154">
        <v>122</v>
      </c>
      <c r="C154" s="637" t="s">
        <v>711</v>
      </c>
      <c r="D154" s="637" t="s">
        <v>627</v>
      </c>
      <c r="E154">
        <v>1.47</v>
      </c>
      <c r="F154">
        <v>1.1599999999999999</v>
      </c>
      <c r="G154">
        <v>52.79</v>
      </c>
    </row>
    <row r="155" spans="1:7" x14ac:dyDescent="0.25">
      <c r="A155">
        <v>154</v>
      </c>
      <c r="B155">
        <v>156</v>
      </c>
      <c r="C155" s="637" t="s">
        <v>803</v>
      </c>
      <c r="D155" s="637" t="s">
        <v>687</v>
      </c>
      <c r="E155">
        <v>1.27</v>
      </c>
      <c r="F155">
        <v>0.98</v>
      </c>
      <c r="G155">
        <v>52.73</v>
      </c>
    </row>
    <row r="156" spans="1:7" x14ac:dyDescent="0.25">
      <c r="A156">
        <v>155</v>
      </c>
      <c r="B156">
        <v>169</v>
      </c>
      <c r="C156" s="637" t="s">
        <v>840</v>
      </c>
      <c r="D156" s="637" t="s">
        <v>727</v>
      </c>
      <c r="E156">
        <v>1.47</v>
      </c>
      <c r="F156">
        <v>1.18</v>
      </c>
      <c r="G156">
        <v>52.41</v>
      </c>
    </row>
    <row r="157" spans="1:7" x14ac:dyDescent="0.25">
      <c r="A157">
        <v>156</v>
      </c>
      <c r="B157">
        <v>144</v>
      </c>
      <c r="C157" s="637" t="s">
        <v>765</v>
      </c>
      <c r="D157" s="637" t="s">
        <v>766</v>
      </c>
      <c r="E157">
        <v>1.63</v>
      </c>
      <c r="F157">
        <v>1.35</v>
      </c>
      <c r="G157">
        <v>52.29</v>
      </c>
    </row>
    <row r="158" spans="1:7" x14ac:dyDescent="0.25">
      <c r="A158">
        <v>157</v>
      </c>
      <c r="B158">
        <v>148</v>
      </c>
      <c r="C158" s="637" t="s">
        <v>787</v>
      </c>
      <c r="D158" s="637" t="s">
        <v>766</v>
      </c>
      <c r="E158">
        <v>1.62</v>
      </c>
      <c r="F158">
        <v>1.34</v>
      </c>
      <c r="G158">
        <v>52.27</v>
      </c>
    </row>
    <row r="159" spans="1:7" x14ac:dyDescent="0.25">
      <c r="A159">
        <v>158</v>
      </c>
      <c r="B159">
        <v>153</v>
      </c>
      <c r="C159" s="637" t="s">
        <v>743</v>
      </c>
      <c r="D159" s="637" t="s">
        <v>631</v>
      </c>
      <c r="E159">
        <v>1.5</v>
      </c>
      <c r="F159">
        <v>1.22</v>
      </c>
      <c r="G159">
        <v>52.26</v>
      </c>
    </row>
    <row r="160" spans="1:7" x14ac:dyDescent="0.25">
      <c r="A160">
        <v>159</v>
      </c>
      <c r="B160">
        <v>150</v>
      </c>
      <c r="C160" s="637" t="s">
        <v>203</v>
      </c>
      <c r="D160" s="637" t="s">
        <v>634</v>
      </c>
      <c r="E160">
        <v>1.5</v>
      </c>
      <c r="F160">
        <v>1.22</v>
      </c>
      <c r="G160">
        <v>52.2</v>
      </c>
    </row>
    <row r="161" spans="1:7" x14ac:dyDescent="0.25">
      <c r="A161">
        <v>160</v>
      </c>
      <c r="B161">
        <v>149</v>
      </c>
      <c r="C161" s="637" t="s">
        <v>748</v>
      </c>
      <c r="D161" s="637" t="s">
        <v>629</v>
      </c>
      <c r="E161">
        <v>1.57</v>
      </c>
      <c r="F161">
        <v>1.29</v>
      </c>
      <c r="G161">
        <v>52.19</v>
      </c>
    </row>
    <row r="162" spans="1:7" x14ac:dyDescent="0.25">
      <c r="A162">
        <v>161</v>
      </c>
      <c r="B162">
        <v>158</v>
      </c>
      <c r="C162" s="637" t="s">
        <v>1004</v>
      </c>
      <c r="D162" s="637" t="s">
        <v>631</v>
      </c>
      <c r="E162">
        <v>1.32</v>
      </c>
      <c r="F162">
        <v>1.05</v>
      </c>
      <c r="G162">
        <v>52.06</v>
      </c>
    </row>
    <row r="163" spans="1:7" x14ac:dyDescent="0.25">
      <c r="A163">
        <v>162</v>
      </c>
      <c r="B163">
        <v>167</v>
      </c>
      <c r="C163" s="637" t="s">
        <v>788</v>
      </c>
      <c r="D163" s="637" t="s">
        <v>697</v>
      </c>
      <c r="E163">
        <v>1.48</v>
      </c>
      <c r="F163">
        <v>1.21</v>
      </c>
      <c r="G163">
        <v>52.04</v>
      </c>
    </row>
    <row r="164" spans="1:7" x14ac:dyDescent="0.25">
      <c r="A164">
        <v>163</v>
      </c>
      <c r="B164">
        <v>145</v>
      </c>
      <c r="C164" s="637" t="s">
        <v>825</v>
      </c>
      <c r="D164" s="637" t="s">
        <v>727</v>
      </c>
      <c r="E164">
        <v>1.65</v>
      </c>
      <c r="F164">
        <v>1.4</v>
      </c>
      <c r="G164">
        <v>51.63</v>
      </c>
    </row>
    <row r="165" spans="1:7" x14ac:dyDescent="0.25">
      <c r="A165">
        <v>164</v>
      </c>
      <c r="B165">
        <v>163</v>
      </c>
      <c r="C165" s="637" t="s">
        <v>799</v>
      </c>
      <c r="D165" s="637" t="s">
        <v>1338</v>
      </c>
      <c r="E165">
        <v>1.36</v>
      </c>
      <c r="F165">
        <v>1.1399999999999999</v>
      </c>
      <c r="G165">
        <v>51.01</v>
      </c>
    </row>
    <row r="166" spans="1:7" x14ac:dyDescent="0.25">
      <c r="A166">
        <v>165</v>
      </c>
      <c r="B166">
        <v>168</v>
      </c>
      <c r="C166" s="637" t="s">
        <v>732</v>
      </c>
      <c r="D166" s="637" t="s">
        <v>706</v>
      </c>
      <c r="E166">
        <v>1.49</v>
      </c>
      <c r="F166">
        <v>1.27</v>
      </c>
      <c r="G166">
        <v>50.95</v>
      </c>
    </row>
    <row r="167" spans="1:7" x14ac:dyDescent="0.25">
      <c r="A167">
        <v>166</v>
      </c>
      <c r="B167">
        <v>175</v>
      </c>
      <c r="C167" s="637" t="s">
        <v>225</v>
      </c>
      <c r="D167" s="637" t="s">
        <v>634</v>
      </c>
      <c r="E167">
        <v>1.5</v>
      </c>
      <c r="F167">
        <v>1.29</v>
      </c>
      <c r="G167">
        <v>50.65</v>
      </c>
    </row>
    <row r="168" spans="1:7" x14ac:dyDescent="0.25">
      <c r="A168">
        <v>167</v>
      </c>
      <c r="B168">
        <v>176</v>
      </c>
      <c r="C168" s="637" t="s">
        <v>828</v>
      </c>
      <c r="D168" s="637" t="s">
        <v>629</v>
      </c>
      <c r="E168">
        <v>1.48</v>
      </c>
      <c r="F168">
        <v>1.27</v>
      </c>
      <c r="G168">
        <v>50.53</v>
      </c>
    </row>
    <row r="169" spans="1:7" x14ac:dyDescent="0.25">
      <c r="A169">
        <v>168</v>
      </c>
      <c r="B169">
        <v>162</v>
      </c>
      <c r="C169" s="637" t="s">
        <v>782</v>
      </c>
      <c r="D169" s="637" t="s">
        <v>664</v>
      </c>
      <c r="E169">
        <v>1.47</v>
      </c>
      <c r="F169">
        <v>1.26</v>
      </c>
      <c r="G169">
        <v>50.51</v>
      </c>
    </row>
    <row r="170" spans="1:7" x14ac:dyDescent="0.25">
      <c r="A170">
        <v>169</v>
      </c>
      <c r="B170">
        <v>165</v>
      </c>
      <c r="C170" s="637" t="s">
        <v>793</v>
      </c>
      <c r="D170" s="637" t="s">
        <v>687</v>
      </c>
      <c r="E170">
        <v>1.33</v>
      </c>
      <c r="F170">
        <v>1.1299999999999999</v>
      </c>
      <c r="G170">
        <v>50.41</v>
      </c>
    </row>
    <row r="171" spans="1:7" x14ac:dyDescent="0.25">
      <c r="A171">
        <v>170</v>
      </c>
      <c r="B171">
        <v>172</v>
      </c>
      <c r="C171" s="637" t="s">
        <v>789</v>
      </c>
      <c r="D171" s="637" t="s">
        <v>1338</v>
      </c>
      <c r="E171">
        <v>1.61</v>
      </c>
      <c r="F171">
        <v>1.42</v>
      </c>
      <c r="G171">
        <v>50.38</v>
      </c>
    </row>
    <row r="172" spans="1:7" x14ac:dyDescent="0.25">
      <c r="A172">
        <v>171</v>
      </c>
      <c r="B172">
        <v>178</v>
      </c>
      <c r="C172" s="637" t="s">
        <v>751</v>
      </c>
      <c r="D172" s="637" t="s">
        <v>752</v>
      </c>
      <c r="E172">
        <v>1.51</v>
      </c>
      <c r="F172">
        <v>1.32</v>
      </c>
      <c r="G172">
        <v>50.25</v>
      </c>
    </row>
    <row r="173" spans="1:7" x14ac:dyDescent="0.25">
      <c r="A173">
        <v>172</v>
      </c>
      <c r="B173">
        <v>166</v>
      </c>
      <c r="C173" s="637" t="s">
        <v>693</v>
      </c>
      <c r="D173" s="637" t="s">
        <v>876</v>
      </c>
      <c r="E173">
        <v>1.35</v>
      </c>
      <c r="F173">
        <v>1.17</v>
      </c>
      <c r="G173">
        <v>49.94</v>
      </c>
    </row>
    <row r="174" spans="1:7" x14ac:dyDescent="0.25">
      <c r="A174">
        <v>173</v>
      </c>
      <c r="B174">
        <v>171</v>
      </c>
      <c r="C174" s="637" t="s">
        <v>808</v>
      </c>
      <c r="D174" s="637" t="s">
        <v>687</v>
      </c>
      <c r="E174">
        <v>1.24</v>
      </c>
      <c r="F174">
        <v>1.06</v>
      </c>
      <c r="G174">
        <v>49.84</v>
      </c>
    </row>
    <row r="175" spans="1:7" x14ac:dyDescent="0.25">
      <c r="A175">
        <v>174</v>
      </c>
      <c r="B175">
        <v>185</v>
      </c>
      <c r="C175" s="637" t="s">
        <v>861</v>
      </c>
      <c r="D175" s="637" t="s">
        <v>634</v>
      </c>
      <c r="E175">
        <v>1.43</v>
      </c>
      <c r="F175">
        <v>1.26</v>
      </c>
      <c r="G175">
        <v>49.73</v>
      </c>
    </row>
    <row r="176" spans="1:7" x14ac:dyDescent="0.25">
      <c r="A176">
        <v>175</v>
      </c>
      <c r="B176">
        <v>160</v>
      </c>
      <c r="C176" s="637" t="s">
        <v>836</v>
      </c>
      <c r="D176" s="637" t="s">
        <v>687</v>
      </c>
      <c r="E176">
        <v>1.19</v>
      </c>
      <c r="F176">
        <v>1.02</v>
      </c>
      <c r="G176">
        <v>49.72</v>
      </c>
    </row>
    <row r="177" spans="1:7" x14ac:dyDescent="0.25">
      <c r="A177">
        <v>176</v>
      </c>
      <c r="B177">
        <v>183</v>
      </c>
      <c r="C177" s="637" t="s">
        <v>226</v>
      </c>
      <c r="D177" s="637" t="s">
        <v>634</v>
      </c>
      <c r="E177">
        <v>1.53</v>
      </c>
      <c r="F177">
        <v>1.37</v>
      </c>
      <c r="G177">
        <v>49.58</v>
      </c>
    </row>
    <row r="178" spans="1:7" x14ac:dyDescent="0.25">
      <c r="A178">
        <v>177</v>
      </c>
      <c r="B178">
        <v>188</v>
      </c>
      <c r="C178" s="637" t="s">
        <v>818</v>
      </c>
      <c r="D178" s="637" t="s">
        <v>687</v>
      </c>
      <c r="E178">
        <v>1.22</v>
      </c>
      <c r="F178">
        <v>1.05</v>
      </c>
      <c r="G178">
        <v>49.51</v>
      </c>
    </row>
    <row r="179" spans="1:7" x14ac:dyDescent="0.25">
      <c r="A179">
        <v>178</v>
      </c>
      <c r="B179">
        <v>177</v>
      </c>
      <c r="C179" s="637" t="s">
        <v>786</v>
      </c>
      <c r="D179" s="637" t="s">
        <v>631</v>
      </c>
      <c r="E179">
        <v>1.39</v>
      </c>
      <c r="F179">
        <v>1.23</v>
      </c>
      <c r="G179">
        <v>49.51</v>
      </c>
    </row>
    <row r="180" spans="1:7" x14ac:dyDescent="0.25">
      <c r="A180">
        <v>179</v>
      </c>
      <c r="B180">
        <v>174</v>
      </c>
      <c r="C180" s="637" t="s">
        <v>753</v>
      </c>
      <c r="D180" s="637" t="s">
        <v>664</v>
      </c>
      <c r="E180">
        <v>1.45</v>
      </c>
      <c r="F180">
        <v>1.29</v>
      </c>
      <c r="G180">
        <v>49.47</v>
      </c>
    </row>
    <row r="181" spans="1:7" x14ac:dyDescent="0.25">
      <c r="A181">
        <v>180</v>
      </c>
      <c r="B181">
        <v>184</v>
      </c>
      <c r="C181" s="637" t="s">
        <v>1444</v>
      </c>
      <c r="D181" s="637" t="s">
        <v>697</v>
      </c>
      <c r="E181">
        <v>1.38</v>
      </c>
      <c r="F181">
        <v>1.23</v>
      </c>
      <c r="G181">
        <v>49.4</v>
      </c>
    </row>
    <row r="182" spans="1:7" x14ac:dyDescent="0.25">
      <c r="A182">
        <v>181</v>
      </c>
      <c r="B182">
        <v>180</v>
      </c>
      <c r="C182" s="637" t="s">
        <v>801</v>
      </c>
      <c r="D182" s="637" t="s">
        <v>689</v>
      </c>
      <c r="E182">
        <v>1.32</v>
      </c>
      <c r="F182">
        <v>1.17</v>
      </c>
      <c r="G182">
        <v>49.17</v>
      </c>
    </row>
    <row r="183" spans="1:7" x14ac:dyDescent="0.25">
      <c r="A183">
        <v>182</v>
      </c>
      <c r="B183">
        <v>186</v>
      </c>
      <c r="C183" s="637" t="s">
        <v>883</v>
      </c>
      <c r="D183" s="637" t="s">
        <v>629</v>
      </c>
      <c r="E183">
        <v>1.42</v>
      </c>
      <c r="F183">
        <v>1.28</v>
      </c>
      <c r="G183">
        <v>49.13</v>
      </c>
    </row>
    <row r="184" spans="1:7" x14ac:dyDescent="0.25">
      <c r="A184">
        <v>183</v>
      </c>
      <c r="B184">
        <v>218</v>
      </c>
      <c r="C184" s="637" t="s">
        <v>917</v>
      </c>
      <c r="D184" s="637" t="s">
        <v>727</v>
      </c>
      <c r="E184">
        <v>1.54</v>
      </c>
      <c r="F184">
        <v>1.4</v>
      </c>
      <c r="G184">
        <v>49.01</v>
      </c>
    </row>
    <row r="185" spans="1:7" x14ac:dyDescent="0.25">
      <c r="A185">
        <v>184</v>
      </c>
      <c r="B185">
        <v>173</v>
      </c>
      <c r="C185" s="637" t="s">
        <v>854</v>
      </c>
      <c r="D185" s="637" t="s">
        <v>766</v>
      </c>
      <c r="E185">
        <v>1.34</v>
      </c>
      <c r="F185">
        <v>1.2</v>
      </c>
      <c r="G185">
        <v>48.93</v>
      </c>
    </row>
    <row r="186" spans="1:7" x14ac:dyDescent="0.25">
      <c r="A186">
        <v>185</v>
      </c>
      <c r="B186">
        <v>181</v>
      </c>
      <c r="C186" s="637" t="s">
        <v>851</v>
      </c>
      <c r="D186" s="637" t="s">
        <v>727</v>
      </c>
      <c r="E186">
        <v>1.36</v>
      </c>
      <c r="F186">
        <v>1.23</v>
      </c>
      <c r="G186">
        <v>48.75</v>
      </c>
    </row>
    <row r="187" spans="1:7" x14ac:dyDescent="0.25">
      <c r="A187">
        <v>186</v>
      </c>
      <c r="B187">
        <v>182</v>
      </c>
      <c r="C187" s="637" t="s">
        <v>977</v>
      </c>
      <c r="D187" s="637" t="s">
        <v>634</v>
      </c>
      <c r="E187">
        <v>1.44</v>
      </c>
      <c r="F187">
        <v>1.31</v>
      </c>
      <c r="G187">
        <v>48.74</v>
      </c>
    </row>
    <row r="188" spans="1:7" x14ac:dyDescent="0.25">
      <c r="A188">
        <v>187</v>
      </c>
      <c r="B188">
        <v>187</v>
      </c>
      <c r="C188" s="637" t="s">
        <v>929</v>
      </c>
      <c r="D188" s="637" t="s">
        <v>752</v>
      </c>
      <c r="E188">
        <v>1.52</v>
      </c>
      <c r="F188">
        <v>1.39</v>
      </c>
      <c r="G188">
        <v>48.73</v>
      </c>
    </row>
    <row r="189" spans="1:7" x14ac:dyDescent="0.25">
      <c r="A189">
        <v>188</v>
      </c>
      <c r="B189">
        <v>189</v>
      </c>
      <c r="C189" s="637" t="s">
        <v>846</v>
      </c>
      <c r="D189" s="637" t="s">
        <v>639</v>
      </c>
      <c r="E189">
        <v>1.25</v>
      </c>
      <c r="F189">
        <v>1.1299999999999999</v>
      </c>
      <c r="G189">
        <v>48.51</v>
      </c>
    </row>
    <row r="190" spans="1:7" x14ac:dyDescent="0.25">
      <c r="A190">
        <v>189</v>
      </c>
      <c r="B190">
        <v>190</v>
      </c>
      <c r="C190" s="637" t="s">
        <v>774</v>
      </c>
      <c r="D190" s="637" t="s">
        <v>639</v>
      </c>
      <c r="E190">
        <v>1.28</v>
      </c>
      <c r="F190">
        <v>1.18</v>
      </c>
      <c r="G190">
        <v>48.09</v>
      </c>
    </row>
    <row r="191" spans="1:7" x14ac:dyDescent="0.25">
      <c r="A191">
        <v>190</v>
      </c>
      <c r="B191">
        <v>193</v>
      </c>
      <c r="C191" s="637" t="s">
        <v>205</v>
      </c>
      <c r="D191" s="637" t="s">
        <v>634</v>
      </c>
      <c r="E191">
        <v>1.42</v>
      </c>
      <c r="F191">
        <v>1.32</v>
      </c>
      <c r="G191">
        <v>48.01</v>
      </c>
    </row>
    <row r="192" spans="1:7" x14ac:dyDescent="0.25">
      <c r="A192">
        <v>191</v>
      </c>
      <c r="B192">
        <v>215</v>
      </c>
      <c r="C192" s="637" t="s">
        <v>824</v>
      </c>
      <c r="D192" s="637" t="s">
        <v>664</v>
      </c>
      <c r="E192">
        <v>1.46</v>
      </c>
      <c r="F192">
        <v>1.37</v>
      </c>
      <c r="G192">
        <v>48.01</v>
      </c>
    </row>
    <row r="193" spans="1:7" x14ac:dyDescent="0.25">
      <c r="A193">
        <v>192</v>
      </c>
      <c r="B193">
        <v>161</v>
      </c>
      <c r="C193" s="637" t="s">
        <v>810</v>
      </c>
      <c r="D193" s="637" t="s">
        <v>641</v>
      </c>
      <c r="E193">
        <v>1.56</v>
      </c>
      <c r="F193">
        <v>1.48</v>
      </c>
      <c r="G193">
        <v>47.94</v>
      </c>
    </row>
    <row r="194" spans="1:7" x14ac:dyDescent="0.25">
      <c r="A194">
        <v>193</v>
      </c>
      <c r="B194">
        <v>224</v>
      </c>
      <c r="C194" s="637" t="s">
        <v>778</v>
      </c>
      <c r="D194" s="637" t="s">
        <v>756</v>
      </c>
      <c r="E194">
        <v>1.51</v>
      </c>
      <c r="F194">
        <v>1.42</v>
      </c>
      <c r="G194">
        <v>47.89</v>
      </c>
    </row>
    <row r="195" spans="1:7" x14ac:dyDescent="0.25">
      <c r="A195">
        <v>194</v>
      </c>
      <c r="B195">
        <v>192</v>
      </c>
      <c r="C195" s="637" t="s">
        <v>831</v>
      </c>
      <c r="D195" s="637" t="s">
        <v>741</v>
      </c>
      <c r="E195">
        <v>1.77</v>
      </c>
      <c r="F195">
        <v>1.7</v>
      </c>
      <c r="G195">
        <v>47.82</v>
      </c>
    </row>
    <row r="196" spans="1:7" x14ac:dyDescent="0.25">
      <c r="A196">
        <v>195</v>
      </c>
      <c r="B196">
        <v>226</v>
      </c>
      <c r="C196" s="637" t="s">
        <v>838</v>
      </c>
      <c r="D196" s="637" t="s">
        <v>639</v>
      </c>
      <c r="E196">
        <v>1.28</v>
      </c>
      <c r="F196">
        <v>1.19</v>
      </c>
      <c r="G196">
        <v>47.74</v>
      </c>
    </row>
    <row r="197" spans="1:7" x14ac:dyDescent="0.25">
      <c r="A197">
        <v>196</v>
      </c>
      <c r="B197">
        <v>223</v>
      </c>
      <c r="C197" s="637" t="s">
        <v>931</v>
      </c>
      <c r="D197" s="637" t="s">
        <v>629</v>
      </c>
      <c r="E197">
        <v>1.55</v>
      </c>
      <c r="F197">
        <v>1.47</v>
      </c>
      <c r="G197">
        <v>47.72</v>
      </c>
    </row>
    <row r="198" spans="1:7" x14ac:dyDescent="0.25">
      <c r="A198">
        <v>197</v>
      </c>
      <c r="B198">
        <v>191</v>
      </c>
      <c r="C198" s="637" t="s">
        <v>1443</v>
      </c>
      <c r="D198" s="637" t="s">
        <v>697</v>
      </c>
      <c r="E198">
        <v>1.46</v>
      </c>
      <c r="F198">
        <v>1.38</v>
      </c>
      <c r="G198">
        <v>47.58</v>
      </c>
    </row>
    <row r="199" spans="1:7" x14ac:dyDescent="0.25">
      <c r="A199">
        <v>198</v>
      </c>
      <c r="B199">
        <v>196</v>
      </c>
      <c r="C199" s="637" t="s">
        <v>826</v>
      </c>
      <c r="D199" s="637" t="s">
        <v>639</v>
      </c>
      <c r="E199">
        <v>1.32</v>
      </c>
      <c r="F199">
        <v>1.24</v>
      </c>
      <c r="G199">
        <v>47.35</v>
      </c>
    </row>
    <row r="200" spans="1:7" x14ac:dyDescent="0.25">
      <c r="A200">
        <v>199</v>
      </c>
      <c r="B200">
        <v>179</v>
      </c>
      <c r="C200" s="637" t="s">
        <v>909</v>
      </c>
      <c r="D200" s="637" t="s">
        <v>631</v>
      </c>
      <c r="E200">
        <v>1.4</v>
      </c>
      <c r="F200">
        <v>1.33</v>
      </c>
      <c r="G200">
        <v>47.27</v>
      </c>
    </row>
    <row r="201" spans="1:7" x14ac:dyDescent="0.25">
      <c r="A201">
        <v>200</v>
      </c>
      <c r="B201">
        <v>227</v>
      </c>
      <c r="C201" s="637" t="s">
        <v>775</v>
      </c>
      <c r="D201" s="637" t="s">
        <v>1338</v>
      </c>
      <c r="E201">
        <v>1.4</v>
      </c>
      <c r="F201">
        <v>1.35</v>
      </c>
      <c r="G201">
        <v>47.02</v>
      </c>
    </row>
    <row r="202" spans="1:7" x14ac:dyDescent="0.25">
      <c r="A202">
        <v>201</v>
      </c>
      <c r="B202">
        <v>254</v>
      </c>
      <c r="C202" s="637" t="s">
        <v>841</v>
      </c>
      <c r="D202" s="637" t="s">
        <v>641</v>
      </c>
      <c r="E202">
        <v>1.47</v>
      </c>
      <c r="F202">
        <v>1.43</v>
      </c>
      <c r="G202">
        <v>46.93</v>
      </c>
    </row>
    <row r="203" spans="1:7" x14ac:dyDescent="0.25">
      <c r="A203">
        <v>202</v>
      </c>
      <c r="B203">
        <v>219</v>
      </c>
      <c r="C203" s="637" t="s">
        <v>814</v>
      </c>
      <c r="D203" s="637" t="s">
        <v>722</v>
      </c>
      <c r="E203">
        <v>1.1599999999999999</v>
      </c>
      <c r="F203">
        <v>1.0900000000000001</v>
      </c>
      <c r="G203">
        <v>46.89</v>
      </c>
    </row>
    <row r="204" spans="1:7" x14ac:dyDescent="0.25">
      <c r="A204">
        <v>203</v>
      </c>
      <c r="B204">
        <v>195</v>
      </c>
      <c r="C204" s="637" t="s">
        <v>1398</v>
      </c>
      <c r="D204" s="637" t="s">
        <v>639</v>
      </c>
      <c r="E204">
        <v>1.33</v>
      </c>
      <c r="F204">
        <v>1.28</v>
      </c>
      <c r="G204">
        <v>46.79</v>
      </c>
    </row>
    <row r="205" spans="1:7" x14ac:dyDescent="0.25">
      <c r="A205">
        <v>204</v>
      </c>
      <c r="B205">
        <v>205</v>
      </c>
      <c r="C205" s="637" t="s">
        <v>805</v>
      </c>
      <c r="D205" s="637" t="s">
        <v>806</v>
      </c>
      <c r="E205">
        <v>1.48</v>
      </c>
      <c r="F205">
        <v>1.44</v>
      </c>
      <c r="G205">
        <v>46.71</v>
      </c>
    </row>
    <row r="206" spans="1:7" x14ac:dyDescent="0.25">
      <c r="A206">
        <v>205</v>
      </c>
      <c r="B206">
        <v>210</v>
      </c>
      <c r="C206" s="637" t="s">
        <v>819</v>
      </c>
      <c r="D206" s="637" t="s">
        <v>1338</v>
      </c>
      <c r="E206">
        <v>1.38</v>
      </c>
      <c r="F206">
        <v>1.34</v>
      </c>
      <c r="G206">
        <v>46.71</v>
      </c>
    </row>
    <row r="207" spans="1:7" x14ac:dyDescent="0.25">
      <c r="A207">
        <v>206</v>
      </c>
      <c r="B207">
        <v>199</v>
      </c>
      <c r="C207" s="637" t="s">
        <v>747</v>
      </c>
      <c r="D207" s="637" t="s">
        <v>718</v>
      </c>
      <c r="E207">
        <v>1.19</v>
      </c>
      <c r="F207">
        <v>1.1299999999999999</v>
      </c>
      <c r="G207">
        <v>46.67</v>
      </c>
    </row>
    <row r="208" spans="1:7" x14ac:dyDescent="0.25">
      <c r="A208">
        <v>207</v>
      </c>
      <c r="B208">
        <v>197</v>
      </c>
      <c r="C208" s="637" t="s">
        <v>899</v>
      </c>
      <c r="D208" s="637" t="s">
        <v>687</v>
      </c>
      <c r="E208">
        <v>1.05</v>
      </c>
      <c r="F208">
        <v>0.99</v>
      </c>
      <c r="G208">
        <v>46.64</v>
      </c>
    </row>
    <row r="209" spans="1:7" x14ac:dyDescent="0.25">
      <c r="A209">
        <v>208</v>
      </c>
      <c r="B209">
        <v>211</v>
      </c>
      <c r="C209" s="637" t="s">
        <v>1077</v>
      </c>
      <c r="D209" s="637" t="s">
        <v>703</v>
      </c>
      <c r="E209">
        <v>1.54</v>
      </c>
      <c r="F209">
        <v>1.52</v>
      </c>
      <c r="G209">
        <v>46.53</v>
      </c>
    </row>
    <row r="210" spans="1:7" x14ac:dyDescent="0.25">
      <c r="A210">
        <v>209</v>
      </c>
      <c r="B210">
        <v>194</v>
      </c>
      <c r="C210" s="637" t="s">
        <v>809</v>
      </c>
      <c r="D210" s="637" t="s">
        <v>750</v>
      </c>
      <c r="E210">
        <v>1.5</v>
      </c>
      <c r="F210">
        <v>1.49</v>
      </c>
      <c r="G210">
        <v>46.32</v>
      </c>
    </row>
    <row r="211" spans="1:7" x14ac:dyDescent="0.25">
      <c r="A211">
        <v>210</v>
      </c>
      <c r="B211">
        <v>203</v>
      </c>
      <c r="C211" s="637" t="s">
        <v>804</v>
      </c>
      <c r="D211" s="637" t="s">
        <v>756</v>
      </c>
      <c r="E211">
        <v>1.65</v>
      </c>
      <c r="F211">
        <v>1.65</v>
      </c>
      <c r="G211">
        <v>46.24</v>
      </c>
    </row>
    <row r="212" spans="1:7" x14ac:dyDescent="0.25">
      <c r="A212">
        <v>211</v>
      </c>
      <c r="B212">
        <v>204</v>
      </c>
      <c r="C212" s="637" t="s">
        <v>1432</v>
      </c>
      <c r="D212" s="637" t="s">
        <v>750</v>
      </c>
      <c r="E212">
        <v>1.3</v>
      </c>
      <c r="F212">
        <v>1.28</v>
      </c>
      <c r="G212">
        <v>46.18</v>
      </c>
    </row>
    <row r="213" spans="1:7" x14ac:dyDescent="0.25">
      <c r="A213">
        <v>212</v>
      </c>
      <c r="B213">
        <v>228</v>
      </c>
      <c r="C213" s="637" t="s">
        <v>928</v>
      </c>
      <c r="D213" s="637" t="s">
        <v>862</v>
      </c>
      <c r="E213">
        <v>1.39</v>
      </c>
      <c r="F213">
        <v>1.38</v>
      </c>
      <c r="G213">
        <v>46.16</v>
      </c>
    </row>
    <row r="214" spans="1:7" x14ac:dyDescent="0.25">
      <c r="A214">
        <v>213</v>
      </c>
      <c r="B214">
        <v>213</v>
      </c>
      <c r="C214" s="637" t="s">
        <v>881</v>
      </c>
      <c r="D214" s="637" t="s">
        <v>687</v>
      </c>
      <c r="E214">
        <v>1.18</v>
      </c>
      <c r="F214">
        <v>1.1499999999999999</v>
      </c>
      <c r="G214">
        <v>46.08</v>
      </c>
    </row>
    <row r="215" spans="1:7" x14ac:dyDescent="0.25">
      <c r="A215">
        <v>214</v>
      </c>
      <c r="B215">
        <v>201</v>
      </c>
      <c r="C215" s="637" t="s">
        <v>853</v>
      </c>
      <c r="D215" s="637" t="s">
        <v>639</v>
      </c>
      <c r="E215">
        <v>1.21</v>
      </c>
      <c r="F215">
        <v>1.18</v>
      </c>
      <c r="G215">
        <v>46.03</v>
      </c>
    </row>
    <row r="216" spans="1:7" x14ac:dyDescent="0.25">
      <c r="A216">
        <v>215</v>
      </c>
      <c r="B216">
        <v>231</v>
      </c>
      <c r="C216" s="637" t="s">
        <v>790</v>
      </c>
      <c r="D216" s="637" t="s">
        <v>641</v>
      </c>
      <c r="E216">
        <v>1.28</v>
      </c>
      <c r="F216">
        <v>1.27</v>
      </c>
      <c r="G216">
        <v>45.88</v>
      </c>
    </row>
    <row r="217" spans="1:7" x14ac:dyDescent="0.25">
      <c r="A217">
        <v>216</v>
      </c>
      <c r="B217">
        <v>207</v>
      </c>
      <c r="C217" s="637" t="s">
        <v>800</v>
      </c>
      <c r="D217" s="637" t="s">
        <v>639</v>
      </c>
      <c r="E217">
        <v>1.21</v>
      </c>
      <c r="F217">
        <v>1.2</v>
      </c>
      <c r="G217">
        <v>45.76</v>
      </c>
    </row>
    <row r="218" spans="1:7" x14ac:dyDescent="0.25">
      <c r="A218">
        <v>217</v>
      </c>
      <c r="B218">
        <v>198</v>
      </c>
      <c r="C218" s="637" t="s">
        <v>832</v>
      </c>
      <c r="D218" s="637" t="s">
        <v>1338</v>
      </c>
      <c r="E218">
        <v>1.42</v>
      </c>
      <c r="F218">
        <v>1.43</v>
      </c>
      <c r="G218">
        <v>45.67</v>
      </c>
    </row>
    <row r="219" spans="1:7" x14ac:dyDescent="0.25">
      <c r="A219">
        <v>218</v>
      </c>
      <c r="B219">
        <v>220</v>
      </c>
      <c r="C219" s="637" t="s">
        <v>895</v>
      </c>
      <c r="D219" s="637" t="s">
        <v>629</v>
      </c>
      <c r="E219">
        <v>1.31</v>
      </c>
      <c r="F219">
        <v>1.31</v>
      </c>
      <c r="G219">
        <v>45.63</v>
      </c>
    </row>
    <row r="220" spans="1:7" x14ac:dyDescent="0.25">
      <c r="A220">
        <v>219</v>
      </c>
      <c r="B220">
        <v>232</v>
      </c>
      <c r="C220" s="637" t="s">
        <v>893</v>
      </c>
      <c r="D220" s="637" t="s">
        <v>752</v>
      </c>
      <c r="E220">
        <v>1.5</v>
      </c>
      <c r="F220">
        <v>1.52</v>
      </c>
      <c r="G220">
        <v>45.62</v>
      </c>
    </row>
    <row r="221" spans="1:7" x14ac:dyDescent="0.25">
      <c r="A221">
        <v>220</v>
      </c>
      <c r="B221">
        <v>246</v>
      </c>
      <c r="C221" s="637" t="s">
        <v>834</v>
      </c>
      <c r="D221" s="637" t="s">
        <v>692</v>
      </c>
      <c r="E221">
        <v>1.39</v>
      </c>
      <c r="F221">
        <v>1.41</v>
      </c>
      <c r="G221">
        <v>45.57</v>
      </c>
    </row>
    <row r="222" spans="1:7" x14ac:dyDescent="0.25">
      <c r="A222">
        <v>221</v>
      </c>
      <c r="B222">
        <v>217</v>
      </c>
      <c r="C222" s="637" t="s">
        <v>873</v>
      </c>
      <c r="D222" s="637" t="s">
        <v>752</v>
      </c>
      <c r="E222">
        <v>1.38</v>
      </c>
      <c r="F222">
        <v>1.39</v>
      </c>
      <c r="G222">
        <v>45.56</v>
      </c>
    </row>
    <row r="223" spans="1:7" x14ac:dyDescent="0.25">
      <c r="A223">
        <v>222</v>
      </c>
      <c r="B223">
        <v>229</v>
      </c>
      <c r="C223" s="637" t="s">
        <v>935</v>
      </c>
      <c r="D223" s="637" t="s">
        <v>750</v>
      </c>
      <c r="E223">
        <v>1.2</v>
      </c>
      <c r="F223">
        <v>1.2</v>
      </c>
      <c r="G223">
        <v>45.41</v>
      </c>
    </row>
    <row r="224" spans="1:7" x14ac:dyDescent="0.25">
      <c r="A224">
        <v>223</v>
      </c>
      <c r="B224">
        <v>200</v>
      </c>
      <c r="C224" s="637" t="s">
        <v>1445</v>
      </c>
      <c r="D224" s="637" t="s">
        <v>697</v>
      </c>
      <c r="E224">
        <v>1.27</v>
      </c>
      <c r="F224">
        <v>1.28</v>
      </c>
      <c r="G224">
        <v>45.28</v>
      </c>
    </row>
    <row r="225" spans="1:7" x14ac:dyDescent="0.25">
      <c r="A225">
        <v>224</v>
      </c>
      <c r="B225">
        <v>214</v>
      </c>
      <c r="C225" s="637" t="s">
        <v>795</v>
      </c>
      <c r="D225" s="637" t="s">
        <v>752</v>
      </c>
      <c r="E225">
        <v>1.23</v>
      </c>
      <c r="F225">
        <v>1.24</v>
      </c>
      <c r="G225">
        <v>45.24</v>
      </c>
    </row>
    <row r="226" spans="1:7" x14ac:dyDescent="0.25">
      <c r="A226">
        <v>225</v>
      </c>
      <c r="B226">
        <v>235</v>
      </c>
      <c r="C226" s="637" t="s">
        <v>855</v>
      </c>
      <c r="D226" s="637" t="s">
        <v>722</v>
      </c>
      <c r="E226">
        <v>1.31</v>
      </c>
      <c r="F226">
        <v>1.34</v>
      </c>
      <c r="G226">
        <v>45.04</v>
      </c>
    </row>
    <row r="227" spans="1:7" x14ac:dyDescent="0.25">
      <c r="A227">
        <v>226</v>
      </c>
      <c r="B227">
        <v>216</v>
      </c>
      <c r="C227" s="637" t="s">
        <v>1394</v>
      </c>
      <c r="D227" s="637" t="s">
        <v>639</v>
      </c>
      <c r="E227">
        <v>1.35</v>
      </c>
      <c r="F227">
        <v>1.39</v>
      </c>
      <c r="G227">
        <v>44.93</v>
      </c>
    </row>
    <row r="228" spans="1:7" x14ac:dyDescent="0.25">
      <c r="A228">
        <v>227</v>
      </c>
      <c r="B228">
        <v>225</v>
      </c>
      <c r="C228" s="637" t="s">
        <v>798</v>
      </c>
      <c r="D228" s="637" t="s">
        <v>739</v>
      </c>
      <c r="E228">
        <v>1.42</v>
      </c>
      <c r="F228">
        <v>1.46</v>
      </c>
      <c r="G228">
        <v>44.89</v>
      </c>
    </row>
    <row r="229" spans="1:7" x14ac:dyDescent="0.25">
      <c r="A229">
        <v>228</v>
      </c>
      <c r="B229">
        <v>209</v>
      </c>
      <c r="C229" s="637" t="s">
        <v>780</v>
      </c>
      <c r="D229" s="637" t="s">
        <v>722</v>
      </c>
      <c r="E229">
        <v>1.1399999999999999</v>
      </c>
      <c r="F229">
        <v>1.17</v>
      </c>
      <c r="G229">
        <v>44.7</v>
      </c>
    </row>
    <row r="230" spans="1:7" x14ac:dyDescent="0.25">
      <c r="A230">
        <v>229</v>
      </c>
      <c r="B230">
        <v>241</v>
      </c>
      <c r="C230" s="637" t="s">
        <v>926</v>
      </c>
      <c r="D230" s="637" t="s">
        <v>739</v>
      </c>
      <c r="E230">
        <v>1.29</v>
      </c>
      <c r="F230">
        <v>1.33</v>
      </c>
      <c r="G230">
        <v>44.67</v>
      </c>
    </row>
    <row r="231" spans="1:7" x14ac:dyDescent="0.25">
      <c r="A231">
        <v>230</v>
      </c>
      <c r="B231">
        <v>238</v>
      </c>
      <c r="C231" s="637" t="s">
        <v>850</v>
      </c>
      <c r="D231" s="637" t="s">
        <v>689</v>
      </c>
      <c r="E231">
        <v>1.21</v>
      </c>
      <c r="F231">
        <v>1.24</v>
      </c>
      <c r="G231">
        <v>44.65</v>
      </c>
    </row>
    <row r="232" spans="1:7" x14ac:dyDescent="0.25">
      <c r="A232">
        <v>231</v>
      </c>
      <c r="B232">
        <v>242</v>
      </c>
      <c r="C232" s="637" t="s">
        <v>1399</v>
      </c>
      <c r="D232" s="637" t="s">
        <v>639</v>
      </c>
      <c r="E232">
        <v>1.1499999999999999</v>
      </c>
      <c r="F232">
        <v>1.18</v>
      </c>
      <c r="G232">
        <v>44.6</v>
      </c>
    </row>
    <row r="233" spans="1:7" x14ac:dyDescent="0.25">
      <c r="A233">
        <v>232</v>
      </c>
      <c r="B233">
        <v>202</v>
      </c>
      <c r="C233" s="637" t="s">
        <v>193</v>
      </c>
      <c r="D233" s="637" t="s">
        <v>862</v>
      </c>
      <c r="E233">
        <v>1.24</v>
      </c>
      <c r="F233">
        <v>1.29</v>
      </c>
      <c r="G233">
        <v>44.54</v>
      </c>
    </row>
    <row r="234" spans="1:7" x14ac:dyDescent="0.25">
      <c r="A234">
        <v>233</v>
      </c>
      <c r="B234">
        <v>222</v>
      </c>
      <c r="C234" s="637" t="s">
        <v>783</v>
      </c>
      <c r="D234" s="637" t="s">
        <v>1338</v>
      </c>
      <c r="E234">
        <v>1.26</v>
      </c>
      <c r="F234">
        <v>1.31</v>
      </c>
      <c r="G234">
        <v>44.36</v>
      </c>
    </row>
    <row r="235" spans="1:7" x14ac:dyDescent="0.25">
      <c r="A235">
        <v>234</v>
      </c>
      <c r="B235">
        <v>247</v>
      </c>
      <c r="C235" s="637" t="s">
        <v>821</v>
      </c>
      <c r="D235" s="637" t="s">
        <v>689</v>
      </c>
      <c r="E235">
        <v>1.21</v>
      </c>
      <c r="F235">
        <v>1.26</v>
      </c>
      <c r="G235">
        <v>44.33</v>
      </c>
    </row>
    <row r="236" spans="1:7" x14ac:dyDescent="0.25">
      <c r="A236">
        <v>235</v>
      </c>
      <c r="B236">
        <v>269</v>
      </c>
      <c r="C236" s="637" t="s">
        <v>983</v>
      </c>
      <c r="D236" s="637" t="s">
        <v>830</v>
      </c>
      <c r="E236">
        <v>1.33</v>
      </c>
      <c r="F236">
        <v>1.4</v>
      </c>
      <c r="G236">
        <v>44.31</v>
      </c>
    </row>
    <row r="237" spans="1:7" x14ac:dyDescent="0.25">
      <c r="A237">
        <v>236</v>
      </c>
      <c r="B237">
        <v>263</v>
      </c>
      <c r="C237" s="637" t="s">
        <v>833</v>
      </c>
      <c r="D237" s="637" t="s">
        <v>706</v>
      </c>
      <c r="E237">
        <v>1.1599999999999999</v>
      </c>
      <c r="F237">
        <v>1.21</v>
      </c>
      <c r="G237">
        <v>44.29</v>
      </c>
    </row>
    <row r="238" spans="1:7" x14ac:dyDescent="0.25">
      <c r="A238">
        <v>237</v>
      </c>
      <c r="B238">
        <v>230</v>
      </c>
      <c r="C238" s="637" t="s">
        <v>820</v>
      </c>
      <c r="D238" s="637" t="s">
        <v>629</v>
      </c>
      <c r="E238">
        <v>1.33</v>
      </c>
      <c r="F238">
        <v>1.39</v>
      </c>
      <c r="G238">
        <v>44.21</v>
      </c>
    </row>
    <row r="239" spans="1:7" x14ac:dyDescent="0.25">
      <c r="A239">
        <v>238</v>
      </c>
      <c r="B239">
        <v>221</v>
      </c>
      <c r="C239" s="637" t="s">
        <v>839</v>
      </c>
      <c r="D239" s="637" t="s">
        <v>752</v>
      </c>
      <c r="E239">
        <v>1.59</v>
      </c>
      <c r="F239">
        <v>1.68</v>
      </c>
      <c r="G239">
        <v>44.21</v>
      </c>
    </row>
    <row r="240" spans="1:7" x14ac:dyDescent="0.25">
      <c r="A240">
        <v>239</v>
      </c>
      <c r="B240">
        <v>240</v>
      </c>
      <c r="C240" s="637" t="s">
        <v>922</v>
      </c>
      <c r="D240" s="637" t="s">
        <v>752</v>
      </c>
      <c r="E240">
        <v>1.51</v>
      </c>
      <c r="F240">
        <v>1.6</v>
      </c>
      <c r="G240">
        <v>43.99</v>
      </c>
    </row>
    <row r="241" spans="1:7" x14ac:dyDescent="0.25">
      <c r="A241">
        <v>240</v>
      </c>
      <c r="B241">
        <v>208</v>
      </c>
      <c r="C241" s="637" t="s">
        <v>837</v>
      </c>
      <c r="D241" s="637" t="s">
        <v>664</v>
      </c>
      <c r="E241">
        <v>1.3</v>
      </c>
      <c r="F241">
        <v>1.38</v>
      </c>
      <c r="G241">
        <v>43.86</v>
      </c>
    </row>
    <row r="242" spans="1:7" x14ac:dyDescent="0.25">
      <c r="A242">
        <v>241</v>
      </c>
      <c r="B242">
        <v>212</v>
      </c>
      <c r="C242" s="637" t="s">
        <v>761</v>
      </c>
      <c r="D242" s="637" t="s">
        <v>876</v>
      </c>
      <c r="E242">
        <v>1.18</v>
      </c>
      <c r="F242">
        <v>1.25</v>
      </c>
      <c r="G242">
        <v>43.78</v>
      </c>
    </row>
    <row r="243" spans="1:7" x14ac:dyDescent="0.25">
      <c r="A243">
        <v>242</v>
      </c>
      <c r="B243">
        <v>249</v>
      </c>
      <c r="C243" s="637" t="s">
        <v>938</v>
      </c>
      <c r="D243" s="637" t="s">
        <v>741</v>
      </c>
      <c r="E243">
        <v>1.47</v>
      </c>
      <c r="F243">
        <v>1.58</v>
      </c>
      <c r="G243">
        <v>43.67</v>
      </c>
    </row>
    <row r="244" spans="1:7" x14ac:dyDescent="0.25">
      <c r="A244">
        <v>243</v>
      </c>
      <c r="B244">
        <v>239</v>
      </c>
      <c r="C244" s="637" t="s">
        <v>858</v>
      </c>
      <c r="D244" s="637" t="s">
        <v>689</v>
      </c>
      <c r="E244">
        <v>1.1000000000000001</v>
      </c>
      <c r="F244">
        <v>1.17</v>
      </c>
      <c r="G244">
        <v>43.66</v>
      </c>
    </row>
    <row r="245" spans="1:7" x14ac:dyDescent="0.25">
      <c r="A245">
        <v>244</v>
      </c>
      <c r="B245">
        <v>250</v>
      </c>
      <c r="C245" s="637" t="s">
        <v>1446</v>
      </c>
      <c r="D245" s="637" t="s">
        <v>692</v>
      </c>
      <c r="E245">
        <v>1.1299999999999999</v>
      </c>
      <c r="F245">
        <v>1.2</v>
      </c>
      <c r="G245">
        <v>43.58</v>
      </c>
    </row>
    <row r="246" spans="1:7" x14ac:dyDescent="0.25">
      <c r="A246">
        <v>245</v>
      </c>
      <c r="B246">
        <v>257</v>
      </c>
      <c r="C246" s="637" t="s">
        <v>908</v>
      </c>
      <c r="D246" s="637" t="s">
        <v>689</v>
      </c>
      <c r="E246">
        <v>1.39</v>
      </c>
      <c r="F246">
        <v>1.5</v>
      </c>
      <c r="G246">
        <v>43.44</v>
      </c>
    </row>
    <row r="247" spans="1:7" x14ac:dyDescent="0.25">
      <c r="A247">
        <v>246</v>
      </c>
      <c r="B247">
        <v>265</v>
      </c>
      <c r="C247" s="637" t="s">
        <v>905</v>
      </c>
      <c r="D247" s="637" t="s">
        <v>689</v>
      </c>
      <c r="E247">
        <v>1.2</v>
      </c>
      <c r="F247">
        <v>1.29</v>
      </c>
      <c r="G247">
        <v>43.41</v>
      </c>
    </row>
    <row r="248" spans="1:7" x14ac:dyDescent="0.25">
      <c r="A248">
        <v>247</v>
      </c>
      <c r="B248">
        <v>256</v>
      </c>
      <c r="C248" s="637" t="s">
        <v>884</v>
      </c>
      <c r="D248" s="637" t="s">
        <v>629</v>
      </c>
      <c r="E248">
        <v>1.38</v>
      </c>
      <c r="F248">
        <v>1.5</v>
      </c>
      <c r="G248">
        <v>43.19</v>
      </c>
    </row>
    <row r="249" spans="1:7" x14ac:dyDescent="0.25">
      <c r="A249">
        <v>248</v>
      </c>
      <c r="B249">
        <v>259</v>
      </c>
      <c r="C249" s="637" t="s">
        <v>890</v>
      </c>
      <c r="D249" s="637" t="s">
        <v>641</v>
      </c>
      <c r="E249">
        <v>1.6</v>
      </c>
      <c r="F249">
        <v>1.75</v>
      </c>
      <c r="G249">
        <v>43.18</v>
      </c>
    </row>
    <row r="250" spans="1:7" x14ac:dyDescent="0.25">
      <c r="A250">
        <v>249</v>
      </c>
      <c r="B250">
        <v>248</v>
      </c>
      <c r="C250" s="637" t="s">
        <v>857</v>
      </c>
      <c r="D250" s="637" t="s">
        <v>1338</v>
      </c>
      <c r="E250">
        <v>1.26</v>
      </c>
      <c r="F250">
        <v>1.36</v>
      </c>
      <c r="G250">
        <v>43.15</v>
      </c>
    </row>
    <row r="251" spans="1:7" x14ac:dyDescent="0.25">
      <c r="A251">
        <v>250</v>
      </c>
      <c r="B251">
        <v>233</v>
      </c>
      <c r="C251" s="637" t="s">
        <v>848</v>
      </c>
      <c r="D251" s="637" t="s">
        <v>706</v>
      </c>
      <c r="E251">
        <v>1.47</v>
      </c>
      <c r="F251">
        <v>1.62</v>
      </c>
      <c r="G251">
        <v>42.89</v>
      </c>
    </row>
    <row r="252" spans="1:7" x14ac:dyDescent="0.25">
      <c r="A252">
        <v>251</v>
      </c>
      <c r="B252">
        <v>309</v>
      </c>
      <c r="C252" s="637" t="s">
        <v>844</v>
      </c>
      <c r="D252" s="637" t="s">
        <v>677</v>
      </c>
      <c r="E252">
        <v>1.33</v>
      </c>
      <c r="F252">
        <v>1.47</v>
      </c>
      <c r="G252">
        <v>42.85</v>
      </c>
    </row>
    <row r="253" spans="1:7" x14ac:dyDescent="0.25">
      <c r="A253">
        <v>252</v>
      </c>
      <c r="B253">
        <v>237</v>
      </c>
      <c r="C253" s="637" t="s">
        <v>914</v>
      </c>
      <c r="D253" s="637" t="s">
        <v>718</v>
      </c>
      <c r="E253">
        <v>1.04</v>
      </c>
      <c r="F253">
        <v>1.1299999999999999</v>
      </c>
      <c r="G253">
        <v>42.81</v>
      </c>
    </row>
    <row r="254" spans="1:7" x14ac:dyDescent="0.25">
      <c r="A254">
        <v>253</v>
      </c>
      <c r="B254">
        <v>244</v>
      </c>
      <c r="C254" s="637" t="s">
        <v>999</v>
      </c>
      <c r="D254" s="637" t="s">
        <v>766</v>
      </c>
      <c r="E254">
        <v>1.27</v>
      </c>
      <c r="F254">
        <v>1.4</v>
      </c>
      <c r="G254">
        <v>42.78</v>
      </c>
    </row>
    <row r="255" spans="1:7" x14ac:dyDescent="0.25">
      <c r="A255">
        <v>254</v>
      </c>
      <c r="B255">
        <v>245</v>
      </c>
      <c r="C255" s="637" t="s">
        <v>1396</v>
      </c>
      <c r="D255" s="637" t="s">
        <v>629</v>
      </c>
      <c r="E255">
        <v>1.29</v>
      </c>
      <c r="F255">
        <v>1.43</v>
      </c>
      <c r="G255">
        <v>42.62</v>
      </c>
    </row>
    <row r="256" spans="1:7" x14ac:dyDescent="0.25">
      <c r="A256">
        <v>255</v>
      </c>
      <c r="B256">
        <v>287</v>
      </c>
      <c r="C256" s="637" t="s">
        <v>927</v>
      </c>
      <c r="D256" s="637" t="s">
        <v>689</v>
      </c>
      <c r="E256">
        <v>1.24</v>
      </c>
      <c r="F256">
        <v>1.37</v>
      </c>
      <c r="G256">
        <v>42.61</v>
      </c>
    </row>
    <row r="257" spans="1:7" x14ac:dyDescent="0.25">
      <c r="A257">
        <v>256</v>
      </c>
      <c r="B257">
        <v>236</v>
      </c>
      <c r="C257" s="637" t="s">
        <v>827</v>
      </c>
      <c r="D257" s="637" t="s">
        <v>689</v>
      </c>
      <c r="E257">
        <v>1.2</v>
      </c>
      <c r="F257">
        <v>1.33</v>
      </c>
      <c r="G257">
        <v>42.54</v>
      </c>
    </row>
    <row r="258" spans="1:7" x14ac:dyDescent="0.25">
      <c r="A258">
        <v>257</v>
      </c>
      <c r="B258">
        <v>255</v>
      </c>
      <c r="C258" s="637" t="s">
        <v>195</v>
      </c>
      <c r="D258" s="637" t="s">
        <v>862</v>
      </c>
      <c r="E258">
        <v>1.21</v>
      </c>
      <c r="F258">
        <v>1.35</v>
      </c>
      <c r="G258">
        <v>42.47</v>
      </c>
    </row>
    <row r="259" spans="1:7" x14ac:dyDescent="0.25">
      <c r="A259">
        <v>258</v>
      </c>
      <c r="B259">
        <v>206</v>
      </c>
      <c r="C259" s="637" t="s">
        <v>901</v>
      </c>
      <c r="D259" s="637" t="s">
        <v>750</v>
      </c>
      <c r="E259">
        <v>1.35</v>
      </c>
      <c r="F259">
        <v>1.52</v>
      </c>
      <c r="G259">
        <v>42.27</v>
      </c>
    </row>
    <row r="260" spans="1:7" x14ac:dyDescent="0.25">
      <c r="A260">
        <v>259</v>
      </c>
      <c r="B260">
        <v>243</v>
      </c>
      <c r="C260" s="637" t="s">
        <v>966</v>
      </c>
      <c r="D260" s="637" t="s">
        <v>1338</v>
      </c>
      <c r="E260">
        <v>1.37</v>
      </c>
      <c r="F260">
        <v>1.53</v>
      </c>
      <c r="G260">
        <v>42.25</v>
      </c>
    </row>
    <row r="261" spans="1:7" x14ac:dyDescent="0.25">
      <c r="A261">
        <v>260</v>
      </c>
      <c r="B261">
        <v>328</v>
      </c>
      <c r="C261" s="637" t="s">
        <v>994</v>
      </c>
      <c r="D261" s="637" t="s">
        <v>706</v>
      </c>
      <c r="E261">
        <v>1.32</v>
      </c>
      <c r="F261">
        <v>1.48</v>
      </c>
      <c r="G261">
        <v>42.14</v>
      </c>
    </row>
    <row r="262" spans="1:7" x14ac:dyDescent="0.25">
      <c r="A262">
        <v>261</v>
      </c>
      <c r="B262">
        <v>278</v>
      </c>
      <c r="C262" s="637" t="s">
        <v>866</v>
      </c>
      <c r="D262" s="637" t="s">
        <v>664</v>
      </c>
      <c r="E262">
        <v>1.21</v>
      </c>
      <c r="F262">
        <v>1.37</v>
      </c>
      <c r="G262">
        <v>42.03</v>
      </c>
    </row>
    <row r="263" spans="1:7" x14ac:dyDescent="0.25">
      <c r="A263">
        <v>262</v>
      </c>
      <c r="B263">
        <v>234</v>
      </c>
      <c r="C263" s="637" t="s">
        <v>822</v>
      </c>
      <c r="D263" s="637" t="s">
        <v>718</v>
      </c>
      <c r="E263">
        <v>1.1399999999999999</v>
      </c>
      <c r="F263">
        <v>1.29</v>
      </c>
      <c r="G263">
        <v>41.99</v>
      </c>
    </row>
    <row r="264" spans="1:7" x14ac:dyDescent="0.25">
      <c r="A264">
        <v>263</v>
      </c>
      <c r="B264">
        <v>260</v>
      </c>
      <c r="C264" s="637" t="s">
        <v>880</v>
      </c>
      <c r="D264" s="637" t="s">
        <v>752</v>
      </c>
      <c r="E264">
        <v>1.32</v>
      </c>
      <c r="F264">
        <v>1.51</v>
      </c>
      <c r="G264">
        <v>41.62</v>
      </c>
    </row>
    <row r="265" spans="1:7" x14ac:dyDescent="0.25">
      <c r="A265">
        <v>264</v>
      </c>
      <c r="B265">
        <v>266</v>
      </c>
      <c r="C265" s="637" t="s">
        <v>796</v>
      </c>
      <c r="D265" s="637" t="s">
        <v>689</v>
      </c>
      <c r="E265">
        <v>1.19</v>
      </c>
      <c r="F265">
        <v>1.37</v>
      </c>
      <c r="G265">
        <v>41.57</v>
      </c>
    </row>
    <row r="266" spans="1:7" x14ac:dyDescent="0.25">
      <c r="A266">
        <v>265</v>
      </c>
      <c r="B266">
        <v>352</v>
      </c>
      <c r="C266" s="637" t="s">
        <v>963</v>
      </c>
      <c r="D266" s="637" t="s">
        <v>750</v>
      </c>
      <c r="E266">
        <v>1.29</v>
      </c>
      <c r="F266">
        <v>1.48</v>
      </c>
      <c r="G266">
        <v>41.56</v>
      </c>
    </row>
    <row r="267" spans="1:7" x14ac:dyDescent="0.25">
      <c r="A267">
        <v>266</v>
      </c>
      <c r="B267">
        <v>262</v>
      </c>
      <c r="C267" s="637" t="s">
        <v>951</v>
      </c>
      <c r="D267" s="637" t="s">
        <v>718</v>
      </c>
      <c r="E267">
        <v>1.0900000000000001</v>
      </c>
      <c r="F267">
        <v>1.25</v>
      </c>
      <c r="G267">
        <v>41.55</v>
      </c>
    </row>
    <row r="268" spans="1:7" x14ac:dyDescent="0.25">
      <c r="A268">
        <v>267</v>
      </c>
      <c r="B268">
        <v>268</v>
      </c>
      <c r="C268" s="637" t="s">
        <v>865</v>
      </c>
      <c r="D268" s="637" t="s">
        <v>697</v>
      </c>
      <c r="E268">
        <v>1.22</v>
      </c>
      <c r="F268">
        <v>1.4</v>
      </c>
      <c r="G268">
        <v>41.5</v>
      </c>
    </row>
    <row r="269" spans="1:7" x14ac:dyDescent="0.25">
      <c r="A269">
        <v>268</v>
      </c>
      <c r="B269">
        <v>319</v>
      </c>
      <c r="C269" s="637" t="s">
        <v>1049</v>
      </c>
      <c r="D269" s="637" t="s">
        <v>689</v>
      </c>
      <c r="E269">
        <v>1.19</v>
      </c>
      <c r="F269">
        <v>1.36</v>
      </c>
      <c r="G269">
        <v>41.5</v>
      </c>
    </row>
    <row r="270" spans="1:7" x14ac:dyDescent="0.25">
      <c r="A270">
        <v>269</v>
      </c>
      <c r="B270">
        <v>281</v>
      </c>
      <c r="C270" s="637" t="s">
        <v>812</v>
      </c>
      <c r="D270" s="637" t="s">
        <v>727</v>
      </c>
      <c r="E270">
        <v>1.46</v>
      </c>
      <c r="F270">
        <v>1.67</v>
      </c>
      <c r="G270">
        <v>41.5</v>
      </c>
    </row>
    <row r="271" spans="1:7" x14ac:dyDescent="0.25">
      <c r="A271">
        <v>270</v>
      </c>
      <c r="B271">
        <v>271</v>
      </c>
      <c r="C271" s="637" t="s">
        <v>902</v>
      </c>
      <c r="D271" s="637" t="s">
        <v>1338</v>
      </c>
      <c r="E271">
        <v>1.19</v>
      </c>
      <c r="F271">
        <v>1.37</v>
      </c>
      <c r="G271">
        <v>41.45</v>
      </c>
    </row>
    <row r="272" spans="1:7" x14ac:dyDescent="0.25">
      <c r="A272">
        <v>271</v>
      </c>
      <c r="B272">
        <v>253</v>
      </c>
      <c r="C272" s="637" t="s">
        <v>990</v>
      </c>
      <c r="D272" s="637" t="s">
        <v>739</v>
      </c>
      <c r="E272">
        <v>1.25</v>
      </c>
      <c r="F272">
        <v>1.43</v>
      </c>
      <c r="G272">
        <v>41.43</v>
      </c>
    </row>
    <row r="273" spans="1:7" x14ac:dyDescent="0.25">
      <c r="A273">
        <v>272</v>
      </c>
      <c r="B273">
        <v>291</v>
      </c>
      <c r="C273" s="637" t="s">
        <v>1395</v>
      </c>
      <c r="D273" s="637" t="s">
        <v>629</v>
      </c>
      <c r="E273">
        <v>1.4</v>
      </c>
      <c r="F273">
        <v>1.61</v>
      </c>
      <c r="G273">
        <v>41.37</v>
      </c>
    </row>
    <row r="274" spans="1:7" x14ac:dyDescent="0.25">
      <c r="A274">
        <v>273</v>
      </c>
      <c r="B274">
        <v>293</v>
      </c>
      <c r="C274" s="637" t="s">
        <v>885</v>
      </c>
      <c r="D274" s="637" t="s">
        <v>692</v>
      </c>
      <c r="E274">
        <v>1.3</v>
      </c>
      <c r="F274">
        <v>1.5</v>
      </c>
      <c r="G274">
        <v>41.36</v>
      </c>
    </row>
    <row r="275" spans="1:7" x14ac:dyDescent="0.25">
      <c r="A275">
        <v>274</v>
      </c>
      <c r="B275">
        <v>351</v>
      </c>
      <c r="C275" s="637" t="s">
        <v>1001</v>
      </c>
      <c r="D275" s="637" t="s">
        <v>727</v>
      </c>
      <c r="E275">
        <v>1.23</v>
      </c>
      <c r="F275">
        <v>1.42</v>
      </c>
      <c r="G275">
        <v>41.3</v>
      </c>
    </row>
    <row r="276" spans="1:7" x14ac:dyDescent="0.25">
      <c r="A276">
        <v>275</v>
      </c>
      <c r="B276">
        <v>279</v>
      </c>
      <c r="C276" s="637" t="s">
        <v>904</v>
      </c>
      <c r="D276" s="637" t="s">
        <v>752</v>
      </c>
      <c r="E276">
        <v>1.26</v>
      </c>
      <c r="F276">
        <v>1.46</v>
      </c>
      <c r="G276">
        <v>41.28</v>
      </c>
    </row>
    <row r="277" spans="1:7" x14ac:dyDescent="0.25">
      <c r="A277">
        <v>276</v>
      </c>
      <c r="B277">
        <v>273</v>
      </c>
      <c r="C277" s="637" t="s">
        <v>944</v>
      </c>
      <c r="D277" s="637" t="s">
        <v>727</v>
      </c>
      <c r="E277">
        <v>1.34</v>
      </c>
      <c r="F277">
        <v>1.55</v>
      </c>
      <c r="G277">
        <v>41.22</v>
      </c>
    </row>
    <row r="278" spans="1:7" x14ac:dyDescent="0.25">
      <c r="A278">
        <v>277</v>
      </c>
      <c r="B278">
        <v>264</v>
      </c>
      <c r="C278" s="637" t="s">
        <v>946</v>
      </c>
      <c r="D278" s="637" t="s">
        <v>766</v>
      </c>
      <c r="E278">
        <v>1.24</v>
      </c>
      <c r="F278">
        <v>1.44</v>
      </c>
      <c r="G278">
        <v>41.15</v>
      </c>
    </row>
    <row r="279" spans="1:7" x14ac:dyDescent="0.25">
      <c r="A279">
        <v>278</v>
      </c>
      <c r="B279">
        <v>295</v>
      </c>
      <c r="C279" s="637" t="s">
        <v>937</v>
      </c>
      <c r="D279" s="637" t="s">
        <v>687</v>
      </c>
      <c r="E279">
        <v>1.2</v>
      </c>
      <c r="F279">
        <v>1.4</v>
      </c>
      <c r="G279">
        <v>41.07</v>
      </c>
    </row>
    <row r="280" spans="1:7" x14ac:dyDescent="0.25">
      <c r="A280">
        <v>279</v>
      </c>
      <c r="B280">
        <v>285</v>
      </c>
      <c r="C280" s="637" t="s">
        <v>886</v>
      </c>
      <c r="D280" s="637" t="s">
        <v>718</v>
      </c>
      <c r="E280">
        <v>1.0900000000000001</v>
      </c>
      <c r="F280">
        <v>1.27</v>
      </c>
      <c r="G280">
        <v>41</v>
      </c>
    </row>
    <row r="281" spans="1:7" x14ac:dyDescent="0.25">
      <c r="A281">
        <v>280</v>
      </c>
      <c r="B281">
        <v>276</v>
      </c>
      <c r="C281" s="637" t="s">
        <v>792</v>
      </c>
      <c r="D281" s="637" t="s">
        <v>766</v>
      </c>
      <c r="E281">
        <v>1.27</v>
      </c>
      <c r="F281">
        <v>1.49</v>
      </c>
      <c r="G281">
        <v>40.950000000000003</v>
      </c>
    </row>
    <row r="282" spans="1:7" x14ac:dyDescent="0.25">
      <c r="A282">
        <v>281</v>
      </c>
      <c r="B282">
        <v>286</v>
      </c>
      <c r="C282" s="637" t="s">
        <v>1400</v>
      </c>
      <c r="D282" s="637" t="s">
        <v>718</v>
      </c>
      <c r="E282">
        <v>1.1399999999999999</v>
      </c>
      <c r="F282">
        <v>1.33</v>
      </c>
      <c r="G282">
        <v>40.92</v>
      </c>
    </row>
    <row r="283" spans="1:7" x14ac:dyDescent="0.25">
      <c r="A283">
        <v>282</v>
      </c>
      <c r="B283">
        <v>277</v>
      </c>
      <c r="C283" s="637" t="s">
        <v>907</v>
      </c>
      <c r="D283" s="637" t="s">
        <v>752</v>
      </c>
      <c r="E283">
        <v>1.25</v>
      </c>
      <c r="F283">
        <v>1.46</v>
      </c>
      <c r="G283">
        <v>40.9</v>
      </c>
    </row>
    <row r="284" spans="1:7" x14ac:dyDescent="0.25">
      <c r="A284">
        <v>283</v>
      </c>
      <c r="B284">
        <v>294</v>
      </c>
      <c r="C284" s="637" t="s">
        <v>950</v>
      </c>
      <c r="D284" s="637" t="s">
        <v>752</v>
      </c>
      <c r="E284">
        <v>1.49</v>
      </c>
      <c r="F284">
        <v>1.74</v>
      </c>
      <c r="G284">
        <v>40.86</v>
      </c>
    </row>
    <row r="285" spans="1:7" x14ac:dyDescent="0.25">
      <c r="A285">
        <v>284</v>
      </c>
      <c r="B285">
        <v>302</v>
      </c>
      <c r="C285" s="637" t="s">
        <v>898</v>
      </c>
      <c r="D285" s="637" t="s">
        <v>718</v>
      </c>
      <c r="E285">
        <v>1.02</v>
      </c>
      <c r="F285">
        <v>1.2</v>
      </c>
      <c r="G285">
        <v>40.840000000000003</v>
      </c>
    </row>
    <row r="286" spans="1:7" x14ac:dyDescent="0.25">
      <c r="A286">
        <v>285</v>
      </c>
      <c r="B286">
        <v>299</v>
      </c>
      <c r="C286" s="637" t="s">
        <v>892</v>
      </c>
      <c r="D286" s="637" t="s">
        <v>689</v>
      </c>
      <c r="E286">
        <v>1.03</v>
      </c>
      <c r="F286">
        <v>1.2</v>
      </c>
      <c r="G286">
        <v>40.83</v>
      </c>
    </row>
    <row r="287" spans="1:7" x14ac:dyDescent="0.25">
      <c r="A287">
        <v>286</v>
      </c>
      <c r="B287">
        <v>339</v>
      </c>
      <c r="C287" s="637" t="s">
        <v>916</v>
      </c>
      <c r="D287" s="637" t="s">
        <v>722</v>
      </c>
      <c r="E287">
        <v>1.07</v>
      </c>
      <c r="F287">
        <v>1.25</v>
      </c>
      <c r="G287">
        <v>40.799999999999997</v>
      </c>
    </row>
    <row r="288" spans="1:7" x14ac:dyDescent="0.25">
      <c r="A288">
        <v>287</v>
      </c>
      <c r="B288">
        <v>288</v>
      </c>
      <c r="C288" s="637" t="s">
        <v>868</v>
      </c>
      <c r="D288" s="637" t="s">
        <v>718</v>
      </c>
      <c r="E288">
        <v>1.03</v>
      </c>
      <c r="F288">
        <v>1.21</v>
      </c>
      <c r="G288">
        <v>40.76</v>
      </c>
    </row>
    <row r="289" spans="1:7" x14ac:dyDescent="0.25">
      <c r="A289">
        <v>288</v>
      </c>
      <c r="B289">
        <v>275</v>
      </c>
      <c r="C289" s="637" t="s">
        <v>835</v>
      </c>
      <c r="D289" s="637" t="s">
        <v>752</v>
      </c>
      <c r="E289">
        <v>1.21</v>
      </c>
      <c r="F289">
        <v>1.42</v>
      </c>
      <c r="G289">
        <v>40.75</v>
      </c>
    </row>
    <row r="290" spans="1:7" x14ac:dyDescent="0.25">
      <c r="A290">
        <v>289</v>
      </c>
      <c r="B290">
        <v>292</v>
      </c>
      <c r="C290" s="637" t="s">
        <v>939</v>
      </c>
      <c r="D290" s="637" t="s">
        <v>739</v>
      </c>
      <c r="E290">
        <v>1.19</v>
      </c>
      <c r="F290">
        <v>1.4</v>
      </c>
      <c r="G290">
        <v>40.729999999999997</v>
      </c>
    </row>
    <row r="291" spans="1:7" x14ac:dyDescent="0.25">
      <c r="A291">
        <v>290</v>
      </c>
      <c r="B291">
        <v>251</v>
      </c>
      <c r="C291" s="637" t="s">
        <v>878</v>
      </c>
      <c r="D291" s="637" t="s">
        <v>727</v>
      </c>
      <c r="E291">
        <v>1.43</v>
      </c>
      <c r="F291">
        <v>1.67</v>
      </c>
      <c r="G291">
        <v>40.71</v>
      </c>
    </row>
    <row r="292" spans="1:7" x14ac:dyDescent="0.25">
      <c r="A292">
        <v>291</v>
      </c>
      <c r="B292">
        <v>338</v>
      </c>
      <c r="C292" s="637" t="s">
        <v>957</v>
      </c>
      <c r="D292" s="637" t="s">
        <v>752</v>
      </c>
      <c r="E292">
        <v>1.22</v>
      </c>
      <c r="F292">
        <v>1.44</v>
      </c>
      <c r="G292">
        <v>40.619999999999997</v>
      </c>
    </row>
    <row r="293" spans="1:7" x14ac:dyDescent="0.25">
      <c r="A293">
        <v>292</v>
      </c>
      <c r="B293">
        <v>318</v>
      </c>
      <c r="C293" s="637" t="s">
        <v>1007</v>
      </c>
      <c r="D293" s="637" t="s">
        <v>1008</v>
      </c>
      <c r="E293">
        <v>1.31</v>
      </c>
      <c r="F293">
        <v>1.54</v>
      </c>
      <c r="G293">
        <v>40.590000000000003</v>
      </c>
    </row>
    <row r="294" spans="1:7" x14ac:dyDescent="0.25">
      <c r="A294">
        <v>293</v>
      </c>
      <c r="B294">
        <v>297</v>
      </c>
      <c r="C294" s="637" t="s">
        <v>1059</v>
      </c>
      <c r="D294" s="637" t="s">
        <v>752</v>
      </c>
      <c r="E294">
        <v>1.46</v>
      </c>
      <c r="F294">
        <v>1.72</v>
      </c>
      <c r="G294">
        <v>40.57</v>
      </c>
    </row>
    <row r="295" spans="1:7" x14ac:dyDescent="0.25">
      <c r="A295">
        <v>294</v>
      </c>
      <c r="B295">
        <v>274</v>
      </c>
      <c r="C295" s="637" t="s">
        <v>859</v>
      </c>
      <c r="D295" s="637" t="s">
        <v>718</v>
      </c>
      <c r="E295">
        <v>1.06</v>
      </c>
      <c r="F295">
        <v>1.26</v>
      </c>
      <c r="G295">
        <v>40.56</v>
      </c>
    </row>
    <row r="296" spans="1:7" x14ac:dyDescent="0.25">
      <c r="A296">
        <v>295</v>
      </c>
      <c r="B296">
        <v>301</v>
      </c>
      <c r="C296" s="637" t="s">
        <v>863</v>
      </c>
      <c r="D296" s="637" t="s">
        <v>689</v>
      </c>
      <c r="E296">
        <v>1.08</v>
      </c>
      <c r="F296">
        <v>1.28</v>
      </c>
      <c r="G296">
        <v>40.47</v>
      </c>
    </row>
    <row r="297" spans="1:7" x14ac:dyDescent="0.25">
      <c r="A297">
        <v>296</v>
      </c>
      <c r="B297">
        <v>289</v>
      </c>
      <c r="C297" s="637" t="s">
        <v>815</v>
      </c>
      <c r="D297" s="637" t="s">
        <v>664</v>
      </c>
      <c r="E297">
        <v>1.0900000000000001</v>
      </c>
      <c r="F297">
        <v>1.3</v>
      </c>
      <c r="G297">
        <v>40.42</v>
      </c>
    </row>
    <row r="298" spans="1:7" x14ac:dyDescent="0.25">
      <c r="A298">
        <v>297</v>
      </c>
      <c r="B298">
        <v>284</v>
      </c>
      <c r="C298" s="637" t="s">
        <v>918</v>
      </c>
      <c r="D298" s="637" t="s">
        <v>687</v>
      </c>
      <c r="E298">
        <v>1.07</v>
      </c>
      <c r="F298">
        <v>1.28</v>
      </c>
      <c r="G298">
        <v>40.4</v>
      </c>
    </row>
    <row r="299" spans="1:7" x14ac:dyDescent="0.25">
      <c r="A299">
        <v>298</v>
      </c>
      <c r="B299">
        <v>282</v>
      </c>
      <c r="C299" s="637" t="s">
        <v>871</v>
      </c>
      <c r="D299" s="637" t="s">
        <v>830</v>
      </c>
      <c r="E299">
        <v>1.36</v>
      </c>
      <c r="F299">
        <v>1.62</v>
      </c>
      <c r="G299">
        <v>40.369999999999997</v>
      </c>
    </row>
    <row r="300" spans="1:7" x14ac:dyDescent="0.25">
      <c r="A300">
        <v>299</v>
      </c>
      <c r="B300">
        <v>283</v>
      </c>
      <c r="C300" s="637" t="s">
        <v>930</v>
      </c>
      <c r="D300" s="637" t="s">
        <v>1338</v>
      </c>
      <c r="E300">
        <v>1.23</v>
      </c>
      <c r="F300">
        <v>1.47</v>
      </c>
      <c r="G300">
        <v>40.35</v>
      </c>
    </row>
    <row r="301" spans="1:7" x14ac:dyDescent="0.25">
      <c r="A301">
        <v>300</v>
      </c>
      <c r="B301">
        <v>296</v>
      </c>
      <c r="C301" s="637" t="s">
        <v>985</v>
      </c>
      <c r="D301" s="637" t="s">
        <v>718</v>
      </c>
      <c r="E301">
        <v>0.97</v>
      </c>
      <c r="F301">
        <v>1.1599999999999999</v>
      </c>
      <c r="G301">
        <v>40.31</v>
      </c>
    </row>
    <row r="302" spans="1:7" x14ac:dyDescent="0.25">
      <c r="A302">
        <v>301</v>
      </c>
      <c r="B302">
        <v>267</v>
      </c>
      <c r="C302" s="637" t="s">
        <v>847</v>
      </c>
      <c r="D302" s="637" t="s">
        <v>806</v>
      </c>
      <c r="E302">
        <v>1.38</v>
      </c>
      <c r="F302">
        <v>1.65</v>
      </c>
      <c r="G302">
        <v>40.29</v>
      </c>
    </row>
    <row r="303" spans="1:7" x14ac:dyDescent="0.25">
      <c r="A303">
        <v>302</v>
      </c>
      <c r="B303">
        <v>307</v>
      </c>
      <c r="C303" s="637" t="s">
        <v>975</v>
      </c>
      <c r="D303" s="637" t="s">
        <v>876</v>
      </c>
      <c r="E303">
        <v>1.06</v>
      </c>
      <c r="F303">
        <v>1.28</v>
      </c>
      <c r="G303">
        <v>40.229999999999997</v>
      </c>
    </row>
    <row r="304" spans="1:7" x14ac:dyDescent="0.25">
      <c r="A304">
        <v>303</v>
      </c>
      <c r="B304">
        <v>272</v>
      </c>
      <c r="C304" s="637" t="s">
        <v>953</v>
      </c>
      <c r="D304" s="637" t="s">
        <v>750</v>
      </c>
      <c r="E304">
        <v>1.18</v>
      </c>
      <c r="F304">
        <v>1.41</v>
      </c>
      <c r="G304">
        <v>40.22</v>
      </c>
    </row>
    <row r="305" spans="1:7" x14ac:dyDescent="0.25">
      <c r="A305">
        <v>304</v>
      </c>
      <c r="B305">
        <v>280</v>
      </c>
      <c r="C305" s="637" t="s">
        <v>874</v>
      </c>
      <c r="D305" s="637" t="s">
        <v>639</v>
      </c>
      <c r="E305">
        <v>1.0900000000000001</v>
      </c>
      <c r="F305">
        <v>1.32</v>
      </c>
      <c r="G305">
        <v>39.950000000000003</v>
      </c>
    </row>
    <row r="306" spans="1:7" x14ac:dyDescent="0.25">
      <c r="A306">
        <v>305</v>
      </c>
      <c r="B306">
        <v>270</v>
      </c>
      <c r="C306" s="637" t="s">
        <v>972</v>
      </c>
      <c r="D306" s="637" t="s">
        <v>677</v>
      </c>
      <c r="E306">
        <v>1.22</v>
      </c>
      <c r="F306">
        <v>1.47</v>
      </c>
      <c r="G306">
        <v>39.94</v>
      </c>
    </row>
    <row r="307" spans="1:7" x14ac:dyDescent="0.25">
      <c r="A307">
        <v>306</v>
      </c>
      <c r="B307">
        <v>308</v>
      </c>
      <c r="C307" s="637" t="s">
        <v>733</v>
      </c>
      <c r="D307" s="637" t="s">
        <v>876</v>
      </c>
      <c r="E307">
        <v>1.1399999999999999</v>
      </c>
      <c r="F307">
        <v>1.38</v>
      </c>
      <c r="G307">
        <v>39.92</v>
      </c>
    </row>
    <row r="308" spans="1:7" x14ac:dyDescent="0.25">
      <c r="A308">
        <v>307</v>
      </c>
      <c r="B308">
        <v>306</v>
      </c>
      <c r="C308" s="637" t="s">
        <v>956</v>
      </c>
      <c r="D308" s="637" t="s">
        <v>706</v>
      </c>
      <c r="E308">
        <v>1.36</v>
      </c>
      <c r="F308">
        <v>1.65</v>
      </c>
      <c r="G308">
        <v>39.840000000000003</v>
      </c>
    </row>
    <row r="309" spans="1:7" x14ac:dyDescent="0.25">
      <c r="A309">
        <v>308</v>
      </c>
      <c r="B309">
        <v>334</v>
      </c>
      <c r="C309" s="637" t="s">
        <v>1014</v>
      </c>
      <c r="D309" s="637" t="s">
        <v>677</v>
      </c>
      <c r="E309">
        <v>1.08</v>
      </c>
      <c r="F309">
        <v>1.31</v>
      </c>
      <c r="G309">
        <v>39.79</v>
      </c>
    </row>
    <row r="310" spans="1:7" x14ac:dyDescent="0.25">
      <c r="A310">
        <v>309</v>
      </c>
      <c r="B310">
        <v>311</v>
      </c>
      <c r="C310" s="637" t="s">
        <v>843</v>
      </c>
      <c r="D310" s="637" t="s">
        <v>687</v>
      </c>
      <c r="E310">
        <v>1.17</v>
      </c>
      <c r="F310">
        <v>1.42</v>
      </c>
      <c r="G310">
        <v>39.78</v>
      </c>
    </row>
    <row r="311" spans="1:7" x14ac:dyDescent="0.25">
      <c r="A311">
        <v>310</v>
      </c>
      <c r="B311">
        <v>304</v>
      </c>
      <c r="C311" s="637" t="s">
        <v>770</v>
      </c>
      <c r="D311" s="637" t="s">
        <v>756</v>
      </c>
      <c r="E311">
        <v>1.44</v>
      </c>
      <c r="F311">
        <v>1.74</v>
      </c>
      <c r="G311">
        <v>39.659999999999997</v>
      </c>
    </row>
    <row r="312" spans="1:7" x14ac:dyDescent="0.25">
      <c r="A312">
        <v>311</v>
      </c>
      <c r="B312">
        <v>252</v>
      </c>
      <c r="C312" s="637" t="s">
        <v>867</v>
      </c>
      <c r="D312" s="637" t="s">
        <v>727</v>
      </c>
      <c r="E312">
        <v>1.28</v>
      </c>
      <c r="F312">
        <v>1.56</v>
      </c>
      <c r="G312">
        <v>39.6</v>
      </c>
    </row>
    <row r="313" spans="1:7" x14ac:dyDescent="0.25">
      <c r="A313">
        <v>312</v>
      </c>
      <c r="B313">
        <v>305</v>
      </c>
      <c r="C313" s="637" t="s">
        <v>1397</v>
      </c>
      <c r="D313" s="637" t="s">
        <v>629</v>
      </c>
      <c r="E313">
        <v>1.32</v>
      </c>
      <c r="F313">
        <v>1.61</v>
      </c>
      <c r="G313">
        <v>39.57</v>
      </c>
    </row>
    <row r="314" spans="1:7" x14ac:dyDescent="0.25">
      <c r="A314">
        <v>313</v>
      </c>
      <c r="B314">
        <v>316</v>
      </c>
      <c r="C314" s="637" t="s">
        <v>921</v>
      </c>
      <c r="D314" s="637" t="s">
        <v>862</v>
      </c>
      <c r="E314">
        <v>1.1100000000000001</v>
      </c>
      <c r="F314">
        <v>1.36</v>
      </c>
      <c r="G314">
        <v>39.5</v>
      </c>
    </row>
    <row r="315" spans="1:7" x14ac:dyDescent="0.25">
      <c r="A315">
        <v>314</v>
      </c>
      <c r="B315">
        <v>326</v>
      </c>
      <c r="C315" s="637" t="s">
        <v>1062</v>
      </c>
      <c r="D315" s="637" t="s">
        <v>1008</v>
      </c>
      <c r="E315">
        <v>1.1100000000000001</v>
      </c>
      <c r="F315">
        <v>1.37</v>
      </c>
      <c r="G315">
        <v>39.4</v>
      </c>
    </row>
    <row r="316" spans="1:7" x14ac:dyDescent="0.25">
      <c r="A316">
        <v>315</v>
      </c>
      <c r="B316">
        <v>300</v>
      </c>
      <c r="C316" s="637" t="s">
        <v>845</v>
      </c>
      <c r="D316" s="637" t="s">
        <v>639</v>
      </c>
      <c r="E316">
        <v>1.1100000000000001</v>
      </c>
      <c r="F316">
        <v>1.37</v>
      </c>
      <c r="G316">
        <v>39.36</v>
      </c>
    </row>
    <row r="317" spans="1:7" x14ac:dyDescent="0.25">
      <c r="A317">
        <v>316</v>
      </c>
      <c r="B317">
        <v>303</v>
      </c>
      <c r="C317" s="637" t="s">
        <v>887</v>
      </c>
      <c r="D317" s="637" t="s">
        <v>752</v>
      </c>
      <c r="E317">
        <v>1.4</v>
      </c>
      <c r="F317">
        <v>1.71</v>
      </c>
      <c r="G317">
        <v>39.35</v>
      </c>
    </row>
    <row r="318" spans="1:7" x14ac:dyDescent="0.25">
      <c r="A318">
        <v>317</v>
      </c>
      <c r="B318">
        <v>298</v>
      </c>
      <c r="C318" s="637" t="s">
        <v>900</v>
      </c>
      <c r="D318" s="637" t="s">
        <v>741</v>
      </c>
      <c r="E318">
        <v>1.25</v>
      </c>
      <c r="F318">
        <v>1.54</v>
      </c>
      <c r="G318">
        <v>39.28</v>
      </c>
    </row>
    <row r="319" spans="1:7" x14ac:dyDescent="0.25">
      <c r="A319">
        <v>318</v>
      </c>
      <c r="B319">
        <v>386</v>
      </c>
      <c r="C319" s="637" t="s">
        <v>943</v>
      </c>
      <c r="D319" s="637" t="s">
        <v>641</v>
      </c>
      <c r="E319">
        <v>1.38</v>
      </c>
      <c r="F319">
        <v>1.7</v>
      </c>
      <c r="G319">
        <v>39.18</v>
      </c>
    </row>
    <row r="320" spans="1:7" x14ac:dyDescent="0.25">
      <c r="A320">
        <v>319</v>
      </c>
      <c r="B320">
        <v>312</v>
      </c>
      <c r="C320" s="637" t="s">
        <v>889</v>
      </c>
      <c r="D320" s="637" t="s">
        <v>706</v>
      </c>
      <c r="E320">
        <v>1.47</v>
      </c>
      <c r="F320">
        <v>1.81</v>
      </c>
      <c r="G320">
        <v>39.159999999999997</v>
      </c>
    </row>
    <row r="321" spans="1:7" x14ac:dyDescent="0.25">
      <c r="A321">
        <v>320</v>
      </c>
      <c r="B321">
        <v>324</v>
      </c>
      <c r="C321" s="637" t="s">
        <v>964</v>
      </c>
      <c r="D321" s="637" t="s">
        <v>876</v>
      </c>
      <c r="E321">
        <v>0.99</v>
      </c>
      <c r="F321">
        <v>1.23</v>
      </c>
      <c r="G321">
        <v>39.1</v>
      </c>
    </row>
    <row r="322" spans="1:7" x14ac:dyDescent="0.25">
      <c r="A322">
        <v>321</v>
      </c>
      <c r="B322">
        <v>337</v>
      </c>
      <c r="C322" s="637" t="s">
        <v>1012</v>
      </c>
      <c r="D322" s="637" t="s">
        <v>1338</v>
      </c>
      <c r="E322">
        <v>0.97</v>
      </c>
      <c r="F322">
        <v>1.21</v>
      </c>
      <c r="G322">
        <v>39.06</v>
      </c>
    </row>
    <row r="323" spans="1:7" x14ac:dyDescent="0.25">
      <c r="A323">
        <v>322</v>
      </c>
      <c r="B323">
        <v>317</v>
      </c>
      <c r="C323" s="637" t="s">
        <v>1000</v>
      </c>
      <c r="D323" s="637" t="s">
        <v>739</v>
      </c>
      <c r="E323">
        <v>1.19</v>
      </c>
      <c r="F323">
        <v>1.49</v>
      </c>
      <c r="G323">
        <v>38.94</v>
      </c>
    </row>
    <row r="324" spans="1:7" x14ac:dyDescent="0.25">
      <c r="A324">
        <v>323</v>
      </c>
      <c r="B324">
        <v>258</v>
      </c>
      <c r="C324" s="637" t="s">
        <v>842</v>
      </c>
      <c r="D324" s="637" t="s">
        <v>639</v>
      </c>
      <c r="E324">
        <v>1.19</v>
      </c>
      <c r="F324">
        <v>1.49</v>
      </c>
      <c r="G324">
        <v>38.89</v>
      </c>
    </row>
    <row r="325" spans="1:7" x14ac:dyDescent="0.25">
      <c r="A325">
        <v>324</v>
      </c>
      <c r="B325">
        <v>329</v>
      </c>
      <c r="C325" s="637" t="s">
        <v>978</v>
      </c>
      <c r="D325" s="637" t="s">
        <v>629</v>
      </c>
      <c r="E325">
        <v>1.39</v>
      </c>
      <c r="F325">
        <v>1.74</v>
      </c>
      <c r="G325">
        <v>38.74</v>
      </c>
    </row>
    <row r="326" spans="1:7" x14ac:dyDescent="0.25">
      <c r="A326">
        <v>325</v>
      </c>
      <c r="B326">
        <v>348</v>
      </c>
      <c r="C326" s="637" t="s">
        <v>940</v>
      </c>
      <c r="D326" s="637" t="s">
        <v>687</v>
      </c>
      <c r="E326">
        <v>1.1000000000000001</v>
      </c>
      <c r="F326">
        <v>1.39</v>
      </c>
      <c r="G326">
        <v>38.549999999999997</v>
      </c>
    </row>
    <row r="327" spans="1:7" x14ac:dyDescent="0.25">
      <c r="A327">
        <v>326</v>
      </c>
      <c r="B327">
        <v>314</v>
      </c>
      <c r="C327" s="637" t="s">
        <v>989</v>
      </c>
      <c r="D327" s="637" t="s">
        <v>752</v>
      </c>
      <c r="E327">
        <v>1.24</v>
      </c>
      <c r="F327">
        <v>1.56</v>
      </c>
      <c r="G327">
        <v>38.5</v>
      </c>
    </row>
    <row r="328" spans="1:7" x14ac:dyDescent="0.25">
      <c r="A328">
        <v>327</v>
      </c>
      <c r="B328">
        <v>315</v>
      </c>
      <c r="C328" s="637" t="s">
        <v>1028</v>
      </c>
      <c r="D328" s="637" t="s">
        <v>830</v>
      </c>
      <c r="E328">
        <v>1.47</v>
      </c>
      <c r="F328">
        <v>1.84</v>
      </c>
      <c r="G328">
        <v>38.46</v>
      </c>
    </row>
    <row r="329" spans="1:7" x14ac:dyDescent="0.25">
      <c r="A329">
        <v>328</v>
      </c>
      <c r="B329">
        <v>310</v>
      </c>
      <c r="C329" s="637" t="s">
        <v>980</v>
      </c>
      <c r="D329" s="637" t="s">
        <v>752</v>
      </c>
      <c r="E329">
        <v>1.1599999999999999</v>
      </c>
      <c r="F329">
        <v>1.47</v>
      </c>
      <c r="G329">
        <v>38.4</v>
      </c>
    </row>
    <row r="330" spans="1:7" x14ac:dyDescent="0.25">
      <c r="A330">
        <v>329</v>
      </c>
      <c r="B330">
        <v>327</v>
      </c>
      <c r="C330" s="637" t="s">
        <v>949</v>
      </c>
      <c r="D330" s="637" t="s">
        <v>862</v>
      </c>
      <c r="E330">
        <v>1.1200000000000001</v>
      </c>
      <c r="F330">
        <v>1.43</v>
      </c>
      <c r="G330">
        <v>38.4</v>
      </c>
    </row>
    <row r="331" spans="1:7" x14ac:dyDescent="0.25">
      <c r="A331">
        <v>330</v>
      </c>
      <c r="B331">
        <v>349</v>
      </c>
      <c r="C331" s="637" t="s">
        <v>872</v>
      </c>
      <c r="D331" s="637" t="s">
        <v>692</v>
      </c>
      <c r="E331">
        <v>1.21</v>
      </c>
      <c r="F331">
        <v>1.54</v>
      </c>
      <c r="G331">
        <v>38.380000000000003</v>
      </c>
    </row>
    <row r="332" spans="1:7" x14ac:dyDescent="0.25">
      <c r="A332">
        <v>331</v>
      </c>
      <c r="B332">
        <v>261</v>
      </c>
      <c r="C332" s="637" t="s">
        <v>960</v>
      </c>
      <c r="D332" s="637" t="s">
        <v>629</v>
      </c>
      <c r="E332">
        <v>1.37</v>
      </c>
      <c r="F332">
        <v>1.73</v>
      </c>
      <c r="G332">
        <v>38.35</v>
      </c>
    </row>
    <row r="333" spans="1:7" x14ac:dyDescent="0.25">
      <c r="A333">
        <v>332</v>
      </c>
      <c r="B333">
        <v>355</v>
      </c>
      <c r="C333" s="637" t="s">
        <v>910</v>
      </c>
      <c r="D333" s="637" t="s">
        <v>687</v>
      </c>
      <c r="E333">
        <v>1.06</v>
      </c>
      <c r="F333">
        <v>1.36</v>
      </c>
      <c r="G333">
        <v>38.29</v>
      </c>
    </row>
    <row r="334" spans="1:7" x14ac:dyDescent="0.25">
      <c r="A334">
        <v>333</v>
      </c>
      <c r="B334">
        <v>330</v>
      </c>
      <c r="C334" s="637" t="s">
        <v>897</v>
      </c>
      <c r="D334" s="637" t="s">
        <v>1338</v>
      </c>
      <c r="E334">
        <v>1.1399999999999999</v>
      </c>
      <c r="F334">
        <v>1.46</v>
      </c>
      <c r="G334">
        <v>38.270000000000003</v>
      </c>
    </row>
    <row r="335" spans="1:7" x14ac:dyDescent="0.25">
      <c r="A335">
        <v>334</v>
      </c>
      <c r="B335">
        <v>331</v>
      </c>
      <c r="C335" s="637" t="s">
        <v>1021</v>
      </c>
      <c r="D335" s="637" t="s">
        <v>756</v>
      </c>
      <c r="E335">
        <v>1.29</v>
      </c>
      <c r="F335">
        <v>1.64</v>
      </c>
      <c r="G335">
        <v>38.25</v>
      </c>
    </row>
    <row r="336" spans="1:7" x14ac:dyDescent="0.25">
      <c r="A336">
        <v>335</v>
      </c>
      <c r="B336">
        <v>354</v>
      </c>
      <c r="C336" s="637" t="s">
        <v>1082</v>
      </c>
      <c r="D336" s="637" t="s">
        <v>750</v>
      </c>
      <c r="E336">
        <v>1.04</v>
      </c>
      <c r="F336">
        <v>1.34</v>
      </c>
      <c r="G336">
        <v>38.25</v>
      </c>
    </row>
    <row r="337" spans="1:7" x14ac:dyDescent="0.25">
      <c r="A337">
        <v>336</v>
      </c>
      <c r="B337">
        <v>381</v>
      </c>
      <c r="C337" s="637" t="s">
        <v>919</v>
      </c>
      <c r="D337" s="637" t="s">
        <v>830</v>
      </c>
      <c r="E337">
        <v>1.35</v>
      </c>
      <c r="F337">
        <v>1.71</v>
      </c>
      <c r="G337">
        <v>38.18</v>
      </c>
    </row>
    <row r="338" spans="1:7" x14ac:dyDescent="0.25">
      <c r="A338">
        <v>337</v>
      </c>
      <c r="B338">
        <v>320</v>
      </c>
      <c r="C338" s="637" t="s">
        <v>936</v>
      </c>
      <c r="D338" s="637" t="s">
        <v>806</v>
      </c>
      <c r="E338">
        <v>1.33</v>
      </c>
      <c r="F338">
        <v>1.7</v>
      </c>
      <c r="G338">
        <v>38.159999999999997</v>
      </c>
    </row>
    <row r="339" spans="1:7" x14ac:dyDescent="0.25">
      <c r="A339">
        <v>338</v>
      </c>
      <c r="B339">
        <v>359</v>
      </c>
      <c r="C339" s="637" t="s">
        <v>891</v>
      </c>
      <c r="D339" s="637" t="s">
        <v>718</v>
      </c>
      <c r="E339">
        <v>1.08</v>
      </c>
      <c r="F339">
        <v>1.39</v>
      </c>
      <c r="G339">
        <v>38.15</v>
      </c>
    </row>
    <row r="340" spans="1:7" x14ac:dyDescent="0.25">
      <c r="A340">
        <v>339</v>
      </c>
      <c r="B340">
        <v>321</v>
      </c>
      <c r="C340" s="637" t="s">
        <v>971</v>
      </c>
      <c r="D340" s="637" t="s">
        <v>718</v>
      </c>
      <c r="E340">
        <v>0.95</v>
      </c>
      <c r="F340">
        <v>1.23</v>
      </c>
      <c r="G340">
        <v>38.119999999999997</v>
      </c>
    </row>
    <row r="341" spans="1:7" x14ac:dyDescent="0.25">
      <c r="A341">
        <v>340</v>
      </c>
      <c r="B341">
        <v>353</v>
      </c>
      <c r="C341" s="637" t="s">
        <v>962</v>
      </c>
      <c r="D341" s="637" t="s">
        <v>641</v>
      </c>
      <c r="E341">
        <v>1.33</v>
      </c>
      <c r="F341">
        <v>1.7</v>
      </c>
      <c r="G341">
        <v>38.11</v>
      </c>
    </row>
    <row r="342" spans="1:7" x14ac:dyDescent="0.25">
      <c r="A342">
        <v>341</v>
      </c>
      <c r="B342">
        <v>313</v>
      </c>
      <c r="C342" s="637" t="s">
        <v>823</v>
      </c>
      <c r="D342" s="637" t="s">
        <v>689</v>
      </c>
      <c r="E342">
        <v>1.1399999999999999</v>
      </c>
      <c r="F342">
        <v>1.47</v>
      </c>
      <c r="G342">
        <v>37.950000000000003</v>
      </c>
    </row>
    <row r="343" spans="1:7" x14ac:dyDescent="0.25">
      <c r="A343">
        <v>342</v>
      </c>
      <c r="B343">
        <v>379</v>
      </c>
      <c r="C343" s="637" t="s">
        <v>997</v>
      </c>
      <c r="D343" s="637" t="s">
        <v>750</v>
      </c>
      <c r="E343">
        <v>1.01</v>
      </c>
      <c r="F343">
        <v>1.31</v>
      </c>
      <c r="G343">
        <v>37.950000000000003</v>
      </c>
    </row>
    <row r="344" spans="1:7" x14ac:dyDescent="0.25">
      <c r="A344">
        <v>343</v>
      </c>
      <c r="B344">
        <v>290</v>
      </c>
      <c r="C344" s="637" t="s">
        <v>852</v>
      </c>
      <c r="D344" s="637" t="s">
        <v>752</v>
      </c>
      <c r="E344">
        <v>1.31</v>
      </c>
      <c r="F344">
        <v>1.68</v>
      </c>
      <c r="G344">
        <v>37.93</v>
      </c>
    </row>
    <row r="345" spans="1:7" x14ac:dyDescent="0.25">
      <c r="A345">
        <v>344</v>
      </c>
      <c r="B345">
        <v>325</v>
      </c>
      <c r="C345" s="637" t="s">
        <v>912</v>
      </c>
      <c r="D345" s="637" t="s">
        <v>862</v>
      </c>
      <c r="E345">
        <v>1.02</v>
      </c>
      <c r="F345">
        <v>1.34</v>
      </c>
      <c r="G345">
        <v>37.75</v>
      </c>
    </row>
    <row r="346" spans="1:7" x14ac:dyDescent="0.25">
      <c r="A346">
        <v>345</v>
      </c>
      <c r="B346">
        <v>393</v>
      </c>
      <c r="C346" s="637" t="s">
        <v>1401</v>
      </c>
      <c r="D346" s="637" t="s">
        <v>706</v>
      </c>
      <c r="E346">
        <v>1.23</v>
      </c>
      <c r="F346">
        <v>1.6</v>
      </c>
      <c r="G346">
        <v>37.729999999999997</v>
      </c>
    </row>
    <row r="347" spans="1:7" x14ac:dyDescent="0.25">
      <c r="A347">
        <v>346</v>
      </c>
      <c r="B347">
        <v>323</v>
      </c>
      <c r="C347" s="637" t="s">
        <v>906</v>
      </c>
      <c r="D347" s="637" t="s">
        <v>806</v>
      </c>
      <c r="E347">
        <v>1.17</v>
      </c>
      <c r="F347">
        <v>1.53</v>
      </c>
      <c r="G347">
        <v>37.549999999999997</v>
      </c>
    </row>
    <row r="348" spans="1:7" x14ac:dyDescent="0.25">
      <c r="A348">
        <v>347</v>
      </c>
      <c r="B348">
        <v>332</v>
      </c>
      <c r="C348" s="637" t="s">
        <v>915</v>
      </c>
      <c r="D348" s="637" t="s">
        <v>752</v>
      </c>
      <c r="E348">
        <v>1.35</v>
      </c>
      <c r="F348">
        <v>1.75</v>
      </c>
      <c r="G348">
        <v>37.5</v>
      </c>
    </row>
    <row r="349" spans="1:7" x14ac:dyDescent="0.25">
      <c r="A349">
        <v>348</v>
      </c>
      <c r="B349">
        <v>370</v>
      </c>
      <c r="C349" s="637" t="s">
        <v>992</v>
      </c>
      <c r="D349" s="637" t="s">
        <v>766</v>
      </c>
      <c r="E349">
        <v>1.1499999999999999</v>
      </c>
      <c r="F349">
        <v>1.51</v>
      </c>
      <c r="G349">
        <v>37.46</v>
      </c>
    </row>
    <row r="350" spans="1:7" x14ac:dyDescent="0.25">
      <c r="A350">
        <v>349</v>
      </c>
      <c r="B350">
        <v>343</v>
      </c>
      <c r="C350" s="637" t="s">
        <v>888</v>
      </c>
      <c r="D350" s="637" t="s">
        <v>718</v>
      </c>
      <c r="E350">
        <v>0.94</v>
      </c>
      <c r="F350">
        <v>1.25</v>
      </c>
      <c r="G350">
        <v>37.43</v>
      </c>
    </row>
    <row r="351" spans="1:7" x14ac:dyDescent="0.25">
      <c r="A351">
        <v>350</v>
      </c>
      <c r="B351">
        <v>374</v>
      </c>
      <c r="C351" s="637" t="s">
        <v>1013</v>
      </c>
      <c r="D351" s="637" t="s">
        <v>739</v>
      </c>
      <c r="E351">
        <v>1.1000000000000001</v>
      </c>
      <c r="F351">
        <v>1.45</v>
      </c>
      <c r="G351">
        <v>37.369999999999997</v>
      </c>
    </row>
    <row r="352" spans="1:7" x14ac:dyDescent="0.25">
      <c r="A352">
        <v>351</v>
      </c>
      <c r="B352">
        <v>333</v>
      </c>
      <c r="C352" s="637" t="s">
        <v>860</v>
      </c>
      <c r="D352" s="637" t="s">
        <v>689</v>
      </c>
      <c r="E352">
        <v>1.02</v>
      </c>
      <c r="F352">
        <v>1.36</v>
      </c>
      <c r="G352">
        <v>37.35</v>
      </c>
    </row>
    <row r="353" spans="1:7" x14ac:dyDescent="0.25">
      <c r="A353">
        <v>352</v>
      </c>
      <c r="B353">
        <v>372</v>
      </c>
      <c r="C353" s="637" t="s">
        <v>945</v>
      </c>
      <c r="D353" s="637" t="s">
        <v>718</v>
      </c>
      <c r="E353">
        <v>1.04</v>
      </c>
      <c r="F353">
        <v>1.38</v>
      </c>
      <c r="G353">
        <v>37.24</v>
      </c>
    </row>
    <row r="354" spans="1:7" x14ac:dyDescent="0.25">
      <c r="A354">
        <v>353</v>
      </c>
      <c r="B354">
        <v>363</v>
      </c>
      <c r="C354" s="637" t="s">
        <v>942</v>
      </c>
      <c r="D354" s="637" t="s">
        <v>727</v>
      </c>
      <c r="E354">
        <v>1.1499999999999999</v>
      </c>
      <c r="F354">
        <v>1.52</v>
      </c>
      <c r="G354">
        <v>37.229999999999997</v>
      </c>
    </row>
    <row r="355" spans="1:7" x14ac:dyDescent="0.25">
      <c r="A355">
        <v>354</v>
      </c>
      <c r="B355">
        <v>350</v>
      </c>
      <c r="C355" s="637" t="s">
        <v>969</v>
      </c>
      <c r="D355" s="637" t="s">
        <v>806</v>
      </c>
      <c r="E355">
        <v>1.29</v>
      </c>
      <c r="F355">
        <v>1.69</v>
      </c>
      <c r="G355">
        <v>37.21</v>
      </c>
    </row>
    <row r="356" spans="1:7" x14ac:dyDescent="0.25">
      <c r="A356">
        <v>355</v>
      </c>
      <c r="B356">
        <v>365</v>
      </c>
      <c r="C356" s="637" t="s">
        <v>849</v>
      </c>
      <c r="D356" s="637" t="s">
        <v>741</v>
      </c>
      <c r="E356">
        <v>1.43</v>
      </c>
      <c r="F356">
        <v>1.86</v>
      </c>
      <c r="G356">
        <v>37.200000000000003</v>
      </c>
    </row>
    <row r="357" spans="1:7" x14ac:dyDescent="0.25">
      <c r="A357">
        <v>356</v>
      </c>
      <c r="B357">
        <v>378</v>
      </c>
      <c r="C357" s="637" t="s">
        <v>877</v>
      </c>
      <c r="D357" s="637" t="s">
        <v>1338</v>
      </c>
      <c r="E357">
        <v>1.0900000000000001</v>
      </c>
      <c r="F357">
        <v>1.45</v>
      </c>
      <c r="G357">
        <v>37.119999999999997</v>
      </c>
    </row>
    <row r="358" spans="1:7" x14ac:dyDescent="0.25">
      <c r="A358">
        <v>357</v>
      </c>
      <c r="B358">
        <v>335</v>
      </c>
      <c r="C358" s="637" t="s">
        <v>903</v>
      </c>
      <c r="D358" s="637" t="s">
        <v>697</v>
      </c>
      <c r="E358">
        <v>1.05</v>
      </c>
      <c r="F358">
        <v>1.4</v>
      </c>
      <c r="G358">
        <v>37.119999999999997</v>
      </c>
    </row>
    <row r="359" spans="1:7" x14ac:dyDescent="0.25">
      <c r="A359">
        <v>358</v>
      </c>
      <c r="B359">
        <v>368</v>
      </c>
      <c r="C359" s="637" t="s">
        <v>829</v>
      </c>
      <c r="D359" s="637" t="s">
        <v>830</v>
      </c>
      <c r="E359">
        <v>1.17</v>
      </c>
      <c r="F359">
        <v>1.55</v>
      </c>
      <c r="G359">
        <v>37.119999999999997</v>
      </c>
    </row>
    <row r="360" spans="1:7" x14ac:dyDescent="0.25">
      <c r="A360">
        <v>359</v>
      </c>
      <c r="B360">
        <v>342</v>
      </c>
      <c r="C360" s="637" t="s">
        <v>973</v>
      </c>
      <c r="D360" s="637" t="s">
        <v>974</v>
      </c>
      <c r="E360">
        <v>1.0900000000000001</v>
      </c>
      <c r="F360">
        <v>1.45</v>
      </c>
      <c r="G360">
        <v>37.11</v>
      </c>
    </row>
    <row r="361" spans="1:7" x14ac:dyDescent="0.25">
      <c r="A361">
        <v>360</v>
      </c>
      <c r="B361">
        <v>389</v>
      </c>
      <c r="C361" s="637" t="s">
        <v>941</v>
      </c>
      <c r="D361" s="637" t="s">
        <v>689</v>
      </c>
      <c r="E361">
        <v>1.08</v>
      </c>
      <c r="F361">
        <v>1.44</v>
      </c>
      <c r="G361">
        <v>37.06</v>
      </c>
    </row>
    <row r="362" spans="1:7" x14ac:dyDescent="0.25">
      <c r="A362">
        <v>361</v>
      </c>
      <c r="B362">
        <v>362</v>
      </c>
      <c r="C362" s="637" t="s">
        <v>965</v>
      </c>
      <c r="D362" s="637" t="s">
        <v>718</v>
      </c>
      <c r="E362">
        <v>0.95</v>
      </c>
      <c r="F362">
        <v>1.28</v>
      </c>
      <c r="G362">
        <v>36.96</v>
      </c>
    </row>
    <row r="363" spans="1:7" x14ac:dyDescent="0.25">
      <c r="A363">
        <v>362</v>
      </c>
      <c r="B363">
        <v>383</v>
      </c>
      <c r="C363" s="637" t="s">
        <v>1033</v>
      </c>
      <c r="D363" s="637" t="s">
        <v>756</v>
      </c>
      <c r="E363">
        <v>1.2</v>
      </c>
      <c r="F363">
        <v>1.61</v>
      </c>
      <c r="G363">
        <v>36.81</v>
      </c>
    </row>
    <row r="364" spans="1:7" x14ac:dyDescent="0.25">
      <c r="A364">
        <v>363</v>
      </c>
      <c r="B364">
        <v>344</v>
      </c>
      <c r="C364" s="637" t="s">
        <v>1038</v>
      </c>
      <c r="D364" s="637" t="s">
        <v>752</v>
      </c>
      <c r="E364">
        <v>1.38</v>
      </c>
      <c r="F364">
        <v>1.83</v>
      </c>
      <c r="G364">
        <v>36.799999999999997</v>
      </c>
    </row>
    <row r="365" spans="1:7" x14ac:dyDescent="0.25">
      <c r="A365">
        <v>364</v>
      </c>
      <c r="B365">
        <v>347</v>
      </c>
      <c r="C365" s="637" t="s">
        <v>968</v>
      </c>
      <c r="D365" s="637" t="s">
        <v>876</v>
      </c>
      <c r="E365">
        <v>0.94</v>
      </c>
      <c r="F365">
        <v>1.29</v>
      </c>
      <c r="G365">
        <v>36.72</v>
      </c>
    </row>
    <row r="366" spans="1:7" x14ac:dyDescent="0.25">
      <c r="A366">
        <v>365</v>
      </c>
      <c r="B366">
        <v>358</v>
      </c>
      <c r="C366" s="637" t="s">
        <v>1066</v>
      </c>
      <c r="D366" s="637" t="s">
        <v>689</v>
      </c>
      <c r="E366">
        <v>1.01</v>
      </c>
      <c r="F366">
        <v>1.37</v>
      </c>
      <c r="G366">
        <v>36.68</v>
      </c>
    </row>
    <row r="367" spans="1:7" x14ac:dyDescent="0.25">
      <c r="A367">
        <v>366</v>
      </c>
      <c r="B367">
        <v>367</v>
      </c>
      <c r="C367" s="637" t="s">
        <v>1016</v>
      </c>
      <c r="D367" s="637" t="s">
        <v>766</v>
      </c>
      <c r="E367">
        <v>1.0900000000000001</v>
      </c>
      <c r="F367">
        <v>1.48</v>
      </c>
      <c r="G367">
        <v>36.61</v>
      </c>
    </row>
    <row r="368" spans="1:7" x14ac:dyDescent="0.25">
      <c r="A368">
        <v>367</v>
      </c>
      <c r="B368">
        <v>385</v>
      </c>
      <c r="C368" s="637" t="s">
        <v>1039</v>
      </c>
      <c r="D368" s="637" t="s">
        <v>876</v>
      </c>
      <c r="E368">
        <v>0.95</v>
      </c>
      <c r="F368">
        <v>1.3</v>
      </c>
      <c r="G368">
        <v>36.56</v>
      </c>
    </row>
    <row r="369" spans="1:7" x14ac:dyDescent="0.25">
      <c r="A369">
        <v>368</v>
      </c>
      <c r="B369">
        <v>322</v>
      </c>
      <c r="C369" s="637" t="s">
        <v>227</v>
      </c>
      <c r="D369" s="637" t="s">
        <v>862</v>
      </c>
      <c r="E369">
        <v>1.1100000000000001</v>
      </c>
      <c r="F369">
        <v>1.5</v>
      </c>
      <c r="G369">
        <v>36.53</v>
      </c>
    </row>
    <row r="370" spans="1:7" x14ac:dyDescent="0.25">
      <c r="A370">
        <v>369</v>
      </c>
      <c r="B370">
        <v>384</v>
      </c>
      <c r="C370" s="637" t="s">
        <v>1072</v>
      </c>
      <c r="D370" s="637" t="s">
        <v>752</v>
      </c>
      <c r="E370">
        <v>1.29</v>
      </c>
      <c r="F370">
        <v>1.73</v>
      </c>
      <c r="G370">
        <v>36.46</v>
      </c>
    </row>
    <row r="371" spans="1:7" x14ac:dyDescent="0.25">
      <c r="A371">
        <v>370</v>
      </c>
      <c r="B371">
        <v>357</v>
      </c>
      <c r="C371" s="637" t="s">
        <v>797</v>
      </c>
      <c r="D371" s="637" t="s">
        <v>718</v>
      </c>
      <c r="E371">
        <v>0.96</v>
      </c>
      <c r="F371">
        <v>1.32</v>
      </c>
      <c r="G371">
        <v>36.43</v>
      </c>
    </row>
    <row r="372" spans="1:7" x14ac:dyDescent="0.25">
      <c r="A372">
        <v>371</v>
      </c>
      <c r="B372">
        <v>366</v>
      </c>
      <c r="C372" s="637" t="s">
        <v>894</v>
      </c>
      <c r="D372" s="637" t="s">
        <v>1338</v>
      </c>
      <c r="E372">
        <v>1.02</v>
      </c>
      <c r="F372">
        <v>1.41</v>
      </c>
      <c r="G372">
        <v>36.340000000000003</v>
      </c>
    </row>
    <row r="373" spans="1:7" x14ac:dyDescent="0.25">
      <c r="A373">
        <v>372</v>
      </c>
      <c r="B373">
        <v>340</v>
      </c>
      <c r="C373" s="637" t="s">
        <v>961</v>
      </c>
      <c r="D373" s="637" t="s">
        <v>750</v>
      </c>
      <c r="E373">
        <v>1.04</v>
      </c>
      <c r="F373">
        <v>1.44</v>
      </c>
      <c r="G373">
        <v>36.1</v>
      </c>
    </row>
    <row r="374" spans="1:7" x14ac:dyDescent="0.25">
      <c r="A374">
        <v>373</v>
      </c>
      <c r="B374">
        <v>398</v>
      </c>
      <c r="C374" s="637" t="s">
        <v>1106</v>
      </c>
      <c r="D374" s="637" t="s">
        <v>689</v>
      </c>
      <c r="E374">
        <v>0.98</v>
      </c>
      <c r="F374">
        <v>1.37</v>
      </c>
      <c r="G374">
        <v>36.01</v>
      </c>
    </row>
    <row r="375" spans="1:7" x14ac:dyDescent="0.25">
      <c r="A375">
        <v>374</v>
      </c>
      <c r="B375">
        <v>388</v>
      </c>
      <c r="C375" s="637" t="s">
        <v>984</v>
      </c>
      <c r="D375" s="637" t="s">
        <v>766</v>
      </c>
      <c r="E375">
        <v>0.85</v>
      </c>
      <c r="F375">
        <v>1.21</v>
      </c>
      <c r="G375">
        <v>35.950000000000003</v>
      </c>
    </row>
    <row r="376" spans="1:7" x14ac:dyDescent="0.25">
      <c r="A376">
        <v>375</v>
      </c>
      <c r="B376">
        <v>336</v>
      </c>
      <c r="C376" s="637" t="s">
        <v>864</v>
      </c>
      <c r="D376" s="637" t="s">
        <v>739</v>
      </c>
      <c r="E376">
        <v>1.1399999999999999</v>
      </c>
      <c r="F376">
        <v>1.58</v>
      </c>
      <c r="G376">
        <v>35.909999999999997</v>
      </c>
    </row>
    <row r="377" spans="1:7" x14ac:dyDescent="0.25">
      <c r="A377">
        <v>376</v>
      </c>
      <c r="B377">
        <v>371</v>
      </c>
      <c r="C377" s="637" t="s">
        <v>948</v>
      </c>
      <c r="D377" s="637" t="s">
        <v>876</v>
      </c>
      <c r="E377">
        <v>0.99</v>
      </c>
      <c r="F377">
        <v>1.39</v>
      </c>
      <c r="G377">
        <v>35.82</v>
      </c>
    </row>
    <row r="378" spans="1:7" x14ac:dyDescent="0.25">
      <c r="A378">
        <v>377</v>
      </c>
      <c r="B378">
        <v>394</v>
      </c>
      <c r="C378" s="637" t="s">
        <v>1025</v>
      </c>
      <c r="D378" s="637" t="s">
        <v>876</v>
      </c>
      <c r="E378">
        <v>1.06</v>
      </c>
      <c r="F378">
        <v>1.48</v>
      </c>
      <c r="G378">
        <v>35.729999999999997</v>
      </c>
    </row>
    <row r="379" spans="1:7" x14ac:dyDescent="0.25">
      <c r="A379">
        <v>378</v>
      </c>
      <c r="B379">
        <v>341</v>
      </c>
      <c r="C379" s="637" t="s">
        <v>1019</v>
      </c>
      <c r="D379" s="637" t="s">
        <v>664</v>
      </c>
      <c r="E379">
        <v>1.06</v>
      </c>
      <c r="F379">
        <v>1.48</v>
      </c>
      <c r="G379">
        <v>35.72</v>
      </c>
    </row>
    <row r="380" spans="1:7" x14ac:dyDescent="0.25">
      <c r="A380">
        <v>379</v>
      </c>
      <c r="B380">
        <v>356</v>
      </c>
      <c r="C380" s="637" t="s">
        <v>1083</v>
      </c>
      <c r="D380" s="637" t="s">
        <v>876</v>
      </c>
      <c r="E380">
        <v>0.95</v>
      </c>
      <c r="F380">
        <v>1.34</v>
      </c>
      <c r="G380">
        <v>35.64</v>
      </c>
    </row>
    <row r="381" spans="1:7" x14ac:dyDescent="0.25">
      <c r="A381">
        <v>380</v>
      </c>
      <c r="B381">
        <v>403</v>
      </c>
      <c r="C381" s="637" t="s">
        <v>1098</v>
      </c>
      <c r="D381" s="637" t="s">
        <v>741</v>
      </c>
      <c r="E381">
        <v>1.27</v>
      </c>
      <c r="F381">
        <v>1.75</v>
      </c>
      <c r="G381">
        <v>35.630000000000003</v>
      </c>
    </row>
    <row r="382" spans="1:7" x14ac:dyDescent="0.25">
      <c r="A382">
        <v>381</v>
      </c>
      <c r="B382">
        <v>346</v>
      </c>
      <c r="C382" s="637" t="s">
        <v>923</v>
      </c>
      <c r="D382" s="637" t="s">
        <v>1008</v>
      </c>
      <c r="E382">
        <v>1.1200000000000001</v>
      </c>
      <c r="F382">
        <v>1.57</v>
      </c>
      <c r="G382">
        <v>35.61</v>
      </c>
    </row>
    <row r="383" spans="1:7" x14ac:dyDescent="0.25">
      <c r="A383">
        <v>382</v>
      </c>
      <c r="B383">
        <v>373</v>
      </c>
      <c r="C383" s="637" t="s">
        <v>1002</v>
      </c>
      <c r="D383" s="637" t="s">
        <v>689</v>
      </c>
      <c r="E383">
        <v>1.05</v>
      </c>
      <c r="F383">
        <v>1.48</v>
      </c>
      <c r="G383">
        <v>35.57</v>
      </c>
    </row>
    <row r="384" spans="1:7" x14ac:dyDescent="0.25">
      <c r="A384">
        <v>383</v>
      </c>
      <c r="B384">
        <v>391</v>
      </c>
      <c r="C384" s="637" t="s">
        <v>955</v>
      </c>
      <c r="D384" s="637" t="s">
        <v>677</v>
      </c>
      <c r="E384">
        <v>1.01</v>
      </c>
      <c r="F384">
        <v>1.44</v>
      </c>
      <c r="G384">
        <v>35.54</v>
      </c>
    </row>
    <row r="385" spans="1:7" x14ac:dyDescent="0.25">
      <c r="A385">
        <v>384</v>
      </c>
      <c r="B385">
        <v>360</v>
      </c>
      <c r="C385" s="637" t="s">
        <v>802</v>
      </c>
      <c r="D385" s="637" t="s">
        <v>806</v>
      </c>
      <c r="E385">
        <v>1.21</v>
      </c>
      <c r="F385">
        <v>1.7</v>
      </c>
      <c r="G385">
        <v>35.33</v>
      </c>
    </row>
    <row r="386" spans="1:7" x14ac:dyDescent="0.25">
      <c r="A386">
        <v>385</v>
      </c>
      <c r="B386">
        <v>411</v>
      </c>
      <c r="C386" s="637" t="s">
        <v>1048</v>
      </c>
      <c r="D386" s="637" t="s">
        <v>752</v>
      </c>
      <c r="E386">
        <v>1.1499999999999999</v>
      </c>
      <c r="F386">
        <v>1.62</v>
      </c>
      <c r="G386">
        <v>35.25</v>
      </c>
    </row>
    <row r="387" spans="1:7" x14ac:dyDescent="0.25">
      <c r="A387">
        <v>386</v>
      </c>
      <c r="B387">
        <v>376</v>
      </c>
      <c r="C387" s="637" t="s">
        <v>967</v>
      </c>
      <c r="D387" s="637" t="s">
        <v>806</v>
      </c>
      <c r="E387">
        <v>1.24</v>
      </c>
      <c r="F387">
        <v>1.73</v>
      </c>
      <c r="G387">
        <v>35.25</v>
      </c>
    </row>
    <row r="388" spans="1:7" x14ac:dyDescent="0.25">
      <c r="A388">
        <v>387</v>
      </c>
      <c r="B388">
        <v>361</v>
      </c>
      <c r="C388" s="637" t="s">
        <v>856</v>
      </c>
      <c r="D388" s="637" t="s">
        <v>706</v>
      </c>
      <c r="E388">
        <v>1.07</v>
      </c>
      <c r="F388">
        <v>1.54</v>
      </c>
      <c r="G388">
        <v>35.049999999999997</v>
      </c>
    </row>
    <row r="389" spans="1:7" x14ac:dyDescent="0.25">
      <c r="A389">
        <v>388</v>
      </c>
      <c r="B389">
        <v>392</v>
      </c>
      <c r="C389" s="637" t="s">
        <v>958</v>
      </c>
      <c r="D389" s="637" t="s">
        <v>750</v>
      </c>
      <c r="E389">
        <v>1.08</v>
      </c>
      <c r="F389">
        <v>1.55</v>
      </c>
      <c r="G389">
        <v>35</v>
      </c>
    </row>
    <row r="390" spans="1:7" x14ac:dyDescent="0.25">
      <c r="A390">
        <v>389</v>
      </c>
      <c r="B390">
        <v>377</v>
      </c>
      <c r="C390" s="637" t="s">
        <v>879</v>
      </c>
      <c r="D390" s="637" t="s">
        <v>727</v>
      </c>
      <c r="E390">
        <v>1.08</v>
      </c>
      <c r="F390">
        <v>1.55</v>
      </c>
      <c r="G390">
        <v>34.979999999999997</v>
      </c>
    </row>
    <row r="391" spans="1:7" x14ac:dyDescent="0.25">
      <c r="A391">
        <v>390</v>
      </c>
      <c r="B391">
        <v>380</v>
      </c>
      <c r="C391" s="637" t="s">
        <v>1047</v>
      </c>
      <c r="D391" s="637" t="s">
        <v>756</v>
      </c>
      <c r="E391">
        <v>1.25</v>
      </c>
      <c r="F391">
        <v>1.76</v>
      </c>
      <c r="G391">
        <v>34.96</v>
      </c>
    </row>
    <row r="392" spans="1:7" x14ac:dyDescent="0.25">
      <c r="A392">
        <v>391</v>
      </c>
      <c r="B392">
        <v>387</v>
      </c>
      <c r="C392" s="637" t="s">
        <v>1406</v>
      </c>
      <c r="D392" s="637" t="s">
        <v>641</v>
      </c>
      <c r="E392">
        <v>1.1000000000000001</v>
      </c>
      <c r="F392">
        <v>1.57</v>
      </c>
      <c r="G392">
        <v>34.880000000000003</v>
      </c>
    </row>
    <row r="393" spans="1:7" x14ac:dyDescent="0.25">
      <c r="A393">
        <v>392</v>
      </c>
      <c r="B393">
        <v>396</v>
      </c>
      <c r="C393" s="637" t="s">
        <v>911</v>
      </c>
      <c r="D393" s="637" t="s">
        <v>718</v>
      </c>
      <c r="E393">
        <v>0.93</v>
      </c>
      <c r="F393">
        <v>1.36</v>
      </c>
      <c r="G393">
        <v>34.799999999999997</v>
      </c>
    </row>
    <row r="394" spans="1:7" x14ac:dyDescent="0.25">
      <c r="A394">
        <v>393</v>
      </c>
      <c r="B394">
        <v>409</v>
      </c>
      <c r="C394" s="637" t="s">
        <v>1022</v>
      </c>
      <c r="D394" s="637" t="s">
        <v>752</v>
      </c>
      <c r="E394">
        <v>1.1599999999999999</v>
      </c>
      <c r="F394">
        <v>1.66</v>
      </c>
      <c r="G394">
        <v>34.770000000000003</v>
      </c>
    </row>
    <row r="395" spans="1:7" x14ac:dyDescent="0.25">
      <c r="A395">
        <v>394</v>
      </c>
      <c r="B395">
        <v>399</v>
      </c>
      <c r="C395" s="637" t="s">
        <v>1015</v>
      </c>
      <c r="D395" s="637" t="s">
        <v>718</v>
      </c>
      <c r="E395">
        <v>0.87</v>
      </c>
      <c r="F395">
        <v>1.29</v>
      </c>
      <c r="G395">
        <v>34.67</v>
      </c>
    </row>
    <row r="396" spans="1:7" x14ac:dyDescent="0.25">
      <c r="A396">
        <v>395</v>
      </c>
      <c r="B396">
        <v>414</v>
      </c>
      <c r="C396" s="637" t="s">
        <v>947</v>
      </c>
      <c r="D396" s="637" t="s">
        <v>766</v>
      </c>
      <c r="E396">
        <v>0.98</v>
      </c>
      <c r="F396">
        <v>1.44</v>
      </c>
      <c r="G396">
        <v>34.590000000000003</v>
      </c>
    </row>
    <row r="397" spans="1:7" x14ac:dyDescent="0.25">
      <c r="A397">
        <v>396</v>
      </c>
      <c r="B397">
        <v>99</v>
      </c>
      <c r="C397" s="637" t="s">
        <v>1447</v>
      </c>
      <c r="D397" s="637" t="s">
        <v>697</v>
      </c>
      <c r="E397">
        <v>1.23</v>
      </c>
      <c r="F397">
        <v>1.77</v>
      </c>
      <c r="G397">
        <v>34.39</v>
      </c>
    </row>
    <row r="398" spans="1:7" x14ac:dyDescent="0.25">
      <c r="A398">
        <v>397</v>
      </c>
      <c r="B398">
        <v>345</v>
      </c>
      <c r="C398" s="637" t="s">
        <v>976</v>
      </c>
      <c r="D398" s="637" t="s">
        <v>689</v>
      </c>
      <c r="E398">
        <v>1.06</v>
      </c>
      <c r="F398">
        <v>1.55</v>
      </c>
      <c r="G398">
        <v>34.39</v>
      </c>
    </row>
    <row r="399" spans="1:7" x14ac:dyDescent="0.25">
      <c r="A399">
        <v>398</v>
      </c>
      <c r="B399">
        <v>390</v>
      </c>
      <c r="C399" s="637" t="s">
        <v>970</v>
      </c>
      <c r="D399" s="637" t="s">
        <v>718</v>
      </c>
      <c r="E399">
        <v>1</v>
      </c>
      <c r="F399">
        <v>1.48</v>
      </c>
      <c r="G399">
        <v>34.340000000000003</v>
      </c>
    </row>
    <row r="400" spans="1:7" x14ac:dyDescent="0.25">
      <c r="A400">
        <v>399</v>
      </c>
      <c r="B400">
        <v>401</v>
      </c>
      <c r="C400" s="637" t="s">
        <v>1042</v>
      </c>
      <c r="D400" s="637" t="s">
        <v>756</v>
      </c>
      <c r="E400">
        <v>1.19</v>
      </c>
      <c r="F400">
        <v>1.72</v>
      </c>
      <c r="G400">
        <v>34.200000000000003</v>
      </c>
    </row>
    <row r="401" spans="1:7" x14ac:dyDescent="0.25">
      <c r="A401">
        <v>400</v>
      </c>
      <c r="B401">
        <v>413</v>
      </c>
      <c r="C401" s="637" t="s">
        <v>1009</v>
      </c>
      <c r="D401" s="637" t="s">
        <v>752</v>
      </c>
      <c r="E401">
        <v>1.28</v>
      </c>
      <c r="F401">
        <v>1.85</v>
      </c>
      <c r="G401">
        <v>34.17</v>
      </c>
    </row>
    <row r="402" spans="1:7" x14ac:dyDescent="0.25">
      <c r="A402">
        <v>401</v>
      </c>
      <c r="B402">
        <v>427</v>
      </c>
      <c r="C402" s="637" t="s">
        <v>952</v>
      </c>
      <c r="D402" s="637" t="s">
        <v>739</v>
      </c>
      <c r="E402">
        <v>1.1100000000000001</v>
      </c>
      <c r="F402">
        <v>1.63</v>
      </c>
      <c r="G402">
        <v>34.08</v>
      </c>
    </row>
    <row r="403" spans="1:7" x14ac:dyDescent="0.25">
      <c r="A403">
        <v>402</v>
      </c>
      <c r="B403">
        <v>402</v>
      </c>
      <c r="C403" s="637" t="s">
        <v>934</v>
      </c>
      <c r="D403" s="637" t="s">
        <v>718</v>
      </c>
      <c r="E403">
        <v>0.98</v>
      </c>
      <c r="F403">
        <v>1.47</v>
      </c>
      <c r="G403">
        <v>34.06</v>
      </c>
    </row>
    <row r="404" spans="1:7" x14ac:dyDescent="0.25">
      <c r="A404">
        <v>403</v>
      </c>
      <c r="B404">
        <v>375</v>
      </c>
      <c r="C404" s="637" t="s">
        <v>1003</v>
      </c>
      <c r="D404" s="637" t="s">
        <v>756</v>
      </c>
      <c r="E404">
        <v>1.26</v>
      </c>
      <c r="F404">
        <v>1.83</v>
      </c>
      <c r="G404">
        <v>34.04</v>
      </c>
    </row>
    <row r="405" spans="1:7" x14ac:dyDescent="0.25">
      <c r="A405">
        <v>404</v>
      </c>
      <c r="B405">
        <v>436</v>
      </c>
      <c r="C405" s="637" t="s">
        <v>1120</v>
      </c>
      <c r="D405" s="637" t="s">
        <v>862</v>
      </c>
      <c r="E405">
        <v>0.93</v>
      </c>
      <c r="F405">
        <v>1.41</v>
      </c>
      <c r="G405">
        <v>34.01</v>
      </c>
    </row>
    <row r="406" spans="1:7" x14ac:dyDescent="0.25">
      <c r="A406">
        <v>405</v>
      </c>
      <c r="B406">
        <v>432</v>
      </c>
      <c r="C406" s="637" t="s">
        <v>1073</v>
      </c>
      <c r="D406" s="637" t="s">
        <v>752</v>
      </c>
      <c r="E406">
        <v>1.23</v>
      </c>
      <c r="F406">
        <v>1.8</v>
      </c>
      <c r="G406">
        <v>33.78</v>
      </c>
    </row>
    <row r="407" spans="1:7" x14ac:dyDescent="0.25">
      <c r="A407">
        <v>406</v>
      </c>
      <c r="B407">
        <v>99</v>
      </c>
      <c r="C407" s="637" t="s">
        <v>1448</v>
      </c>
      <c r="D407" s="637" t="s">
        <v>697</v>
      </c>
      <c r="E407">
        <v>1.23</v>
      </c>
      <c r="F407">
        <v>1.8</v>
      </c>
      <c r="G407">
        <v>33.729999999999997</v>
      </c>
    </row>
    <row r="408" spans="1:7" x14ac:dyDescent="0.25">
      <c r="A408">
        <v>407</v>
      </c>
      <c r="B408">
        <v>407</v>
      </c>
      <c r="C408" s="637" t="s">
        <v>1050</v>
      </c>
      <c r="D408" s="637" t="s">
        <v>876</v>
      </c>
      <c r="E408">
        <v>0.88</v>
      </c>
      <c r="F408">
        <v>1.35</v>
      </c>
      <c r="G408">
        <v>33.72</v>
      </c>
    </row>
    <row r="409" spans="1:7" x14ac:dyDescent="0.25">
      <c r="A409">
        <v>408</v>
      </c>
      <c r="B409">
        <v>423</v>
      </c>
      <c r="C409" s="637" t="s">
        <v>1052</v>
      </c>
      <c r="D409" s="637" t="s">
        <v>1008</v>
      </c>
      <c r="E409">
        <v>1.0900000000000001</v>
      </c>
      <c r="F409">
        <v>1.63</v>
      </c>
      <c r="G409">
        <v>33.630000000000003</v>
      </c>
    </row>
    <row r="410" spans="1:7" x14ac:dyDescent="0.25">
      <c r="A410">
        <v>409</v>
      </c>
      <c r="B410">
        <v>420</v>
      </c>
      <c r="C410" s="637" t="s">
        <v>1068</v>
      </c>
      <c r="D410" s="637" t="s">
        <v>1008</v>
      </c>
      <c r="E410">
        <v>1.1000000000000001</v>
      </c>
      <c r="F410">
        <v>1.64</v>
      </c>
      <c r="G410">
        <v>33.61</v>
      </c>
    </row>
    <row r="411" spans="1:7" x14ac:dyDescent="0.25">
      <c r="A411">
        <v>410</v>
      </c>
      <c r="B411">
        <v>397</v>
      </c>
      <c r="C411" s="637" t="s">
        <v>1006</v>
      </c>
      <c r="D411" s="637" t="s">
        <v>806</v>
      </c>
      <c r="E411">
        <v>1.06</v>
      </c>
      <c r="F411">
        <v>1.6</v>
      </c>
      <c r="G411">
        <v>33.53</v>
      </c>
    </row>
    <row r="412" spans="1:7" x14ac:dyDescent="0.25">
      <c r="A412">
        <v>411</v>
      </c>
      <c r="B412">
        <v>410</v>
      </c>
      <c r="C412" s="637" t="s">
        <v>1005</v>
      </c>
      <c r="D412" s="637" t="s">
        <v>718</v>
      </c>
      <c r="E412">
        <v>0.97</v>
      </c>
      <c r="F412">
        <v>1.48</v>
      </c>
      <c r="G412">
        <v>33.520000000000003</v>
      </c>
    </row>
    <row r="413" spans="1:7" x14ac:dyDescent="0.25">
      <c r="A413">
        <v>412</v>
      </c>
      <c r="B413">
        <v>421</v>
      </c>
      <c r="C413" s="637" t="s">
        <v>1032</v>
      </c>
      <c r="D413" s="637" t="s">
        <v>706</v>
      </c>
      <c r="E413">
        <v>1.05</v>
      </c>
      <c r="F413">
        <v>1.58</v>
      </c>
      <c r="G413">
        <v>33.47</v>
      </c>
    </row>
    <row r="414" spans="1:7" x14ac:dyDescent="0.25">
      <c r="A414">
        <v>413</v>
      </c>
      <c r="B414">
        <v>443</v>
      </c>
      <c r="C414" s="637" t="s">
        <v>1412</v>
      </c>
      <c r="D414" s="637" t="s">
        <v>718</v>
      </c>
      <c r="E414">
        <v>0.97</v>
      </c>
      <c r="F414">
        <v>1.48</v>
      </c>
      <c r="G414">
        <v>33.450000000000003</v>
      </c>
    </row>
    <row r="415" spans="1:7" x14ac:dyDescent="0.25">
      <c r="A415">
        <v>414</v>
      </c>
      <c r="B415">
        <v>405</v>
      </c>
      <c r="C415" s="637" t="s">
        <v>924</v>
      </c>
      <c r="D415" s="637" t="s">
        <v>664</v>
      </c>
      <c r="E415">
        <v>1.05</v>
      </c>
      <c r="F415">
        <v>1.59</v>
      </c>
      <c r="G415">
        <v>33.409999999999997</v>
      </c>
    </row>
    <row r="416" spans="1:7" x14ac:dyDescent="0.25">
      <c r="A416">
        <v>415</v>
      </c>
      <c r="B416">
        <v>417</v>
      </c>
      <c r="C416" s="637" t="s">
        <v>1029</v>
      </c>
      <c r="D416" s="637" t="s">
        <v>718</v>
      </c>
      <c r="E416">
        <v>0.94</v>
      </c>
      <c r="F416">
        <v>1.44</v>
      </c>
      <c r="G416">
        <v>33.39</v>
      </c>
    </row>
    <row r="417" spans="1:7" x14ac:dyDescent="0.25">
      <c r="A417">
        <v>416</v>
      </c>
      <c r="B417">
        <v>419</v>
      </c>
      <c r="C417" s="637" t="s">
        <v>1092</v>
      </c>
      <c r="D417" s="637" t="s">
        <v>718</v>
      </c>
      <c r="E417">
        <v>0.88</v>
      </c>
      <c r="F417">
        <v>1.37</v>
      </c>
      <c r="G417">
        <v>33.340000000000003</v>
      </c>
    </row>
    <row r="418" spans="1:7" x14ac:dyDescent="0.25">
      <c r="A418">
        <v>417</v>
      </c>
      <c r="B418">
        <v>440</v>
      </c>
      <c r="C418" s="637" t="s">
        <v>986</v>
      </c>
      <c r="D418" s="637" t="s">
        <v>806</v>
      </c>
      <c r="E418">
        <v>1.26</v>
      </c>
      <c r="F418">
        <v>1.86</v>
      </c>
      <c r="G418">
        <v>33.340000000000003</v>
      </c>
    </row>
    <row r="419" spans="1:7" x14ac:dyDescent="0.25">
      <c r="A419">
        <v>418</v>
      </c>
      <c r="B419">
        <v>406</v>
      </c>
      <c r="C419" s="637" t="s">
        <v>979</v>
      </c>
      <c r="D419" s="637" t="s">
        <v>876</v>
      </c>
      <c r="E419">
        <v>0.85</v>
      </c>
      <c r="F419">
        <v>1.33</v>
      </c>
      <c r="G419">
        <v>33.270000000000003</v>
      </c>
    </row>
    <row r="420" spans="1:7" x14ac:dyDescent="0.25">
      <c r="A420">
        <v>419</v>
      </c>
      <c r="B420">
        <v>415</v>
      </c>
      <c r="C420" s="637" t="s">
        <v>1045</v>
      </c>
      <c r="D420" s="637" t="s">
        <v>718</v>
      </c>
      <c r="E420">
        <v>0.94</v>
      </c>
      <c r="F420">
        <v>1.45</v>
      </c>
      <c r="G420">
        <v>33.26</v>
      </c>
    </row>
    <row r="421" spans="1:7" x14ac:dyDescent="0.25">
      <c r="A421">
        <v>420</v>
      </c>
      <c r="B421">
        <v>369</v>
      </c>
      <c r="C421" s="637" t="s">
        <v>933</v>
      </c>
      <c r="D421" s="637" t="s">
        <v>641</v>
      </c>
      <c r="E421">
        <v>1.08</v>
      </c>
      <c r="F421">
        <v>1.64</v>
      </c>
      <c r="G421">
        <v>33.130000000000003</v>
      </c>
    </row>
    <row r="422" spans="1:7" x14ac:dyDescent="0.25">
      <c r="A422">
        <v>421</v>
      </c>
      <c r="B422">
        <v>445</v>
      </c>
      <c r="C422" s="637" t="s">
        <v>1404</v>
      </c>
      <c r="D422" s="637" t="s">
        <v>664</v>
      </c>
      <c r="E422">
        <v>1.05</v>
      </c>
      <c r="F422">
        <v>1.61</v>
      </c>
      <c r="G422">
        <v>32.97</v>
      </c>
    </row>
    <row r="423" spans="1:7" x14ac:dyDescent="0.25">
      <c r="A423">
        <v>422</v>
      </c>
      <c r="B423">
        <v>382</v>
      </c>
      <c r="C423" s="637" t="s">
        <v>991</v>
      </c>
      <c r="D423" s="637" t="s">
        <v>830</v>
      </c>
      <c r="E423">
        <v>1.1100000000000001</v>
      </c>
      <c r="F423">
        <v>1.7</v>
      </c>
      <c r="G423">
        <v>32.909999999999997</v>
      </c>
    </row>
    <row r="424" spans="1:7" x14ac:dyDescent="0.25">
      <c r="A424">
        <v>423</v>
      </c>
      <c r="B424">
        <v>454</v>
      </c>
      <c r="C424" s="637" t="s">
        <v>1094</v>
      </c>
      <c r="D424" s="637" t="s">
        <v>677</v>
      </c>
      <c r="E424">
        <v>0.93</v>
      </c>
      <c r="F424">
        <v>1.46</v>
      </c>
      <c r="G424">
        <v>32.74</v>
      </c>
    </row>
    <row r="425" spans="1:7" x14ac:dyDescent="0.25">
      <c r="A425">
        <v>424</v>
      </c>
      <c r="B425">
        <v>441</v>
      </c>
      <c r="C425" s="637" t="s">
        <v>1054</v>
      </c>
      <c r="D425" s="637" t="s">
        <v>862</v>
      </c>
      <c r="E425">
        <v>1.07</v>
      </c>
      <c r="F425">
        <v>1.66</v>
      </c>
      <c r="G425">
        <v>32.700000000000003</v>
      </c>
    </row>
    <row r="426" spans="1:7" x14ac:dyDescent="0.25">
      <c r="A426">
        <v>425</v>
      </c>
      <c r="B426">
        <v>442</v>
      </c>
      <c r="C426" s="637" t="s">
        <v>1414</v>
      </c>
      <c r="D426" s="637" t="s">
        <v>862</v>
      </c>
      <c r="E426">
        <v>1.03</v>
      </c>
      <c r="F426">
        <v>1.61</v>
      </c>
      <c r="G426">
        <v>32.43</v>
      </c>
    </row>
    <row r="427" spans="1:7" x14ac:dyDescent="0.25">
      <c r="A427">
        <v>426</v>
      </c>
      <c r="B427">
        <v>433</v>
      </c>
      <c r="C427" s="637" t="s">
        <v>1402</v>
      </c>
      <c r="D427" s="637" t="s">
        <v>664</v>
      </c>
      <c r="E427">
        <v>1.0900000000000001</v>
      </c>
      <c r="F427">
        <v>1.69</v>
      </c>
      <c r="G427">
        <v>32.42</v>
      </c>
    </row>
    <row r="428" spans="1:7" x14ac:dyDescent="0.25">
      <c r="A428">
        <v>427</v>
      </c>
      <c r="B428">
        <v>99</v>
      </c>
      <c r="C428" s="637" t="s">
        <v>1449</v>
      </c>
      <c r="D428" s="637" t="s">
        <v>697</v>
      </c>
      <c r="E428">
        <v>1.1399999999999999</v>
      </c>
      <c r="F428">
        <v>1.76</v>
      </c>
      <c r="G428">
        <v>32.409999999999997</v>
      </c>
    </row>
    <row r="429" spans="1:7" x14ac:dyDescent="0.25">
      <c r="A429">
        <v>428</v>
      </c>
      <c r="B429">
        <v>412</v>
      </c>
      <c r="C429" s="637" t="s">
        <v>954</v>
      </c>
      <c r="D429" s="637" t="s">
        <v>862</v>
      </c>
      <c r="E429">
        <v>0.91</v>
      </c>
      <c r="F429">
        <v>1.46</v>
      </c>
      <c r="G429">
        <v>32.36</v>
      </c>
    </row>
    <row r="430" spans="1:7" x14ac:dyDescent="0.25">
      <c r="A430">
        <v>429</v>
      </c>
      <c r="B430">
        <v>424</v>
      </c>
      <c r="C430" s="637" t="s">
        <v>1027</v>
      </c>
      <c r="D430" s="637" t="s">
        <v>806</v>
      </c>
      <c r="E430">
        <v>1.04</v>
      </c>
      <c r="F430">
        <v>1.63</v>
      </c>
      <c r="G430">
        <v>32.35</v>
      </c>
    </row>
    <row r="431" spans="1:7" x14ac:dyDescent="0.25">
      <c r="A431">
        <v>430</v>
      </c>
      <c r="B431">
        <v>448</v>
      </c>
      <c r="C431" s="637" t="s">
        <v>1111</v>
      </c>
      <c r="D431" s="637" t="s">
        <v>741</v>
      </c>
      <c r="E431">
        <v>1.1299999999999999</v>
      </c>
      <c r="F431">
        <v>1.76</v>
      </c>
      <c r="G431">
        <v>32.26</v>
      </c>
    </row>
    <row r="432" spans="1:7" x14ac:dyDescent="0.25">
      <c r="A432">
        <v>431</v>
      </c>
      <c r="B432">
        <v>434</v>
      </c>
      <c r="C432" s="637" t="s">
        <v>1017</v>
      </c>
      <c r="D432" s="637" t="s">
        <v>862</v>
      </c>
      <c r="E432">
        <v>1.1399999999999999</v>
      </c>
      <c r="F432">
        <v>1.78</v>
      </c>
      <c r="G432">
        <v>32.22</v>
      </c>
    </row>
    <row r="433" spans="1:7" x14ac:dyDescent="0.25">
      <c r="A433">
        <v>432</v>
      </c>
      <c r="B433">
        <v>429</v>
      </c>
      <c r="C433" s="637" t="s">
        <v>1023</v>
      </c>
      <c r="D433" s="637" t="s">
        <v>806</v>
      </c>
      <c r="E433">
        <v>1.1299999999999999</v>
      </c>
      <c r="F433">
        <v>1.77</v>
      </c>
      <c r="G433">
        <v>32.119999999999997</v>
      </c>
    </row>
    <row r="434" spans="1:7" x14ac:dyDescent="0.25">
      <c r="A434">
        <v>433</v>
      </c>
      <c r="B434">
        <v>431</v>
      </c>
      <c r="C434" s="637" t="s">
        <v>987</v>
      </c>
      <c r="D434" s="637" t="s">
        <v>677</v>
      </c>
      <c r="E434">
        <v>0.97</v>
      </c>
      <c r="F434">
        <v>1.56</v>
      </c>
      <c r="G434">
        <v>32.049999999999997</v>
      </c>
    </row>
    <row r="435" spans="1:7" x14ac:dyDescent="0.25">
      <c r="A435">
        <v>434</v>
      </c>
      <c r="B435">
        <v>364</v>
      </c>
      <c r="C435" s="637" t="s">
        <v>1035</v>
      </c>
      <c r="D435" s="637" t="s">
        <v>830</v>
      </c>
      <c r="E435">
        <v>1.03</v>
      </c>
      <c r="F435">
        <v>1.64</v>
      </c>
      <c r="G435">
        <v>31.99</v>
      </c>
    </row>
    <row r="436" spans="1:7" x14ac:dyDescent="0.25">
      <c r="A436">
        <v>435</v>
      </c>
      <c r="B436">
        <v>439</v>
      </c>
      <c r="C436" s="637" t="s">
        <v>1090</v>
      </c>
      <c r="D436" s="637" t="s">
        <v>718</v>
      </c>
      <c r="E436">
        <v>0.86</v>
      </c>
      <c r="F436">
        <v>1.41</v>
      </c>
      <c r="G436">
        <v>31.96</v>
      </c>
    </row>
    <row r="437" spans="1:7" x14ac:dyDescent="0.25">
      <c r="A437">
        <v>436</v>
      </c>
      <c r="B437">
        <v>422</v>
      </c>
      <c r="C437" s="637" t="s">
        <v>959</v>
      </c>
      <c r="D437" s="637" t="s">
        <v>706</v>
      </c>
      <c r="E437">
        <v>1.02</v>
      </c>
      <c r="F437">
        <v>1.64</v>
      </c>
      <c r="G437">
        <v>31.89</v>
      </c>
    </row>
    <row r="438" spans="1:7" x14ac:dyDescent="0.25">
      <c r="A438">
        <v>437</v>
      </c>
      <c r="B438">
        <v>426</v>
      </c>
      <c r="C438" s="637" t="s">
        <v>1053</v>
      </c>
      <c r="D438" s="637" t="s">
        <v>766</v>
      </c>
      <c r="E438">
        <v>1.1200000000000001</v>
      </c>
      <c r="F438">
        <v>1.76</v>
      </c>
      <c r="G438">
        <v>31.84</v>
      </c>
    </row>
    <row r="439" spans="1:7" x14ac:dyDescent="0.25">
      <c r="A439">
        <v>438</v>
      </c>
      <c r="B439">
        <v>437</v>
      </c>
      <c r="C439" s="637" t="s">
        <v>1018</v>
      </c>
      <c r="D439" s="637" t="s">
        <v>862</v>
      </c>
      <c r="E439">
        <v>0.98</v>
      </c>
      <c r="F439">
        <v>1.59</v>
      </c>
      <c r="G439">
        <v>31.69</v>
      </c>
    </row>
    <row r="440" spans="1:7" x14ac:dyDescent="0.25">
      <c r="A440">
        <v>439</v>
      </c>
      <c r="B440">
        <v>430</v>
      </c>
      <c r="C440" s="637" t="s">
        <v>1031</v>
      </c>
      <c r="D440" s="637" t="s">
        <v>750</v>
      </c>
      <c r="E440">
        <v>1</v>
      </c>
      <c r="F440">
        <v>1.63</v>
      </c>
      <c r="G440">
        <v>31.53</v>
      </c>
    </row>
    <row r="441" spans="1:7" x14ac:dyDescent="0.25">
      <c r="A441">
        <v>440</v>
      </c>
      <c r="B441">
        <v>408</v>
      </c>
      <c r="C441" s="637" t="s">
        <v>1041</v>
      </c>
      <c r="D441" s="637" t="s">
        <v>677</v>
      </c>
      <c r="E441">
        <v>0.99</v>
      </c>
      <c r="F441">
        <v>1.62</v>
      </c>
      <c r="G441">
        <v>31.43</v>
      </c>
    </row>
    <row r="442" spans="1:7" x14ac:dyDescent="0.25">
      <c r="A442">
        <v>441</v>
      </c>
      <c r="B442">
        <v>444</v>
      </c>
      <c r="C442" s="637" t="s">
        <v>1067</v>
      </c>
      <c r="D442" s="637" t="s">
        <v>766</v>
      </c>
      <c r="E442">
        <v>1.1000000000000001</v>
      </c>
      <c r="F442">
        <v>1.76</v>
      </c>
      <c r="G442">
        <v>31.41</v>
      </c>
    </row>
    <row r="443" spans="1:7" x14ac:dyDescent="0.25">
      <c r="A443">
        <v>442</v>
      </c>
      <c r="B443">
        <v>438</v>
      </c>
      <c r="C443" s="637" t="s">
        <v>1010</v>
      </c>
      <c r="D443" s="637" t="s">
        <v>727</v>
      </c>
      <c r="E443">
        <v>0.94</v>
      </c>
      <c r="F443">
        <v>1.55</v>
      </c>
      <c r="G443">
        <v>31.38</v>
      </c>
    </row>
    <row r="444" spans="1:7" x14ac:dyDescent="0.25">
      <c r="A444">
        <v>443</v>
      </c>
      <c r="B444">
        <v>428</v>
      </c>
      <c r="C444" s="637" t="s">
        <v>779</v>
      </c>
      <c r="D444" s="637" t="s">
        <v>806</v>
      </c>
      <c r="E444">
        <v>1.08</v>
      </c>
      <c r="F444">
        <v>1.75</v>
      </c>
      <c r="G444">
        <v>31.28</v>
      </c>
    </row>
    <row r="445" spans="1:7" x14ac:dyDescent="0.25">
      <c r="A445">
        <v>444</v>
      </c>
      <c r="B445">
        <v>451</v>
      </c>
      <c r="C445" s="637" t="s">
        <v>1405</v>
      </c>
      <c r="D445" s="637" t="s">
        <v>727</v>
      </c>
      <c r="E445">
        <v>1.02</v>
      </c>
      <c r="F445">
        <v>1.67</v>
      </c>
      <c r="G445">
        <v>31.27</v>
      </c>
    </row>
    <row r="446" spans="1:7" x14ac:dyDescent="0.25">
      <c r="A446">
        <v>445</v>
      </c>
      <c r="B446">
        <v>400</v>
      </c>
      <c r="C446" s="637" t="s">
        <v>988</v>
      </c>
      <c r="D446" s="637" t="s">
        <v>727</v>
      </c>
      <c r="E446">
        <v>1.05</v>
      </c>
      <c r="F446">
        <v>1.7</v>
      </c>
      <c r="G446">
        <v>31.22</v>
      </c>
    </row>
    <row r="447" spans="1:7" x14ac:dyDescent="0.25">
      <c r="A447">
        <v>446</v>
      </c>
      <c r="B447">
        <v>450</v>
      </c>
      <c r="C447" s="637" t="s">
        <v>1408</v>
      </c>
      <c r="D447" s="637" t="s">
        <v>739</v>
      </c>
      <c r="E447">
        <v>0.91</v>
      </c>
      <c r="F447">
        <v>1.53</v>
      </c>
      <c r="G447">
        <v>31.15</v>
      </c>
    </row>
    <row r="448" spans="1:7" x14ac:dyDescent="0.25">
      <c r="A448">
        <v>447</v>
      </c>
      <c r="B448">
        <v>425</v>
      </c>
      <c r="C448" s="637" t="s">
        <v>996</v>
      </c>
      <c r="D448" s="637" t="s">
        <v>752</v>
      </c>
      <c r="E448">
        <v>1.1100000000000001</v>
      </c>
      <c r="F448">
        <v>1.8</v>
      </c>
      <c r="G448">
        <v>31.01</v>
      </c>
    </row>
    <row r="449" spans="1:7" x14ac:dyDescent="0.25">
      <c r="A449">
        <v>448</v>
      </c>
      <c r="B449">
        <v>418</v>
      </c>
      <c r="C449" s="637" t="s">
        <v>1036</v>
      </c>
      <c r="D449" s="637" t="s">
        <v>862</v>
      </c>
      <c r="E449">
        <v>0.82</v>
      </c>
      <c r="F449">
        <v>1.42</v>
      </c>
      <c r="G449">
        <v>30.87</v>
      </c>
    </row>
    <row r="450" spans="1:7" x14ac:dyDescent="0.25">
      <c r="A450">
        <v>449</v>
      </c>
      <c r="B450">
        <v>447</v>
      </c>
      <c r="C450" s="637" t="s">
        <v>981</v>
      </c>
      <c r="D450" s="637" t="s">
        <v>982</v>
      </c>
      <c r="E450">
        <v>1.1200000000000001</v>
      </c>
      <c r="F450">
        <v>1.82</v>
      </c>
      <c r="G450">
        <v>30.77</v>
      </c>
    </row>
    <row r="451" spans="1:7" x14ac:dyDescent="0.25">
      <c r="A451">
        <v>450</v>
      </c>
      <c r="B451">
        <v>471</v>
      </c>
      <c r="C451" s="637" t="s">
        <v>1084</v>
      </c>
      <c r="D451" s="637" t="s">
        <v>722</v>
      </c>
      <c r="E451">
        <v>0.94</v>
      </c>
      <c r="F451">
        <v>1.59</v>
      </c>
      <c r="G451">
        <v>30.76</v>
      </c>
    </row>
    <row r="452" spans="1:7" x14ac:dyDescent="0.25">
      <c r="A452">
        <v>451</v>
      </c>
      <c r="B452">
        <v>453</v>
      </c>
      <c r="C452" s="637" t="s">
        <v>913</v>
      </c>
      <c r="D452" s="637" t="s">
        <v>664</v>
      </c>
      <c r="E452">
        <v>0.81</v>
      </c>
      <c r="F452">
        <v>1.43</v>
      </c>
      <c r="G452">
        <v>30.41</v>
      </c>
    </row>
    <row r="453" spans="1:7" x14ac:dyDescent="0.25">
      <c r="A453">
        <v>452</v>
      </c>
      <c r="B453">
        <v>461</v>
      </c>
      <c r="C453" s="637" t="s">
        <v>1044</v>
      </c>
      <c r="D453" s="637" t="s">
        <v>741</v>
      </c>
      <c r="E453">
        <v>1.29</v>
      </c>
      <c r="F453">
        <v>2.0699999999999998</v>
      </c>
      <c r="G453">
        <v>30.39</v>
      </c>
    </row>
    <row r="454" spans="1:7" x14ac:dyDescent="0.25">
      <c r="A454">
        <v>453</v>
      </c>
      <c r="B454">
        <v>472</v>
      </c>
      <c r="C454" s="637" t="s">
        <v>1076</v>
      </c>
      <c r="D454" s="637" t="s">
        <v>1008</v>
      </c>
      <c r="E454">
        <v>0.92</v>
      </c>
      <c r="F454">
        <v>1.58</v>
      </c>
      <c r="G454">
        <v>30.21</v>
      </c>
    </row>
    <row r="455" spans="1:7" x14ac:dyDescent="0.25">
      <c r="A455">
        <v>454</v>
      </c>
      <c r="B455">
        <v>480</v>
      </c>
      <c r="C455" s="637" t="s">
        <v>1125</v>
      </c>
      <c r="D455" s="637" t="s">
        <v>741</v>
      </c>
      <c r="E455">
        <v>1.08</v>
      </c>
      <c r="F455">
        <v>1.81</v>
      </c>
      <c r="G455">
        <v>30.16</v>
      </c>
    </row>
    <row r="456" spans="1:7" x14ac:dyDescent="0.25">
      <c r="A456">
        <v>455</v>
      </c>
      <c r="B456">
        <v>449</v>
      </c>
      <c r="C456" s="637" t="s">
        <v>1403</v>
      </c>
      <c r="D456" s="637" t="s">
        <v>677</v>
      </c>
      <c r="E456">
        <v>0.91</v>
      </c>
      <c r="F456">
        <v>1.58</v>
      </c>
      <c r="G456">
        <v>30.09</v>
      </c>
    </row>
    <row r="457" spans="1:7" x14ac:dyDescent="0.25">
      <c r="A457">
        <v>456</v>
      </c>
      <c r="B457">
        <v>435</v>
      </c>
      <c r="C457" s="637" t="s">
        <v>1034</v>
      </c>
      <c r="D457" s="637" t="s">
        <v>641</v>
      </c>
      <c r="E457">
        <v>0.92</v>
      </c>
      <c r="F457">
        <v>1.62</v>
      </c>
      <c r="G457">
        <v>29.7</v>
      </c>
    </row>
    <row r="458" spans="1:7" x14ac:dyDescent="0.25">
      <c r="A458">
        <v>457</v>
      </c>
      <c r="B458">
        <v>463</v>
      </c>
      <c r="C458" s="637" t="s">
        <v>1413</v>
      </c>
      <c r="D458" s="637" t="s">
        <v>876</v>
      </c>
      <c r="E458">
        <v>0.93</v>
      </c>
      <c r="F458">
        <v>1.63</v>
      </c>
      <c r="G458">
        <v>29.68</v>
      </c>
    </row>
    <row r="459" spans="1:7" x14ac:dyDescent="0.25">
      <c r="A459">
        <v>458</v>
      </c>
      <c r="B459">
        <v>462</v>
      </c>
      <c r="C459" s="637" t="s">
        <v>1093</v>
      </c>
      <c r="D459" s="637" t="s">
        <v>830</v>
      </c>
      <c r="E459">
        <v>0.86</v>
      </c>
      <c r="F459">
        <v>1.54</v>
      </c>
      <c r="G459">
        <v>29.54</v>
      </c>
    </row>
    <row r="460" spans="1:7" x14ac:dyDescent="0.25">
      <c r="A460">
        <v>459</v>
      </c>
      <c r="B460">
        <v>446</v>
      </c>
      <c r="C460" s="637" t="s">
        <v>1087</v>
      </c>
      <c r="D460" s="637" t="s">
        <v>876</v>
      </c>
      <c r="E460">
        <v>0.93</v>
      </c>
      <c r="F460">
        <v>1.66</v>
      </c>
      <c r="G460">
        <v>29.3</v>
      </c>
    </row>
    <row r="461" spans="1:7" x14ac:dyDescent="0.25">
      <c r="A461">
        <v>460</v>
      </c>
      <c r="B461">
        <v>456</v>
      </c>
      <c r="C461" s="637" t="s">
        <v>1064</v>
      </c>
      <c r="D461" s="637" t="s">
        <v>876</v>
      </c>
      <c r="E461">
        <v>0.7</v>
      </c>
      <c r="F461">
        <v>1.33</v>
      </c>
      <c r="G461">
        <v>29.28</v>
      </c>
    </row>
    <row r="462" spans="1:7" x14ac:dyDescent="0.25">
      <c r="A462">
        <v>461</v>
      </c>
      <c r="B462">
        <v>470</v>
      </c>
      <c r="C462" s="637" t="s">
        <v>1086</v>
      </c>
      <c r="D462" s="637" t="s">
        <v>1058</v>
      </c>
      <c r="E462">
        <v>0.98</v>
      </c>
      <c r="F462">
        <v>1.73</v>
      </c>
      <c r="G462">
        <v>29.2</v>
      </c>
    </row>
    <row r="463" spans="1:7" x14ac:dyDescent="0.25">
      <c r="A463">
        <v>462</v>
      </c>
      <c r="B463">
        <v>465</v>
      </c>
      <c r="C463" s="637" t="s">
        <v>1051</v>
      </c>
      <c r="D463" s="637" t="s">
        <v>766</v>
      </c>
      <c r="E463">
        <v>1.02</v>
      </c>
      <c r="F463">
        <v>1.78</v>
      </c>
      <c r="G463">
        <v>29.16</v>
      </c>
    </row>
    <row r="464" spans="1:7" x14ac:dyDescent="0.25">
      <c r="A464">
        <v>463</v>
      </c>
      <c r="B464">
        <v>469</v>
      </c>
      <c r="C464" s="637" t="s">
        <v>1070</v>
      </c>
      <c r="D464" s="637" t="s">
        <v>750</v>
      </c>
      <c r="E464">
        <v>0.82</v>
      </c>
      <c r="F464">
        <v>1.51</v>
      </c>
      <c r="G464">
        <v>29.14</v>
      </c>
    </row>
    <row r="465" spans="1:7" x14ac:dyDescent="0.25">
      <c r="A465">
        <v>464</v>
      </c>
      <c r="B465">
        <v>475</v>
      </c>
      <c r="C465" s="637" t="s">
        <v>1056</v>
      </c>
      <c r="D465" s="637" t="s">
        <v>876</v>
      </c>
      <c r="E465">
        <v>0.86</v>
      </c>
      <c r="F465">
        <v>1.56</v>
      </c>
      <c r="G465">
        <v>29.09</v>
      </c>
    </row>
    <row r="466" spans="1:7" x14ac:dyDescent="0.25">
      <c r="A466">
        <v>465</v>
      </c>
      <c r="B466">
        <v>460</v>
      </c>
      <c r="C466" s="637" t="s">
        <v>1105</v>
      </c>
      <c r="D466" s="637" t="s">
        <v>677</v>
      </c>
      <c r="E466">
        <v>0.82</v>
      </c>
      <c r="F466">
        <v>1.51</v>
      </c>
      <c r="G466">
        <v>29.09</v>
      </c>
    </row>
    <row r="467" spans="1:7" x14ac:dyDescent="0.25">
      <c r="A467">
        <v>466</v>
      </c>
      <c r="B467">
        <v>481</v>
      </c>
      <c r="C467" s="637" t="s">
        <v>1085</v>
      </c>
      <c r="D467" s="637" t="s">
        <v>741</v>
      </c>
      <c r="E467">
        <v>1.04</v>
      </c>
      <c r="F467">
        <v>1.83</v>
      </c>
      <c r="G467">
        <v>29.08</v>
      </c>
    </row>
    <row r="468" spans="1:7" x14ac:dyDescent="0.25">
      <c r="A468">
        <v>467</v>
      </c>
      <c r="B468">
        <v>473</v>
      </c>
      <c r="C468" s="637" t="s">
        <v>993</v>
      </c>
      <c r="D468" s="637" t="s">
        <v>677</v>
      </c>
      <c r="E468">
        <v>0.88</v>
      </c>
      <c r="F468">
        <v>1.59</v>
      </c>
      <c r="G468">
        <v>29.04</v>
      </c>
    </row>
    <row r="469" spans="1:7" x14ac:dyDescent="0.25">
      <c r="A469">
        <v>468</v>
      </c>
      <c r="B469">
        <v>457</v>
      </c>
      <c r="C469" s="637" t="s">
        <v>1011</v>
      </c>
      <c r="D469" s="637" t="s">
        <v>862</v>
      </c>
      <c r="E469">
        <v>0.76</v>
      </c>
      <c r="F469">
        <v>1.43</v>
      </c>
      <c r="G469">
        <v>28.97</v>
      </c>
    </row>
    <row r="470" spans="1:7" x14ac:dyDescent="0.25">
      <c r="A470">
        <v>469</v>
      </c>
      <c r="B470">
        <v>455</v>
      </c>
      <c r="C470" s="637" t="s">
        <v>1122</v>
      </c>
      <c r="D470" s="637" t="s">
        <v>750</v>
      </c>
      <c r="E470">
        <v>0.77</v>
      </c>
      <c r="F470">
        <v>1.45</v>
      </c>
      <c r="G470">
        <v>28.87</v>
      </c>
    </row>
    <row r="471" spans="1:7" x14ac:dyDescent="0.25">
      <c r="A471">
        <v>470</v>
      </c>
      <c r="B471">
        <v>452</v>
      </c>
      <c r="C471" s="637" t="s">
        <v>1043</v>
      </c>
      <c r="D471" s="637" t="s">
        <v>876</v>
      </c>
      <c r="E471">
        <v>0.88</v>
      </c>
      <c r="F471">
        <v>1.62</v>
      </c>
      <c r="G471">
        <v>28.81</v>
      </c>
    </row>
    <row r="472" spans="1:7" x14ac:dyDescent="0.25">
      <c r="A472">
        <v>471</v>
      </c>
      <c r="B472">
        <v>466</v>
      </c>
      <c r="C472" s="637" t="s">
        <v>1411</v>
      </c>
      <c r="D472" s="637" t="s">
        <v>727</v>
      </c>
      <c r="E472">
        <v>0.85</v>
      </c>
      <c r="F472">
        <v>1.57</v>
      </c>
      <c r="G472">
        <v>28.74</v>
      </c>
    </row>
    <row r="473" spans="1:7" x14ac:dyDescent="0.25">
      <c r="A473">
        <v>472</v>
      </c>
      <c r="B473">
        <v>467</v>
      </c>
      <c r="C473" s="637" t="s">
        <v>1037</v>
      </c>
      <c r="D473" s="637" t="s">
        <v>830</v>
      </c>
      <c r="E473">
        <v>1.05</v>
      </c>
      <c r="F473">
        <v>1.86</v>
      </c>
      <c r="G473">
        <v>28.7</v>
      </c>
    </row>
    <row r="474" spans="1:7" x14ac:dyDescent="0.25">
      <c r="A474">
        <v>473</v>
      </c>
      <c r="B474">
        <v>459</v>
      </c>
      <c r="C474" s="637" t="s">
        <v>1112</v>
      </c>
      <c r="D474" s="637" t="s">
        <v>1058</v>
      </c>
      <c r="E474">
        <v>0.99</v>
      </c>
      <c r="F474">
        <v>1.79</v>
      </c>
      <c r="G474">
        <v>28.48</v>
      </c>
    </row>
    <row r="475" spans="1:7" x14ac:dyDescent="0.25">
      <c r="A475">
        <v>474</v>
      </c>
      <c r="B475">
        <v>474</v>
      </c>
      <c r="C475" s="637" t="s">
        <v>1107</v>
      </c>
      <c r="D475" s="637" t="s">
        <v>876</v>
      </c>
      <c r="E475">
        <v>0.85</v>
      </c>
      <c r="F475">
        <v>1.59</v>
      </c>
      <c r="G475">
        <v>28.41</v>
      </c>
    </row>
    <row r="476" spans="1:7" x14ac:dyDescent="0.25">
      <c r="A476">
        <v>475</v>
      </c>
      <c r="B476">
        <v>482</v>
      </c>
      <c r="C476" s="637" t="s">
        <v>1081</v>
      </c>
      <c r="D476" s="637" t="s">
        <v>750</v>
      </c>
      <c r="E476">
        <v>0.69</v>
      </c>
      <c r="F476">
        <v>1.36</v>
      </c>
      <c r="G476">
        <v>28.34</v>
      </c>
    </row>
    <row r="477" spans="1:7" x14ac:dyDescent="0.25">
      <c r="A477">
        <v>476</v>
      </c>
      <c r="B477">
        <v>476</v>
      </c>
      <c r="C477" s="637" t="s">
        <v>869</v>
      </c>
      <c r="D477" s="637" t="s">
        <v>870</v>
      </c>
      <c r="E477">
        <v>1.08</v>
      </c>
      <c r="F477">
        <v>1.93</v>
      </c>
      <c r="G477">
        <v>28.19</v>
      </c>
    </row>
    <row r="478" spans="1:7" x14ac:dyDescent="0.25">
      <c r="A478">
        <v>477</v>
      </c>
      <c r="B478">
        <v>478</v>
      </c>
      <c r="C478" s="637" t="s">
        <v>1419</v>
      </c>
      <c r="D478" s="637" t="s">
        <v>876</v>
      </c>
      <c r="E478">
        <v>0.86</v>
      </c>
      <c r="F478">
        <v>1.62</v>
      </c>
      <c r="G478">
        <v>28.17</v>
      </c>
    </row>
    <row r="479" spans="1:7" x14ac:dyDescent="0.25">
      <c r="A479">
        <v>478</v>
      </c>
      <c r="B479">
        <v>468</v>
      </c>
      <c r="C479" s="637" t="s">
        <v>1101</v>
      </c>
      <c r="D479" s="637" t="s">
        <v>722</v>
      </c>
      <c r="E479">
        <v>0.85</v>
      </c>
      <c r="F479">
        <v>1.62</v>
      </c>
      <c r="G479">
        <v>27.87</v>
      </c>
    </row>
    <row r="480" spans="1:7" x14ac:dyDescent="0.25">
      <c r="A480">
        <v>479</v>
      </c>
      <c r="B480">
        <v>495</v>
      </c>
      <c r="C480" s="637" t="s">
        <v>995</v>
      </c>
      <c r="D480" s="637" t="s">
        <v>766</v>
      </c>
      <c r="E480">
        <v>0.74</v>
      </c>
      <c r="F480">
        <v>1.47</v>
      </c>
      <c r="G480">
        <v>27.77</v>
      </c>
    </row>
    <row r="481" spans="1:7" x14ac:dyDescent="0.25">
      <c r="A481">
        <v>480</v>
      </c>
      <c r="B481">
        <v>500</v>
      </c>
      <c r="C481" s="637" t="s">
        <v>1410</v>
      </c>
      <c r="D481" s="637" t="s">
        <v>727</v>
      </c>
      <c r="E481">
        <v>0.85</v>
      </c>
      <c r="F481">
        <v>1.63</v>
      </c>
      <c r="G481">
        <v>27.73</v>
      </c>
    </row>
    <row r="482" spans="1:7" x14ac:dyDescent="0.25">
      <c r="A482">
        <v>481</v>
      </c>
      <c r="B482">
        <v>506</v>
      </c>
      <c r="C482" s="637" t="s">
        <v>1417</v>
      </c>
      <c r="D482" s="637" t="s">
        <v>876</v>
      </c>
      <c r="E482">
        <v>0.79</v>
      </c>
      <c r="F482">
        <v>1.55</v>
      </c>
      <c r="G482">
        <v>27.62</v>
      </c>
    </row>
    <row r="483" spans="1:7" x14ac:dyDescent="0.25">
      <c r="A483">
        <v>482</v>
      </c>
      <c r="B483">
        <v>477</v>
      </c>
      <c r="C483" s="637" t="s">
        <v>1074</v>
      </c>
      <c r="D483" s="637" t="s">
        <v>692</v>
      </c>
      <c r="E483">
        <v>0.89</v>
      </c>
      <c r="F483">
        <v>1.69</v>
      </c>
      <c r="G483">
        <v>27.61</v>
      </c>
    </row>
    <row r="484" spans="1:7" x14ac:dyDescent="0.25">
      <c r="A484">
        <v>483</v>
      </c>
      <c r="B484">
        <v>488</v>
      </c>
      <c r="C484" s="637" t="s">
        <v>1450</v>
      </c>
      <c r="D484" s="637" t="s">
        <v>756</v>
      </c>
      <c r="E484">
        <v>0.89</v>
      </c>
      <c r="F484">
        <v>1.69</v>
      </c>
      <c r="G484">
        <v>27.57</v>
      </c>
    </row>
    <row r="485" spans="1:7" x14ac:dyDescent="0.25">
      <c r="A485">
        <v>484</v>
      </c>
      <c r="B485">
        <v>498</v>
      </c>
      <c r="C485" s="637" t="s">
        <v>1126</v>
      </c>
      <c r="D485" s="637" t="s">
        <v>1008</v>
      </c>
      <c r="E485">
        <v>0.91</v>
      </c>
      <c r="F485">
        <v>1.72</v>
      </c>
      <c r="G485">
        <v>27.46</v>
      </c>
    </row>
    <row r="486" spans="1:7" x14ac:dyDescent="0.25">
      <c r="A486">
        <v>485</v>
      </c>
      <c r="B486">
        <v>492</v>
      </c>
      <c r="C486" s="637" t="s">
        <v>1061</v>
      </c>
      <c r="D486" s="637" t="s">
        <v>862</v>
      </c>
      <c r="E486">
        <v>0.95</v>
      </c>
      <c r="F486">
        <v>1.81</v>
      </c>
      <c r="G486">
        <v>27.21</v>
      </c>
    </row>
    <row r="487" spans="1:7" x14ac:dyDescent="0.25">
      <c r="A487">
        <v>486</v>
      </c>
      <c r="B487">
        <v>483</v>
      </c>
      <c r="C487" s="637" t="s">
        <v>1095</v>
      </c>
      <c r="D487" s="637" t="s">
        <v>706</v>
      </c>
      <c r="E487">
        <v>0.94</v>
      </c>
      <c r="F487">
        <v>1.8</v>
      </c>
      <c r="G487">
        <v>27.21</v>
      </c>
    </row>
    <row r="488" spans="1:7" x14ac:dyDescent="0.25">
      <c r="A488">
        <v>487</v>
      </c>
      <c r="B488">
        <v>503</v>
      </c>
      <c r="C488" s="637" t="s">
        <v>1117</v>
      </c>
      <c r="D488" s="637" t="s">
        <v>1058</v>
      </c>
      <c r="E488">
        <v>1.1000000000000001</v>
      </c>
      <c r="F488">
        <v>2.0299999999999998</v>
      </c>
      <c r="G488">
        <v>27.19</v>
      </c>
    </row>
    <row r="489" spans="1:7" x14ac:dyDescent="0.25">
      <c r="A489">
        <v>488</v>
      </c>
      <c r="B489">
        <v>489</v>
      </c>
      <c r="C489" s="637" t="s">
        <v>1407</v>
      </c>
      <c r="D489" s="637" t="s">
        <v>664</v>
      </c>
      <c r="E489">
        <v>0.86</v>
      </c>
      <c r="F489">
        <v>1.67</v>
      </c>
      <c r="G489">
        <v>27.18</v>
      </c>
    </row>
    <row r="490" spans="1:7" x14ac:dyDescent="0.25">
      <c r="A490">
        <v>489</v>
      </c>
      <c r="B490">
        <v>487</v>
      </c>
      <c r="C490" s="637" t="s">
        <v>1071</v>
      </c>
      <c r="D490" s="637" t="s">
        <v>1008</v>
      </c>
      <c r="E490">
        <v>0.9</v>
      </c>
      <c r="F490">
        <v>1.73</v>
      </c>
      <c r="G490">
        <v>27.14</v>
      </c>
    </row>
    <row r="491" spans="1:7" x14ac:dyDescent="0.25">
      <c r="A491">
        <v>490</v>
      </c>
      <c r="B491">
        <v>464</v>
      </c>
      <c r="C491" s="637" t="s">
        <v>1097</v>
      </c>
      <c r="D491" s="637" t="s">
        <v>1008</v>
      </c>
      <c r="E491">
        <v>0.91</v>
      </c>
      <c r="F491">
        <v>1.76</v>
      </c>
      <c r="G491">
        <v>26.87</v>
      </c>
    </row>
    <row r="492" spans="1:7" x14ac:dyDescent="0.25">
      <c r="A492">
        <v>491</v>
      </c>
      <c r="B492">
        <v>494</v>
      </c>
      <c r="C492" s="637" t="s">
        <v>998</v>
      </c>
      <c r="D492" s="637" t="s">
        <v>806</v>
      </c>
      <c r="E492">
        <v>0.89</v>
      </c>
      <c r="F492">
        <v>1.74</v>
      </c>
      <c r="G492">
        <v>26.78</v>
      </c>
    </row>
    <row r="493" spans="1:7" x14ac:dyDescent="0.25">
      <c r="A493">
        <v>492</v>
      </c>
      <c r="B493">
        <v>511</v>
      </c>
      <c r="C493" s="637" t="s">
        <v>1418</v>
      </c>
      <c r="D493" s="637" t="s">
        <v>750</v>
      </c>
      <c r="E493">
        <v>0.91</v>
      </c>
      <c r="F493">
        <v>1.79</v>
      </c>
      <c r="G493">
        <v>26.59</v>
      </c>
    </row>
    <row r="494" spans="1:7" x14ac:dyDescent="0.25">
      <c r="A494">
        <v>493</v>
      </c>
      <c r="B494">
        <v>458</v>
      </c>
      <c r="C494" s="637" t="s">
        <v>1079</v>
      </c>
      <c r="D494" s="637" t="s">
        <v>706</v>
      </c>
      <c r="E494">
        <v>1</v>
      </c>
      <c r="F494">
        <v>1.92</v>
      </c>
      <c r="G494">
        <v>26.53</v>
      </c>
    </row>
    <row r="495" spans="1:7" x14ac:dyDescent="0.25">
      <c r="A495">
        <v>494</v>
      </c>
      <c r="B495">
        <v>486</v>
      </c>
      <c r="C495" s="637" t="s">
        <v>1024</v>
      </c>
      <c r="D495" s="637" t="s">
        <v>1008</v>
      </c>
      <c r="E495">
        <v>0.81</v>
      </c>
      <c r="F495">
        <v>1.64</v>
      </c>
      <c r="G495">
        <v>26.52</v>
      </c>
    </row>
    <row r="496" spans="1:7" x14ac:dyDescent="0.25">
      <c r="A496">
        <v>495</v>
      </c>
      <c r="B496">
        <v>484</v>
      </c>
      <c r="C496" s="637" t="s">
        <v>1020</v>
      </c>
      <c r="D496" s="637" t="s">
        <v>722</v>
      </c>
      <c r="E496">
        <v>0.86</v>
      </c>
      <c r="F496">
        <v>1.73</v>
      </c>
      <c r="G496">
        <v>26.28</v>
      </c>
    </row>
    <row r="497" spans="1:7" x14ac:dyDescent="0.25">
      <c r="A497">
        <v>496</v>
      </c>
      <c r="B497">
        <v>497</v>
      </c>
      <c r="C497" s="637" t="s">
        <v>1135</v>
      </c>
      <c r="D497" s="637" t="s">
        <v>766</v>
      </c>
      <c r="E497">
        <v>0.66</v>
      </c>
      <c r="F497">
        <v>1.43</v>
      </c>
      <c r="G497">
        <v>26.25</v>
      </c>
    </row>
    <row r="498" spans="1:7" x14ac:dyDescent="0.25">
      <c r="A498">
        <v>497</v>
      </c>
      <c r="B498">
        <v>479</v>
      </c>
      <c r="C498" s="637" t="s">
        <v>1119</v>
      </c>
      <c r="D498" s="637" t="s">
        <v>641</v>
      </c>
      <c r="E498">
        <v>0.94</v>
      </c>
      <c r="F498">
        <v>1.87</v>
      </c>
      <c r="G498">
        <v>25.97</v>
      </c>
    </row>
    <row r="499" spans="1:7" x14ac:dyDescent="0.25">
      <c r="A499">
        <v>498</v>
      </c>
      <c r="B499">
        <v>499</v>
      </c>
      <c r="C499" s="637" t="s">
        <v>1080</v>
      </c>
      <c r="D499" s="637" t="s">
        <v>876</v>
      </c>
      <c r="E499">
        <v>0.8</v>
      </c>
      <c r="F499">
        <v>1.66</v>
      </c>
      <c r="G499">
        <v>25.97</v>
      </c>
    </row>
    <row r="500" spans="1:7" x14ac:dyDescent="0.25">
      <c r="A500">
        <v>499</v>
      </c>
      <c r="B500">
        <v>508</v>
      </c>
      <c r="C500" s="637" t="s">
        <v>1099</v>
      </c>
      <c r="D500" s="637" t="s">
        <v>750</v>
      </c>
      <c r="E500">
        <v>0.8</v>
      </c>
      <c r="F500">
        <v>1.66</v>
      </c>
      <c r="G500">
        <v>25.92</v>
      </c>
    </row>
    <row r="501" spans="1:7" x14ac:dyDescent="0.25">
      <c r="A501">
        <v>500</v>
      </c>
      <c r="B501">
        <v>502</v>
      </c>
      <c r="C501" s="637" t="s">
        <v>1416</v>
      </c>
      <c r="D501" s="637" t="s">
        <v>862</v>
      </c>
      <c r="E501">
        <v>0.84</v>
      </c>
      <c r="F501">
        <v>1.73</v>
      </c>
      <c r="G501">
        <v>25.89</v>
      </c>
    </row>
    <row r="502" spans="1:7" x14ac:dyDescent="0.25">
      <c r="A502">
        <v>501</v>
      </c>
      <c r="B502">
        <v>512</v>
      </c>
      <c r="C502" s="637" t="s">
        <v>1415</v>
      </c>
      <c r="D502" s="637" t="s">
        <v>876</v>
      </c>
      <c r="E502">
        <v>0.78</v>
      </c>
      <c r="F502">
        <v>1.63</v>
      </c>
      <c r="G502">
        <v>25.82</v>
      </c>
    </row>
    <row r="503" spans="1:7" x14ac:dyDescent="0.25">
      <c r="A503">
        <v>502</v>
      </c>
      <c r="B503">
        <v>504</v>
      </c>
      <c r="C503" s="637" t="s">
        <v>1069</v>
      </c>
      <c r="D503" s="637" t="s">
        <v>982</v>
      </c>
      <c r="E503">
        <v>1.04</v>
      </c>
      <c r="F503">
        <v>2.02</v>
      </c>
      <c r="G503">
        <v>25.82</v>
      </c>
    </row>
    <row r="504" spans="1:7" x14ac:dyDescent="0.25">
      <c r="A504">
        <v>503</v>
      </c>
      <c r="B504">
        <v>490</v>
      </c>
      <c r="C504" s="637" t="s">
        <v>1091</v>
      </c>
      <c r="D504" s="637" t="s">
        <v>766</v>
      </c>
      <c r="E504">
        <v>0.71</v>
      </c>
      <c r="F504">
        <v>1.53</v>
      </c>
      <c r="G504">
        <v>25.74</v>
      </c>
    </row>
    <row r="505" spans="1:7" x14ac:dyDescent="0.25">
      <c r="A505">
        <v>504</v>
      </c>
      <c r="B505">
        <v>496</v>
      </c>
      <c r="C505" s="637" t="s">
        <v>1409</v>
      </c>
      <c r="D505" s="637" t="s">
        <v>739</v>
      </c>
      <c r="E505">
        <v>0.86</v>
      </c>
      <c r="F505">
        <v>1.77</v>
      </c>
      <c r="G505">
        <v>25.63</v>
      </c>
    </row>
    <row r="506" spans="1:7" x14ac:dyDescent="0.25">
      <c r="A506">
        <v>505</v>
      </c>
      <c r="B506">
        <v>491</v>
      </c>
      <c r="C506" s="637" t="s">
        <v>1063</v>
      </c>
      <c r="D506" s="637" t="s">
        <v>722</v>
      </c>
      <c r="E506">
        <v>0.72</v>
      </c>
      <c r="F506">
        <v>1.56</v>
      </c>
      <c r="G506">
        <v>25.57</v>
      </c>
    </row>
    <row r="507" spans="1:7" x14ac:dyDescent="0.25">
      <c r="A507">
        <v>506</v>
      </c>
      <c r="B507">
        <v>493</v>
      </c>
      <c r="C507" s="637" t="s">
        <v>1103</v>
      </c>
      <c r="D507" s="637" t="s">
        <v>722</v>
      </c>
      <c r="E507">
        <v>0.76</v>
      </c>
      <c r="F507">
        <v>1.62</v>
      </c>
      <c r="G507">
        <v>25.56</v>
      </c>
    </row>
    <row r="508" spans="1:7" x14ac:dyDescent="0.25">
      <c r="A508">
        <v>507</v>
      </c>
      <c r="B508">
        <v>527</v>
      </c>
      <c r="C508" s="637" t="s">
        <v>1141</v>
      </c>
      <c r="D508" s="637" t="s">
        <v>750</v>
      </c>
      <c r="E508">
        <v>0.69</v>
      </c>
      <c r="F508">
        <v>1.53</v>
      </c>
      <c r="G508">
        <v>25.31</v>
      </c>
    </row>
    <row r="509" spans="1:7" x14ac:dyDescent="0.25">
      <c r="A509">
        <v>508</v>
      </c>
      <c r="B509">
        <v>509</v>
      </c>
      <c r="C509" s="637" t="s">
        <v>1108</v>
      </c>
      <c r="D509" s="637" t="s">
        <v>718</v>
      </c>
      <c r="E509">
        <v>0.74</v>
      </c>
      <c r="F509">
        <v>1.61</v>
      </c>
      <c r="G509">
        <v>25.27</v>
      </c>
    </row>
    <row r="510" spans="1:7" x14ac:dyDescent="0.25">
      <c r="A510">
        <v>509</v>
      </c>
      <c r="B510">
        <v>519</v>
      </c>
      <c r="C510" s="637" t="s">
        <v>1154</v>
      </c>
      <c r="D510" s="637" t="s">
        <v>1058</v>
      </c>
      <c r="E510">
        <v>1.02</v>
      </c>
      <c r="F510">
        <v>2.04</v>
      </c>
      <c r="G510">
        <v>25.01</v>
      </c>
    </row>
    <row r="511" spans="1:7" x14ac:dyDescent="0.25">
      <c r="A511">
        <v>510</v>
      </c>
      <c r="B511">
        <v>513</v>
      </c>
      <c r="C511" s="637" t="s">
        <v>1089</v>
      </c>
      <c r="D511" s="637" t="s">
        <v>982</v>
      </c>
      <c r="E511">
        <v>0.92</v>
      </c>
      <c r="F511">
        <v>1.9</v>
      </c>
      <c r="G511">
        <v>24.96</v>
      </c>
    </row>
    <row r="512" spans="1:7" x14ac:dyDescent="0.25">
      <c r="A512">
        <v>511</v>
      </c>
      <c r="B512">
        <v>514</v>
      </c>
      <c r="C512" s="637" t="s">
        <v>925</v>
      </c>
      <c r="D512" s="637" t="s">
        <v>870</v>
      </c>
      <c r="E512">
        <v>0.98</v>
      </c>
      <c r="F512">
        <v>1.99</v>
      </c>
      <c r="G512">
        <v>24.95</v>
      </c>
    </row>
    <row r="513" spans="1:7" x14ac:dyDescent="0.25">
      <c r="A513">
        <v>512</v>
      </c>
      <c r="B513">
        <v>485</v>
      </c>
      <c r="C513" s="637" t="s">
        <v>1078</v>
      </c>
      <c r="D513" s="637" t="s">
        <v>741</v>
      </c>
      <c r="E513">
        <v>0.85</v>
      </c>
      <c r="F513">
        <v>1.8</v>
      </c>
      <c r="G513">
        <v>24.95</v>
      </c>
    </row>
    <row r="514" spans="1:7" x14ac:dyDescent="0.25">
      <c r="A514">
        <v>513</v>
      </c>
      <c r="B514">
        <v>522</v>
      </c>
      <c r="C514" s="637" t="s">
        <v>1030</v>
      </c>
      <c r="D514" s="637" t="s">
        <v>806</v>
      </c>
      <c r="E514">
        <v>0.84</v>
      </c>
      <c r="F514">
        <v>1.78</v>
      </c>
      <c r="G514">
        <v>24.91</v>
      </c>
    </row>
    <row r="515" spans="1:7" x14ac:dyDescent="0.25">
      <c r="A515">
        <v>514</v>
      </c>
      <c r="B515">
        <v>510</v>
      </c>
      <c r="C515" s="637" t="s">
        <v>1421</v>
      </c>
      <c r="D515" s="637" t="s">
        <v>862</v>
      </c>
      <c r="E515">
        <v>0.81</v>
      </c>
      <c r="F515">
        <v>1.75</v>
      </c>
      <c r="G515">
        <v>24.82</v>
      </c>
    </row>
    <row r="516" spans="1:7" x14ac:dyDescent="0.25">
      <c r="A516">
        <v>515</v>
      </c>
      <c r="B516">
        <v>525</v>
      </c>
      <c r="C516" s="637" t="s">
        <v>1128</v>
      </c>
      <c r="D516" s="637" t="s">
        <v>706</v>
      </c>
      <c r="E516">
        <v>0.85</v>
      </c>
      <c r="F516">
        <v>1.81</v>
      </c>
      <c r="G516">
        <v>24.67</v>
      </c>
    </row>
    <row r="517" spans="1:7" x14ac:dyDescent="0.25">
      <c r="A517">
        <v>516</v>
      </c>
      <c r="B517">
        <v>515</v>
      </c>
      <c r="C517" s="637" t="s">
        <v>1075</v>
      </c>
      <c r="D517" s="637" t="s">
        <v>766</v>
      </c>
      <c r="E517">
        <v>0.79</v>
      </c>
      <c r="F517">
        <v>1.73</v>
      </c>
      <c r="G517">
        <v>24.6</v>
      </c>
    </row>
    <row r="518" spans="1:7" x14ac:dyDescent="0.25">
      <c r="A518">
        <v>517</v>
      </c>
      <c r="B518">
        <v>533</v>
      </c>
      <c r="C518" s="637" t="s">
        <v>1424</v>
      </c>
      <c r="D518" s="637" t="s">
        <v>806</v>
      </c>
      <c r="E518">
        <v>0.9</v>
      </c>
      <c r="F518">
        <v>1.9</v>
      </c>
      <c r="G518">
        <v>24.55</v>
      </c>
    </row>
    <row r="519" spans="1:7" x14ac:dyDescent="0.25">
      <c r="A519">
        <v>518</v>
      </c>
      <c r="B519">
        <v>523</v>
      </c>
      <c r="C519" s="637" t="s">
        <v>1133</v>
      </c>
      <c r="D519" s="637" t="s">
        <v>862</v>
      </c>
      <c r="E519">
        <v>0.7</v>
      </c>
      <c r="F519">
        <v>1.6</v>
      </c>
      <c r="G519">
        <v>24.54</v>
      </c>
    </row>
    <row r="520" spans="1:7" x14ac:dyDescent="0.25">
      <c r="A520">
        <v>519</v>
      </c>
      <c r="B520">
        <v>507</v>
      </c>
      <c r="C520" s="637" t="s">
        <v>1420</v>
      </c>
      <c r="D520" s="637" t="s">
        <v>750</v>
      </c>
      <c r="E520">
        <v>0.69</v>
      </c>
      <c r="F520">
        <v>1.58</v>
      </c>
      <c r="G520">
        <v>24.5</v>
      </c>
    </row>
    <row r="521" spans="1:7" x14ac:dyDescent="0.25">
      <c r="A521">
        <v>520</v>
      </c>
      <c r="B521">
        <v>518</v>
      </c>
      <c r="C521" s="637" t="s">
        <v>1088</v>
      </c>
      <c r="D521" s="637" t="s">
        <v>806</v>
      </c>
      <c r="E521">
        <v>0.82</v>
      </c>
      <c r="F521">
        <v>1.79</v>
      </c>
      <c r="G521">
        <v>24.49</v>
      </c>
    </row>
    <row r="522" spans="1:7" x14ac:dyDescent="0.25">
      <c r="A522">
        <v>521</v>
      </c>
      <c r="B522">
        <v>517</v>
      </c>
      <c r="C522" s="637" t="s">
        <v>1057</v>
      </c>
      <c r="D522" s="637" t="s">
        <v>1058</v>
      </c>
      <c r="E522">
        <v>0.78</v>
      </c>
      <c r="F522">
        <v>1.73</v>
      </c>
      <c r="G522">
        <v>24.34</v>
      </c>
    </row>
    <row r="523" spans="1:7" x14ac:dyDescent="0.25">
      <c r="A523">
        <v>522</v>
      </c>
      <c r="B523">
        <v>524</v>
      </c>
      <c r="C523" s="637" t="s">
        <v>932</v>
      </c>
      <c r="D523" s="637" t="s">
        <v>870</v>
      </c>
      <c r="E523">
        <v>0.9</v>
      </c>
      <c r="F523">
        <v>1.92</v>
      </c>
      <c r="G523">
        <v>24.26</v>
      </c>
    </row>
    <row r="524" spans="1:7" x14ac:dyDescent="0.25">
      <c r="A524">
        <v>523</v>
      </c>
      <c r="B524">
        <v>505</v>
      </c>
      <c r="C524" s="637" t="s">
        <v>1060</v>
      </c>
      <c r="D524" s="637" t="s">
        <v>1008</v>
      </c>
      <c r="E524">
        <v>0.85</v>
      </c>
      <c r="F524">
        <v>1.85</v>
      </c>
      <c r="G524">
        <v>24.23</v>
      </c>
    </row>
    <row r="525" spans="1:7" x14ac:dyDescent="0.25">
      <c r="A525">
        <v>524</v>
      </c>
      <c r="B525">
        <v>501</v>
      </c>
      <c r="C525" s="637" t="s">
        <v>1116</v>
      </c>
      <c r="D525" s="637" t="s">
        <v>741</v>
      </c>
      <c r="E525">
        <v>0.76</v>
      </c>
      <c r="F525">
        <v>1.7</v>
      </c>
      <c r="G525">
        <v>24.21</v>
      </c>
    </row>
    <row r="526" spans="1:7" x14ac:dyDescent="0.25">
      <c r="A526">
        <v>525</v>
      </c>
      <c r="B526">
        <v>528</v>
      </c>
      <c r="C526" s="637" t="s">
        <v>1055</v>
      </c>
      <c r="D526" s="637" t="s">
        <v>722</v>
      </c>
      <c r="E526">
        <v>0.79</v>
      </c>
      <c r="F526">
        <v>1.77</v>
      </c>
      <c r="G526">
        <v>24.08</v>
      </c>
    </row>
    <row r="527" spans="1:7" x14ac:dyDescent="0.25">
      <c r="A527">
        <v>526</v>
      </c>
      <c r="B527">
        <v>516</v>
      </c>
      <c r="C527" s="637" t="s">
        <v>1026</v>
      </c>
      <c r="D527" s="637" t="s">
        <v>722</v>
      </c>
      <c r="E527">
        <v>0.7</v>
      </c>
      <c r="F527">
        <v>1.64</v>
      </c>
      <c r="G527">
        <v>23.79</v>
      </c>
    </row>
    <row r="528" spans="1:7" x14ac:dyDescent="0.25">
      <c r="A528">
        <v>527</v>
      </c>
      <c r="B528">
        <v>530</v>
      </c>
      <c r="C528" s="637" t="s">
        <v>1104</v>
      </c>
      <c r="D528" s="637" t="s">
        <v>741</v>
      </c>
      <c r="E528">
        <v>0.99</v>
      </c>
      <c r="F528">
        <v>2.1</v>
      </c>
      <c r="G528">
        <v>23.66</v>
      </c>
    </row>
    <row r="529" spans="1:7" x14ac:dyDescent="0.25">
      <c r="A529">
        <v>528</v>
      </c>
      <c r="B529">
        <v>521</v>
      </c>
      <c r="C529" s="637" t="s">
        <v>1065</v>
      </c>
      <c r="D529" s="637" t="s">
        <v>830</v>
      </c>
      <c r="E529">
        <v>0.64</v>
      </c>
      <c r="F529">
        <v>1.55</v>
      </c>
      <c r="G529">
        <v>23.63</v>
      </c>
    </row>
    <row r="530" spans="1:7" x14ac:dyDescent="0.25">
      <c r="A530">
        <v>529</v>
      </c>
      <c r="B530">
        <v>529</v>
      </c>
      <c r="C530" s="637" t="s">
        <v>1423</v>
      </c>
      <c r="D530" s="637" t="s">
        <v>862</v>
      </c>
      <c r="E530">
        <v>0.78</v>
      </c>
      <c r="F530">
        <v>1.79</v>
      </c>
      <c r="G530">
        <v>23.43</v>
      </c>
    </row>
    <row r="531" spans="1:7" x14ac:dyDescent="0.25">
      <c r="A531">
        <v>530</v>
      </c>
      <c r="B531">
        <v>526</v>
      </c>
      <c r="C531" s="637" t="s">
        <v>1145</v>
      </c>
      <c r="D531" s="637" t="s">
        <v>1008</v>
      </c>
      <c r="E531">
        <v>0.78</v>
      </c>
      <c r="F531">
        <v>1.8</v>
      </c>
      <c r="G531">
        <v>23.33</v>
      </c>
    </row>
    <row r="532" spans="1:7" x14ac:dyDescent="0.25">
      <c r="A532">
        <v>531</v>
      </c>
      <c r="B532">
        <v>520</v>
      </c>
      <c r="C532" s="637" t="s">
        <v>1100</v>
      </c>
      <c r="D532" s="637" t="s">
        <v>750</v>
      </c>
      <c r="E532">
        <v>0.76</v>
      </c>
      <c r="F532">
        <v>1.79</v>
      </c>
      <c r="G532">
        <v>22.94</v>
      </c>
    </row>
    <row r="533" spans="1:7" x14ac:dyDescent="0.25">
      <c r="A533">
        <v>532</v>
      </c>
      <c r="B533">
        <v>547</v>
      </c>
      <c r="C533" s="637" t="s">
        <v>1142</v>
      </c>
      <c r="D533" s="637" t="s">
        <v>1058</v>
      </c>
      <c r="E533">
        <v>0.78</v>
      </c>
      <c r="F533">
        <v>1.84</v>
      </c>
      <c r="G533">
        <v>22.85</v>
      </c>
    </row>
    <row r="534" spans="1:7" x14ac:dyDescent="0.25">
      <c r="A534">
        <v>533</v>
      </c>
      <c r="B534">
        <v>558</v>
      </c>
      <c r="C534" s="637" t="s">
        <v>1132</v>
      </c>
      <c r="D534" s="637" t="s">
        <v>1008</v>
      </c>
      <c r="E534">
        <v>0.86</v>
      </c>
      <c r="F534">
        <v>1.96</v>
      </c>
      <c r="G534">
        <v>22.67</v>
      </c>
    </row>
    <row r="535" spans="1:7" x14ac:dyDescent="0.25">
      <c r="A535">
        <v>534</v>
      </c>
      <c r="B535">
        <v>532</v>
      </c>
      <c r="C535" s="637" t="s">
        <v>1143</v>
      </c>
      <c r="D535" s="637" t="s">
        <v>974</v>
      </c>
      <c r="E535">
        <v>0.57999999999999996</v>
      </c>
      <c r="F535">
        <v>1.53</v>
      </c>
      <c r="G535">
        <v>22.54</v>
      </c>
    </row>
    <row r="536" spans="1:7" x14ac:dyDescent="0.25">
      <c r="A536">
        <v>535</v>
      </c>
      <c r="B536">
        <v>540</v>
      </c>
      <c r="C536" s="637" t="s">
        <v>1161</v>
      </c>
      <c r="D536" s="637" t="s">
        <v>1058</v>
      </c>
      <c r="E536">
        <v>0.85</v>
      </c>
      <c r="F536">
        <v>1.96</v>
      </c>
      <c r="G536">
        <v>22.45</v>
      </c>
    </row>
    <row r="537" spans="1:7" x14ac:dyDescent="0.25">
      <c r="A537">
        <v>536</v>
      </c>
      <c r="B537">
        <v>537</v>
      </c>
      <c r="C537" s="637" t="s">
        <v>1163</v>
      </c>
      <c r="D537" s="637" t="s">
        <v>1058</v>
      </c>
      <c r="E537">
        <v>0.72</v>
      </c>
      <c r="F537">
        <v>1.79</v>
      </c>
      <c r="G537">
        <v>22.04</v>
      </c>
    </row>
    <row r="538" spans="1:7" x14ac:dyDescent="0.25">
      <c r="A538">
        <v>537</v>
      </c>
      <c r="B538">
        <v>99</v>
      </c>
      <c r="C538" s="637" t="s">
        <v>1451</v>
      </c>
      <c r="D538" s="637" t="s">
        <v>697</v>
      </c>
      <c r="E538">
        <v>0.82</v>
      </c>
      <c r="F538">
        <v>1.96</v>
      </c>
      <c r="G538">
        <v>21.82</v>
      </c>
    </row>
    <row r="539" spans="1:7" x14ac:dyDescent="0.25">
      <c r="A539">
        <v>538</v>
      </c>
      <c r="B539">
        <v>536</v>
      </c>
      <c r="C539" s="637" t="s">
        <v>1433</v>
      </c>
      <c r="D539" s="637" t="s">
        <v>722</v>
      </c>
      <c r="E539">
        <v>0.72</v>
      </c>
      <c r="F539">
        <v>1.79</v>
      </c>
      <c r="G539">
        <v>21.79</v>
      </c>
    </row>
    <row r="540" spans="1:7" x14ac:dyDescent="0.25">
      <c r="A540">
        <v>539</v>
      </c>
      <c r="B540">
        <v>538</v>
      </c>
      <c r="C540" s="637" t="s">
        <v>1144</v>
      </c>
      <c r="D540" s="637" t="s">
        <v>1058</v>
      </c>
      <c r="E540">
        <v>0.73</v>
      </c>
      <c r="F540">
        <v>1.83</v>
      </c>
      <c r="G540">
        <v>21.76</v>
      </c>
    </row>
    <row r="541" spans="1:7" x14ac:dyDescent="0.25">
      <c r="A541">
        <v>540</v>
      </c>
      <c r="B541">
        <v>531</v>
      </c>
      <c r="C541" s="637" t="s">
        <v>1172</v>
      </c>
      <c r="D541" s="637" t="s">
        <v>1159</v>
      </c>
      <c r="E541">
        <v>0.72</v>
      </c>
      <c r="F541">
        <v>1.83</v>
      </c>
      <c r="G541">
        <v>21.4</v>
      </c>
    </row>
    <row r="542" spans="1:7" x14ac:dyDescent="0.25">
      <c r="A542">
        <v>541</v>
      </c>
      <c r="B542">
        <v>541</v>
      </c>
      <c r="C542" s="637" t="s">
        <v>1113</v>
      </c>
      <c r="D542" s="637" t="s">
        <v>982</v>
      </c>
      <c r="E542">
        <v>0.91</v>
      </c>
      <c r="F542">
        <v>2.15</v>
      </c>
      <c r="G542">
        <v>21.37</v>
      </c>
    </row>
    <row r="543" spans="1:7" x14ac:dyDescent="0.25">
      <c r="A543">
        <v>542</v>
      </c>
      <c r="B543">
        <v>542</v>
      </c>
      <c r="C543" s="637" t="s">
        <v>1121</v>
      </c>
      <c r="D543" s="637" t="s">
        <v>982</v>
      </c>
      <c r="E543">
        <v>0.84</v>
      </c>
      <c r="F543">
        <v>2.0299999999999998</v>
      </c>
      <c r="G543">
        <v>21.29</v>
      </c>
    </row>
    <row r="544" spans="1:7" x14ac:dyDescent="0.25">
      <c r="A544">
        <v>543</v>
      </c>
      <c r="B544">
        <v>544</v>
      </c>
      <c r="C544" s="637" t="s">
        <v>1124</v>
      </c>
      <c r="D544" s="637" t="s">
        <v>974</v>
      </c>
      <c r="E544">
        <v>0.6</v>
      </c>
      <c r="F544">
        <v>1.65</v>
      </c>
      <c r="G544">
        <v>21.23</v>
      </c>
    </row>
    <row r="545" spans="1:7" x14ac:dyDescent="0.25">
      <c r="A545">
        <v>544</v>
      </c>
      <c r="B545">
        <v>543</v>
      </c>
      <c r="C545" s="637" t="s">
        <v>1110</v>
      </c>
      <c r="D545" s="637" t="s">
        <v>982</v>
      </c>
      <c r="E545">
        <v>0.83</v>
      </c>
      <c r="F545">
        <v>2.0299999999999998</v>
      </c>
      <c r="G545">
        <v>21.1</v>
      </c>
    </row>
    <row r="546" spans="1:7" x14ac:dyDescent="0.25">
      <c r="A546">
        <v>545</v>
      </c>
      <c r="B546">
        <v>534</v>
      </c>
      <c r="C546" s="637" t="s">
        <v>1153</v>
      </c>
      <c r="D546" s="637" t="s">
        <v>750</v>
      </c>
      <c r="E546">
        <v>0.69</v>
      </c>
      <c r="F546">
        <v>1.81</v>
      </c>
      <c r="G546">
        <v>21.04</v>
      </c>
    </row>
    <row r="547" spans="1:7" x14ac:dyDescent="0.25">
      <c r="A547">
        <v>546</v>
      </c>
      <c r="B547">
        <v>552</v>
      </c>
      <c r="C547" s="637" t="s">
        <v>1426</v>
      </c>
      <c r="D547" s="637" t="s">
        <v>806</v>
      </c>
      <c r="E547">
        <v>0.8</v>
      </c>
      <c r="F547">
        <v>2</v>
      </c>
      <c r="G547">
        <v>20.91</v>
      </c>
    </row>
    <row r="548" spans="1:7" x14ac:dyDescent="0.25">
      <c r="A548">
        <v>547</v>
      </c>
      <c r="B548">
        <v>535</v>
      </c>
      <c r="C548" s="637" t="s">
        <v>1096</v>
      </c>
      <c r="D548" s="637" t="s">
        <v>741</v>
      </c>
      <c r="E548">
        <v>1.02</v>
      </c>
      <c r="F548">
        <v>2.37</v>
      </c>
      <c r="G548">
        <v>20.68</v>
      </c>
    </row>
    <row r="549" spans="1:7" x14ac:dyDescent="0.25">
      <c r="A549">
        <v>548</v>
      </c>
      <c r="B549">
        <v>546</v>
      </c>
      <c r="C549" s="637" t="s">
        <v>1115</v>
      </c>
      <c r="D549" s="637" t="s">
        <v>982</v>
      </c>
      <c r="E549">
        <v>0.93</v>
      </c>
      <c r="F549">
        <v>2.23</v>
      </c>
      <c r="G549">
        <v>20.68</v>
      </c>
    </row>
    <row r="550" spans="1:7" x14ac:dyDescent="0.25">
      <c r="A550">
        <v>549</v>
      </c>
      <c r="B550">
        <v>549</v>
      </c>
      <c r="C550" s="637" t="s">
        <v>1114</v>
      </c>
      <c r="D550" s="637" t="s">
        <v>982</v>
      </c>
      <c r="E550">
        <v>0.86</v>
      </c>
      <c r="F550">
        <v>2.13</v>
      </c>
      <c r="G550">
        <v>20.59</v>
      </c>
    </row>
    <row r="551" spans="1:7" x14ac:dyDescent="0.25">
      <c r="A551">
        <v>550</v>
      </c>
      <c r="B551">
        <v>99</v>
      </c>
      <c r="C551" s="637" t="s">
        <v>1452</v>
      </c>
      <c r="D551" s="637" t="s">
        <v>697</v>
      </c>
      <c r="E551">
        <v>0.71</v>
      </c>
      <c r="F551">
        <v>1.88</v>
      </c>
      <c r="G551">
        <v>20.58</v>
      </c>
    </row>
    <row r="552" spans="1:7" x14ac:dyDescent="0.25">
      <c r="A552">
        <v>551</v>
      </c>
      <c r="B552">
        <v>550</v>
      </c>
      <c r="C552" s="637" t="s">
        <v>1151</v>
      </c>
      <c r="D552" s="637" t="s">
        <v>1008</v>
      </c>
      <c r="E552">
        <v>0.63</v>
      </c>
      <c r="F552">
        <v>1.74</v>
      </c>
      <c r="G552">
        <v>20.48</v>
      </c>
    </row>
    <row r="553" spans="1:7" x14ac:dyDescent="0.25">
      <c r="A553">
        <v>552</v>
      </c>
      <c r="B553">
        <v>548</v>
      </c>
      <c r="C553" s="637" t="s">
        <v>1139</v>
      </c>
      <c r="D553" s="637" t="s">
        <v>974</v>
      </c>
      <c r="E553">
        <v>0.65</v>
      </c>
      <c r="F553">
        <v>1.79</v>
      </c>
      <c r="G553">
        <v>20.239999999999998</v>
      </c>
    </row>
    <row r="554" spans="1:7" x14ac:dyDescent="0.25">
      <c r="A554">
        <v>553</v>
      </c>
      <c r="B554">
        <v>555</v>
      </c>
      <c r="C554" s="637" t="s">
        <v>1140</v>
      </c>
      <c r="D554" s="637" t="s">
        <v>1058</v>
      </c>
      <c r="E554">
        <v>0.72</v>
      </c>
      <c r="F554">
        <v>1.92</v>
      </c>
      <c r="G554">
        <v>20.03</v>
      </c>
    </row>
    <row r="555" spans="1:7" x14ac:dyDescent="0.25">
      <c r="A555">
        <v>554</v>
      </c>
      <c r="B555">
        <v>553</v>
      </c>
      <c r="C555" s="637" t="s">
        <v>1169</v>
      </c>
      <c r="D555" s="637" t="s">
        <v>1058</v>
      </c>
      <c r="E555">
        <v>0.76</v>
      </c>
      <c r="F555">
        <v>2.0099999999999998</v>
      </c>
      <c r="G555">
        <v>19.8</v>
      </c>
    </row>
    <row r="556" spans="1:7" x14ac:dyDescent="0.25">
      <c r="A556">
        <v>555</v>
      </c>
      <c r="B556">
        <v>559</v>
      </c>
      <c r="C556" s="637" t="s">
        <v>1102</v>
      </c>
      <c r="D556" s="637" t="s">
        <v>766</v>
      </c>
      <c r="E556">
        <v>0.73</v>
      </c>
      <c r="F556">
        <v>1.96</v>
      </c>
      <c r="G556">
        <v>19.760000000000002</v>
      </c>
    </row>
    <row r="557" spans="1:7" x14ac:dyDescent="0.25">
      <c r="A557">
        <v>556</v>
      </c>
      <c r="B557">
        <v>545</v>
      </c>
      <c r="C557" s="637" t="s">
        <v>1152</v>
      </c>
      <c r="D557" s="637" t="s">
        <v>830</v>
      </c>
      <c r="E557">
        <v>0.73</v>
      </c>
      <c r="F557">
        <v>1.98</v>
      </c>
      <c r="G557">
        <v>19.48</v>
      </c>
    </row>
    <row r="558" spans="1:7" x14ac:dyDescent="0.25">
      <c r="A558">
        <v>557</v>
      </c>
      <c r="B558">
        <v>564</v>
      </c>
      <c r="C558" s="637" t="s">
        <v>1425</v>
      </c>
      <c r="D558" s="637" t="s">
        <v>806</v>
      </c>
      <c r="E558">
        <v>0.79</v>
      </c>
      <c r="F558">
        <v>2.1</v>
      </c>
      <c r="G558">
        <v>19.420000000000002</v>
      </c>
    </row>
    <row r="559" spans="1:7" x14ac:dyDescent="0.25">
      <c r="A559">
        <v>558</v>
      </c>
      <c r="B559">
        <v>557</v>
      </c>
      <c r="C559" s="637" t="s">
        <v>1167</v>
      </c>
      <c r="D559" s="637" t="s">
        <v>830</v>
      </c>
      <c r="E559">
        <v>0.74</v>
      </c>
      <c r="F559">
        <v>2.02</v>
      </c>
      <c r="G559">
        <v>19.25</v>
      </c>
    </row>
    <row r="560" spans="1:7" x14ac:dyDescent="0.25">
      <c r="A560">
        <v>559</v>
      </c>
      <c r="B560">
        <v>554</v>
      </c>
      <c r="C560" s="637" t="s">
        <v>1156</v>
      </c>
      <c r="D560" s="637" t="s">
        <v>1058</v>
      </c>
      <c r="E560">
        <v>0.67</v>
      </c>
      <c r="F560">
        <v>1.9</v>
      </c>
      <c r="G560">
        <v>19.22</v>
      </c>
    </row>
    <row r="561" spans="1:7" x14ac:dyDescent="0.25">
      <c r="A561">
        <v>560</v>
      </c>
      <c r="B561">
        <v>556</v>
      </c>
      <c r="C561" s="637" t="s">
        <v>1131</v>
      </c>
      <c r="D561" s="637" t="s">
        <v>1058</v>
      </c>
      <c r="E561">
        <v>0.79</v>
      </c>
      <c r="F561">
        <v>2.13</v>
      </c>
      <c r="G561">
        <v>18.98</v>
      </c>
    </row>
    <row r="562" spans="1:7" x14ac:dyDescent="0.25">
      <c r="A562">
        <v>561</v>
      </c>
      <c r="B562">
        <v>565</v>
      </c>
      <c r="C562" s="637" t="s">
        <v>1176</v>
      </c>
      <c r="D562" s="637" t="s">
        <v>1008</v>
      </c>
      <c r="E562">
        <v>0.66</v>
      </c>
      <c r="F562">
        <v>1.92</v>
      </c>
      <c r="G562">
        <v>18.760000000000002</v>
      </c>
    </row>
    <row r="563" spans="1:7" x14ac:dyDescent="0.25">
      <c r="A563">
        <v>562</v>
      </c>
      <c r="B563">
        <v>560</v>
      </c>
      <c r="C563" s="637" t="s">
        <v>1046</v>
      </c>
      <c r="D563" s="637" t="s">
        <v>870</v>
      </c>
      <c r="E563">
        <v>0.82</v>
      </c>
      <c r="F563">
        <v>2.2200000000000002</v>
      </c>
      <c r="G563">
        <v>18.5</v>
      </c>
    </row>
    <row r="564" spans="1:7" x14ac:dyDescent="0.25">
      <c r="A564">
        <v>563</v>
      </c>
      <c r="B564">
        <v>563</v>
      </c>
      <c r="C564" s="637" t="s">
        <v>1170</v>
      </c>
      <c r="D564" s="637" t="s">
        <v>1159</v>
      </c>
      <c r="E564">
        <v>0.68</v>
      </c>
      <c r="F564">
        <v>1.99</v>
      </c>
      <c r="G564">
        <v>18.420000000000002</v>
      </c>
    </row>
    <row r="565" spans="1:7" x14ac:dyDescent="0.25">
      <c r="A565">
        <v>564</v>
      </c>
      <c r="B565">
        <v>561</v>
      </c>
      <c r="C565" s="637" t="s">
        <v>1040</v>
      </c>
      <c r="D565" s="637" t="s">
        <v>870</v>
      </c>
      <c r="E565">
        <v>0.71</v>
      </c>
      <c r="F565">
        <v>2.04</v>
      </c>
      <c r="G565">
        <v>18.37</v>
      </c>
    </row>
    <row r="566" spans="1:7" x14ac:dyDescent="0.25">
      <c r="A566">
        <v>565</v>
      </c>
      <c r="B566">
        <v>562</v>
      </c>
      <c r="C566" s="637" t="s">
        <v>1136</v>
      </c>
      <c r="D566" s="637" t="s">
        <v>974</v>
      </c>
      <c r="E566">
        <v>0.5</v>
      </c>
      <c r="F566">
        <v>1.67</v>
      </c>
      <c r="G566">
        <v>18.350000000000001</v>
      </c>
    </row>
    <row r="567" spans="1:7" x14ac:dyDescent="0.25">
      <c r="A567">
        <v>566</v>
      </c>
      <c r="B567">
        <v>567</v>
      </c>
      <c r="C567" s="637" t="s">
        <v>1149</v>
      </c>
      <c r="D567" s="637" t="s">
        <v>722</v>
      </c>
      <c r="E567">
        <v>0.43</v>
      </c>
      <c r="F567">
        <v>1.53</v>
      </c>
      <c r="G567">
        <v>18.22</v>
      </c>
    </row>
    <row r="568" spans="1:7" x14ac:dyDescent="0.25">
      <c r="A568">
        <v>567</v>
      </c>
      <c r="B568">
        <v>580</v>
      </c>
      <c r="C568" s="637" t="s">
        <v>1183</v>
      </c>
      <c r="D568" s="637" t="s">
        <v>1159</v>
      </c>
      <c r="E568">
        <v>0.66</v>
      </c>
      <c r="F568">
        <v>1.98</v>
      </c>
      <c r="G568">
        <v>17.97</v>
      </c>
    </row>
    <row r="569" spans="1:7" x14ac:dyDescent="0.25">
      <c r="A569">
        <v>568</v>
      </c>
      <c r="B569">
        <v>568</v>
      </c>
      <c r="C569" s="637" t="s">
        <v>1422</v>
      </c>
      <c r="D569" s="637" t="s">
        <v>756</v>
      </c>
      <c r="E569">
        <v>0.68</v>
      </c>
      <c r="F569">
        <v>2.06</v>
      </c>
      <c r="G569">
        <v>17.600000000000001</v>
      </c>
    </row>
    <row r="570" spans="1:7" x14ac:dyDescent="0.25">
      <c r="A570">
        <v>569</v>
      </c>
      <c r="B570">
        <v>570</v>
      </c>
      <c r="C570" s="637" t="s">
        <v>1147</v>
      </c>
      <c r="D570" s="637" t="s">
        <v>982</v>
      </c>
      <c r="E570">
        <v>0.66</v>
      </c>
      <c r="F570">
        <v>2.08</v>
      </c>
      <c r="G570">
        <v>16.91</v>
      </c>
    </row>
    <row r="571" spans="1:7" x14ac:dyDescent="0.25">
      <c r="A571">
        <v>570</v>
      </c>
      <c r="B571">
        <v>571</v>
      </c>
      <c r="C571" s="637" t="s">
        <v>1123</v>
      </c>
      <c r="D571" s="637" t="s">
        <v>1058</v>
      </c>
      <c r="E571">
        <v>0.67</v>
      </c>
      <c r="F571">
        <v>2.1</v>
      </c>
      <c r="G571">
        <v>16.84</v>
      </c>
    </row>
    <row r="572" spans="1:7" x14ac:dyDescent="0.25">
      <c r="A572">
        <v>571</v>
      </c>
      <c r="B572">
        <v>566</v>
      </c>
      <c r="C572" s="637" t="s">
        <v>1175</v>
      </c>
      <c r="D572" s="637" t="s">
        <v>1008</v>
      </c>
      <c r="E572">
        <v>0.61</v>
      </c>
      <c r="F572">
        <v>1.99</v>
      </c>
      <c r="G572">
        <v>16.71</v>
      </c>
    </row>
    <row r="573" spans="1:7" x14ac:dyDescent="0.25">
      <c r="A573">
        <v>572</v>
      </c>
      <c r="B573">
        <v>572</v>
      </c>
      <c r="C573" s="637" t="s">
        <v>1165</v>
      </c>
      <c r="D573" s="637" t="s">
        <v>1008</v>
      </c>
      <c r="E573">
        <v>0.66</v>
      </c>
      <c r="F573">
        <v>2.1</v>
      </c>
      <c r="G573">
        <v>16.66</v>
      </c>
    </row>
    <row r="574" spans="1:7" x14ac:dyDescent="0.25">
      <c r="A574">
        <v>573</v>
      </c>
      <c r="B574">
        <v>581</v>
      </c>
      <c r="C574" s="637" t="s">
        <v>1134</v>
      </c>
      <c r="D574" s="637" t="s">
        <v>830</v>
      </c>
      <c r="E574">
        <v>0.56000000000000005</v>
      </c>
      <c r="F574">
        <v>1.92</v>
      </c>
      <c r="G574">
        <v>16.59</v>
      </c>
    </row>
    <row r="575" spans="1:7" x14ac:dyDescent="0.25">
      <c r="A575">
        <v>574</v>
      </c>
      <c r="B575">
        <v>573</v>
      </c>
      <c r="C575" s="637" t="s">
        <v>1184</v>
      </c>
      <c r="D575" s="637" t="s">
        <v>1159</v>
      </c>
      <c r="E575">
        <v>0.54</v>
      </c>
      <c r="F575">
        <v>1.88</v>
      </c>
      <c r="G575">
        <v>16.55</v>
      </c>
    </row>
    <row r="576" spans="1:7" x14ac:dyDescent="0.25">
      <c r="A576">
        <v>575</v>
      </c>
      <c r="B576">
        <v>577</v>
      </c>
      <c r="C576" s="637" t="s">
        <v>1178</v>
      </c>
      <c r="D576" s="637" t="s">
        <v>974</v>
      </c>
      <c r="E576">
        <v>0.46</v>
      </c>
      <c r="F576">
        <v>1.76</v>
      </c>
      <c r="G576">
        <v>16.28</v>
      </c>
    </row>
    <row r="577" spans="1:7" x14ac:dyDescent="0.25">
      <c r="A577">
        <v>576</v>
      </c>
      <c r="B577">
        <v>576</v>
      </c>
      <c r="C577" s="637" t="s">
        <v>1150</v>
      </c>
      <c r="D577" s="637" t="s">
        <v>982</v>
      </c>
      <c r="E577">
        <v>0.78</v>
      </c>
      <c r="F577">
        <v>2.35</v>
      </c>
      <c r="G577">
        <v>16.27</v>
      </c>
    </row>
    <row r="578" spans="1:7" x14ac:dyDescent="0.25">
      <c r="A578">
        <v>577</v>
      </c>
      <c r="B578">
        <v>587</v>
      </c>
      <c r="C578" s="637" t="s">
        <v>1179</v>
      </c>
      <c r="D578" s="637" t="s">
        <v>974</v>
      </c>
      <c r="E578">
        <v>0.53</v>
      </c>
      <c r="F578">
        <v>1.9</v>
      </c>
      <c r="G578">
        <v>16.13</v>
      </c>
    </row>
    <row r="579" spans="1:7" x14ac:dyDescent="0.25">
      <c r="A579">
        <v>578</v>
      </c>
      <c r="B579">
        <v>584</v>
      </c>
      <c r="C579" s="637" t="s">
        <v>1186</v>
      </c>
      <c r="D579" s="637" t="s">
        <v>1008</v>
      </c>
      <c r="E579">
        <v>0.57999999999999996</v>
      </c>
      <c r="F579">
        <v>2</v>
      </c>
      <c r="G579">
        <v>16.04</v>
      </c>
    </row>
    <row r="580" spans="1:7" x14ac:dyDescent="0.25">
      <c r="A580">
        <v>579</v>
      </c>
      <c r="B580">
        <v>583</v>
      </c>
      <c r="C580" s="637" t="s">
        <v>1166</v>
      </c>
      <c r="D580" s="637" t="s">
        <v>1159</v>
      </c>
      <c r="E580">
        <v>0.57999999999999996</v>
      </c>
      <c r="F580">
        <v>2</v>
      </c>
      <c r="G580">
        <v>16.03</v>
      </c>
    </row>
    <row r="581" spans="1:7" x14ac:dyDescent="0.25">
      <c r="A581">
        <v>580</v>
      </c>
      <c r="B581">
        <v>578</v>
      </c>
      <c r="C581" s="637" t="s">
        <v>1171</v>
      </c>
      <c r="D581" s="637" t="s">
        <v>1008</v>
      </c>
      <c r="E581">
        <v>0.6</v>
      </c>
      <c r="F581">
        <v>2.0699999999999998</v>
      </c>
      <c r="G581">
        <v>15.78</v>
      </c>
    </row>
    <row r="582" spans="1:7" x14ac:dyDescent="0.25">
      <c r="A582">
        <v>581</v>
      </c>
      <c r="B582">
        <v>569</v>
      </c>
      <c r="C582" s="637" t="s">
        <v>1177</v>
      </c>
      <c r="D582" s="637" t="s">
        <v>1008</v>
      </c>
      <c r="E582">
        <v>0.61</v>
      </c>
      <c r="F582">
        <v>2.11</v>
      </c>
      <c r="G582">
        <v>15.5</v>
      </c>
    </row>
    <row r="583" spans="1:7" x14ac:dyDescent="0.25">
      <c r="A583">
        <v>582</v>
      </c>
      <c r="B583">
        <v>582</v>
      </c>
      <c r="C583" s="637" t="s">
        <v>1182</v>
      </c>
      <c r="D583" s="637" t="s">
        <v>1058</v>
      </c>
      <c r="E583">
        <v>0.5</v>
      </c>
      <c r="F583">
        <v>1.9</v>
      </c>
      <c r="G583">
        <v>15.49</v>
      </c>
    </row>
    <row r="584" spans="1:7" x14ac:dyDescent="0.25">
      <c r="A584">
        <v>583</v>
      </c>
      <c r="B584">
        <v>575</v>
      </c>
      <c r="C584" s="637" t="s">
        <v>1158</v>
      </c>
      <c r="D584" s="637" t="s">
        <v>1008</v>
      </c>
      <c r="E584">
        <v>0.66</v>
      </c>
      <c r="F584">
        <v>2.25</v>
      </c>
      <c r="G584">
        <v>15.04</v>
      </c>
    </row>
    <row r="585" spans="1:7" x14ac:dyDescent="0.25">
      <c r="A585">
        <v>584</v>
      </c>
      <c r="B585">
        <v>579</v>
      </c>
      <c r="C585" s="637" t="s">
        <v>1109</v>
      </c>
      <c r="D585" s="637" t="s">
        <v>1058</v>
      </c>
      <c r="E585">
        <v>0.64</v>
      </c>
      <c r="F585">
        <v>2.2400000000000002</v>
      </c>
      <c r="G585">
        <v>14.75</v>
      </c>
    </row>
    <row r="586" spans="1:7" x14ac:dyDescent="0.25">
      <c r="A586">
        <v>585</v>
      </c>
      <c r="B586">
        <v>586</v>
      </c>
      <c r="C586" s="637" t="s">
        <v>1174</v>
      </c>
      <c r="D586" s="637" t="s">
        <v>974</v>
      </c>
      <c r="E586">
        <v>0.36</v>
      </c>
      <c r="F586">
        <v>1.71</v>
      </c>
      <c r="G586">
        <v>14.36</v>
      </c>
    </row>
    <row r="587" spans="1:7" x14ac:dyDescent="0.25">
      <c r="A587">
        <v>586</v>
      </c>
      <c r="B587">
        <v>600</v>
      </c>
      <c r="C587" s="637" t="s">
        <v>1157</v>
      </c>
      <c r="D587" s="637" t="s">
        <v>830</v>
      </c>
      <c r="E587">
        <v>0.53</v>
      </c>
      <c r="F587">
        <v>2.06</v>
      </c>
      <c r="G587">
        <v>14.34</v>
      </c>
    </row>
    <row r="588" spans="1:7" x14ac:dyDescent="0.25">
      <c r="A588">
        <v>587</v>
      </c>
      <c r="B588">
        <v>588</v>
      </c>
      <c r="C588" s="637" t="s">
        <v>1180</v>
      </c>
      <c r="D588" s="637" t="s">
        <v>830</v>
      </c>
      <c r="E588">
        <v>0.57999999999999996</v>
      </c>
      <c r="F588">
        <v>2.17</v>
      </c>
      <c r="G588">
        <v>14.16</v>
      </c>
    </row>
    <row r="589" spans="1:7" x14ac:dyDescent="0.25">
      <c r="A589">
        <v>588</v>
      </c>
      <c r="B589">
        <v>574</v>
      </c>
      <c r="C589" s="637" t="s">
        <v>1203</v>
      </c>
      <c r="D589" s="637" t="s">
        <v>1159</v>
      </c>
      <c r="E589">
        <v>0.52</v>
      </c>
      <c r="F589">
        <v>2.0699999999999998</v>
      </c>
      <c r="G589">
        <v>14.07</v>
      </c>
    </row>
    <row r="590" spans="1:7" x14ac:dyDescent="0.25">
      <c r="A590">
        <v>589</v>
      </c>
      <c r="B590">
        <v>595</v>
      </c>
      <c r="C590" s="637" t="s">
        <v>1164</v>
      </c>
      <c r="D590" s="637" t="s">
        <v>741</v>
      </c>
      <c r="E590">
        <v>0.66</v>
      </c>
      <c r="F590">
        <v>2.36</v>
      </c>
      <c r="G590">
        <v>13.97</v>
      </c>
    </row>
    <row r="591" spans="1:7" x14ac:dyDescent="0.25">
      <c r="A591">
        <v>590</v>
      </c>
      <c r="B591">
        <v>594</v>
      </c>
      <c r="C591" s="637" t="s">
        <v>1173</v>
      </c>
      <c r="D591" s="637" t="s">
        <v>1008</v>
      </c>
      <c r="E591">
        <v>0.6</v>
      </c>
      <c r="F591">
        <v>2.27</v>
      </c>
      <c r="G591">
        <v>13.62</v>
      </c>
    </row>
    <row r="592" spans="1:7" x14ac:dyDescent="0.25">
      <c r="A592">
        <v>591</v>
      </c>
      <c r="B592">
        <v>609</v>
      </c>
      <c r="C592" s="637" t="s">
        <v>1209</v>
      </c>
      <c r="D592" s="637" t="s">
        <v>1159</v>
      </c>
      <c r="E592">
        <v>0.46</v>
      </c>
      <c r="F592">
        <v>2.0099999999999998</v>
      </c>
      <c r="G592">
        <v>13.37</v>
      </c>
    </row>
    <row r="593" spans="1:7" x14ac:dyDescent="0.25">
      <c r="A593">
        <v>592</v>
      </c>
      <c r="B593">
        <v>591</v>
      </c>
      <c r="C593" s="637" t="s">
        <v>1185</v>
      </c>
      <c r="D593" s="637" t="s">
        <v>1058</v>
      </c>
      <c r="E593">
        <v>0.65</v>
      </c>
      <c r="F593">
        <v>2.4</v>
      </c>
      <c r="G593">
        <v>13.29</v>
      </c>
    </row>
    <row r="594" spans="1:7" x14ac:dyDescent="0.25">
      <c r="A594">
        <v>593</v>
      </c>
      <c r="B594">
        <v>592</v>
      </c>
      <c r="C594" s="637" t="s">
        <v>1168</v>
      </c>
      <c r="D594" s="637" t="s">
        <v>982</v>
      </c>
      <c r="E594">
        <v>0.67</v>
      </c>
      <c r="F594">
        <v>2.44</v>
      </c>
      <c r="G594">
        <v>13.27</v>
      </c>
    </row>
    <row r="595" spans="1:7" x14ac:dyDescent="0.25">
      <c r="A595">
        <v>594</v>
      </c>
      <c r="B595">
        <v>603</v>
      </c>
      <c r="C595" s="637" t="s">
        <v>1212</v>
      </c>
      <c r="D595" s="637" t="s">
        <v>1058</v>
      </c>
      <c r="E595">
        <v>0.48</v>
      </c>
      <c r="F595">
        <v>2.0699999999999998</v>
      </c>
      <c r="G595">
        <v>13.27</v>
      </c>
    </row>
    <row r="596" spans="1:7" x14ac:dyDescent="0.25">
      <c r="A596">
        <v>595</v>
      </c>
      <c r="B596">
        <v>590</v>
      </c>
      <c r="C596" s="637" t="s">
        <v>1197</v>
      </c>
      <c r="D596" s="637" t="s">
        <v>1008</v>
      </c>
      <c r="E596">
        <v>0.51</v>
      </c>
      <c r="F596">
        <v>2.13</v>
      </c>
      <c r="G596">
        <v>13.21</v>
      </c>
    </row>
    <row r="597" spans="1:7" x14ac:dyDescent="0.25">
      <c r="A597">
        <v>596</v>
      </c>
      <c r="B597">
        <v>593</v>
      </c>
      <c r="C597" s="637" t="s">
        <v>1427</v>
      </c>
      <c r="D597" s="637" t="s">
        <v>974</v>
      </c>
      <c r="E597">
        <v>0.48</v>
      </c>
      <c r="F597">
        <v>2.06</v>
      </c>
      <c r="G597">
        <v>13.21</v>
      </c>
    </row>
    <row r="598" spans="1:7" x14ac:dyDescent="0.25">
      <c r="A598">
        <v>597</v>
      </c>
      <c r="B598">
        <v>585</v>
      </c>
      <c r="C598" s="637" t="s">
        <v>1146</v>
      </c>
      <c r="D598" s="637" t="s">
        <v>1058</v>
      </c>
      <c r="E598">
        <v>0.5</v>
      </c>
      <c r="F598">
        <v>2.12</v>
      </c>
      <c r="G598">
        <v>13.13</v>
      </c>
    </row>
    <row r="599" spans="1:7" x14ac:dyDescent="0.25">
      <c r="A599">
        <v>598</v>
      </c>
      <c r="B599">
        <v>598</v>
      </c>
      <c r="C599" s="637" t="s">
        <v>1187</v>
      </c>
      <c r="D599" s="637" t="s">
        <v>1058</v>
      </c>
      <c r="E599">
        <v>0.62</v>
      </c>
      <c r="F599">
        <v>2.38</v>
      </c>
      <c r="G599">
        <v>13.06</v>
      </c>
    </row>
    <row r="600" spans="1:7" x14ac:dyDescent="0.25">
      <c r="A600">
        <v>599</v>
      </c>
      <c r="B600">
        <v>589</v>
      </c>
      <c r="C600" s="637" t="s">
        <v>1206</v>
      </c>
      <c r="D600" s="637" t="s">
        <v>1159</v>
      </c>
      <c r="E600">
        <v>0.47</v>
      </c>
      <c r="F600">
        <v>2.13</v>
      </c>
      <c r="G600">
        <v>12.46</v>
      </c>
    </row>
    <row r="601" spans="1:7" x14ac:dyDescent="0.25">
      <c r="A601">
        <v>600</v>
      </c>
      <c r="B601">
        <v>596</v>
      </c>
      <c r="C601" s="637" t="s">
        <v>1201</v>
      </c>
      <c r="D601" s="637" t="s">
        <v>1058</v>
      </c>
      <c r="E601">
        <v>0.57999999999999996</v>
      </c>
      <c r="F601">
        <v>2.36</v>
      </c>
      <c r="G601">
        <v>12.42</v>
      </c>
    </row>
    <row r="602" spans="1:7" x14ac:dyDescent="0.25">
      <c r="A602">
        <v>601</v>
      </c>
      <c r="B602">
        <v>601</v>
      </c>
      <c r="C602" s="637" t="s">
        <v>1118</v>
      </c>
      <c r="D602" s="637" t="s">
        <v>870</v>
      </c>
      <c r="E602">
        <v>0.5</v>
      </c>
      <c r="F602">
        <v>2.2599999999999998</v>
      </c>
      <c r="G602">
        <v>11.8</v>
      </c>
    </row>
    <row r="603" spans="1:7" x14ac:dyDescent="0.25">
      <c r="A603">
        <v>602</v>
      </c>
      <c r="B603">
        <v>602</v>
      </c>
      <c r="C603" s="637" t="s">
        <v>1195</v>
      </c>
      <c r="D603" s="637" t="s">
        <v>1159</v>
      </c>
      <c r="E603">
        <v>0.36</v>
      </c>
      <c r="F603">
        <v>1.96</v>
      </c>
      <c r="G603">
        <v>11.77</v>
      </c>
    </row>
    <row r="604" spans="1:7" x14ac:dyDescent="0.25">
      <c r="A604">
        <v>603</v>
      </c>
      <c r="B604">
        <v>611</v>
      </c>
      <c r="C604" s="637" t="s">
        <v>1191</v>
      </c>
      <c r="D604" s="637" t="s">
        <v>1159</v>
      </c>
      <c r="E604">
        <v>0.41</v>
      </c>
      <c r="F604">
        <v>2.1</v>
      </c>
      <c r="G604">
        <v>11.45</v>
      </c>
    </row>
    <row r="605" spans="1:7" x14ac:dyDescent="0.25">
      <c r="A605">
        <v>604</v>
      </c>
      <c r="B605">
        <v>599</v>
      </c>
      <c r="C605" s="637" t="s">
        <v>1205</v>
      </c>
      <c r="D605" s="637" t="s">
        <v>1058</v>
      </c>
      <c r="E605">
        <v>0.56000000000000005</v>
      </c>
      <c r="F605">
        <v>2.4500000000000002</v>
      </c>
      <c r="G605">
        <v>11.35</v>
      </c>
    </row>
    <row r="606" spans="1:7" x14ac:dyDescent="0.25">
      <c r="A606">
        <v>605</v>
      </c>
      <c r="B606">
        <v>604</v>
      </c>
      <c r="C606" s="637" t="s">
        <v>1196</v>
      </c>
      <c r="D606" s="637" t="s">
        <v>1008</v>
      </c>
      <c r="E606">
        <v>0.47</v>
      </c>
      <c r="F606">
        <v>2.2599999999999998</v>
      </c>
      <c r="G606">
        <v>11.35</v>
      </c>
    </row>
    <row r="607" spans="1:7" x14ac:dyDescent="0.25">
      <c r="A607">
        <v>606</v>
      </c>
      <c r="B607">
        <v>605</v>
      </c>
      <c r="C607" s="637" t="s">
        <v>1199</v>
      </c>
      <c r="D607" s="637" t="s">
        <v>974</v>
      </c>
      <c r="E607">
        <v>0.26</v>
      </c>
      <c r="F607">
        <v>1.78</v>
      </c>
      <c r="G607">
        <v>11.31</v>
      </c>
    </row>
    <row r="608" spans="1:7" x14ac:dyDescent="0.25">
      <c r="A608">
        <v>607</v>
      </c>
      <c r="B608">
        <v>608</v>
      </c>
      <c r="C608" s="637" t="s">
        <v>1198</v>
      </c>
      <c r="D608" s="637" t="s">
        <v>974</v>
      </c>
      <c r="E608">
        <v>0.28999999999999998</v>
      </c>
      <c r="F608">
        <v>1.86</v>
      </c>
      <c r="G608">
        <v>11.25</v>
      </c>
    </row>
    <row r="609" spans="1:7" x14ac:dyDescent="0.25">
      <c r="A609">
        <v>608</v>
      </c>
      <c r="B609">
        <v>606</v>
      </c>
      <c r="C609" s="637" t="s">
        <v>1127</v>
      </c>
      <c r="D609" s="637" t="s">
        <v>870</v>
      </c>
      <c r="E609">
        <v>0.56000000000000005</v>
      </c>
      <c r="F609">
        <v>2.4700000000000002</v>
      </c>
      <c r="G609">
        <v>11.13</v>
      </c>
    </row>
    <row r="610" spans="1:7" x14ac:dyDescent="0.25">
      <c r="A610">
        <v>609</v>
      </c>
      <c r="B610">
        <v>612</v>
      </c>
      <c r="C610" s="637" t="s">
        <v>1202</v>
      </c>
      <c r="D610" s="637" t="s">
        <v>974</v>
      </c>
      <c r="E610">
        <v>0.2</v>
      </c>
      <c r="F610">
        <v>1.67</v>
      </c>
      <c r="G610">
        <v>10.95</v>
      </c>
    </row>
    <row r="611" spans="1:7" x14ac:dyDescent="0.25">
      <c r="A611">
        <v>610</v>
      </c>
      <c r="B611">
        <v>597</v>
      </c>
      <c r="C611" s="637" t="s">
        <v>1200</v>
      </c>
      <c r="D611" s="637" t="s">
        <v>974</v>
      </c>
      <c r="E611">
        <v>0.4</v>
      </c>
      <c r="F611">
        <v>2.15</v>
      </c>
      <c r="G611">
        <v>10.89</v>
      </c>
    </row>
    <row r="612" spans="1:7" x14ac:dyDescent="0.25">
      <c r="A612">
        <v>611</v>
      </c>
      <c r="B612">
        <v>607</v>
      </c>
      <c r="C612" s="637" t="s">
        <v>1428</v>
      </c>
      <c r="D612" s="637" t="s">
        <v>974</v>
      </c>
      <c r="E612">
        <v>0.27</v>
      </c>
      <c r="F612">
        <v>1.89</v>
      </c>
      <c r="G612">
        <v>10.61</v>
      </c>
    </row>
    <row r="613" spans="1:7" x14ac:dyDescent="0.25">
      <c r="A613">
        <v>612</v>
      </c>
      <c r="B613">
        <v>615</v>
      </c>
      <c r="C613" s="637" t="s">
        <v>1130</v>
      </c>
      <c r="D613" s="637" t="s">
        <v>870</v>
      </c>
      <c r="E613">
        <v>0.5</v>
      </c>
      <c r="F613">
        <v>2.4300000000000002</v>
      </c>
      <c r="G613">
        <v>10.52</v>
      </c>
    </row>
    <row r="614" spans="1:7" x14ac:dyDescent="0.25">
      <c r="A614">
        <v>613</v>
      </c>
      <c r="B614">
        <v>627</v>
      </c>
      <c r="C614" s="637" t="s">
        <v>1215</v>
      </c>
      <c r="D614" s="637" t="s">
        <v>1159</v>
      </c>
      <c r="E614">
        <v>0.37</v>
      </c>
      <c r="F614">
        <v>2.12</v>
      </c>
      <c r="G614">
        <v>10.51</v>
      </c>
    </row>
    <row r="615" spans="1:7" x14ac:dyDescent="0.25">
      <c r="A615">
        <v>614</v>
      </c>
      <c r="B615">
        <v>616</v>
      </c>
      <c r="C615" s="637" t="s">
        <v>1194</v>
      </c>
      <c r="D615" s="637" t="s">
        <v>974</v>
      </c>
      <c r="E615">
        <v>0.24</v>
      </c>
      <c r="F615">
        <v>1.82</v>
      </c>
      <c r="G615">
        <v>10.46</v>
      </c>
    </row>
    <row r="616" spans="1:7" x14ac:dyDescent="0.25">
      <c r="A616">
        <v>615</v>
      </c>
      <c r="B616">
        <v>618</v>
      </c>
      <c r="C616" s="637" t="s">
        <v>1129</v>
      </c>
      <c r="D616" s="637" t="s">
        <v>870</v>
      </c>
      <c r="E616">
        <v>0.46</v>
      </c>
      <c r="F616">
        <v>2.36</v>
      </c>
      <c r="G616">
        <v>10.34</v>
      </c>
    </row>
    <row r="617" spans="1:7" x14ac:dyDescent="0.25">
      <c r="A617">
        <v>616</v>
      </c>
      <c r="B617">
        <v>614</v>
      </c>
      <c r="C617" s="637" t="s">
        <v>1214</v>
      </c>
      <c r="D617" s="637" t="s">
        <v>1159</v>
      </c>
      <c r="E617">
        <v>0.35</v>
      </c>
      <c r="F617">
        <v>2.11</v>
      </c>
      <c r="G617">
        <v>10.33</v>
      </c>
    </row>
    <row r="618" spans="1:7" x14ac:dyDescent="0.25">
      <c r="A618">
        <v>617</v>
      </c>
      <c r="B618">
        <v>617</v>
      </c>
      <c r="C618" s="637" t="s">
        <v>1192</v>
      </c>
      <c r="D618" s="637" t="s">
        <v>974</v>
      </c>
      <c r="E618">
        <v>0.2</v>
      </c>
      <c r="F618">
        <v>1.77</v>
      </c>
      <c r="G618">
        <v>9.99</v>
      </c>
    </row>
    <row r="619" spans="1:7" x14ac:dyDescent="0.25">
      <c r="A619">
        <v>618</v>
      </c>
      <c r="B619">
        <v>621</v>
      </c>
      <c r="C619" s="637" t="s">
        <v>1137</v>
      </c>
      <c r="D619" s="637" t="s">
        <v>870</v>
      </c>
      <c r="E619">
        <v>0.51</v>
      </c>
      <c r="F619">
        <v>2.5099999999999998</v>
      </c>
      <c r="G619">
        <v>9.9600000000000009</v>
      </c>
    </row>
    <row r="620" spans="1:7" x14ac:dyDescent="0.25">
      <c r="A620">
        <v>619</v>
      </c>
      <c r="B620">
        <v>622</v>
      </c>
      <c r="C620" s="637" t="s">
        <v>1148</v>
      </c>
      <c r="D620" s="637" t="s">
        <v>870</v>
      </c>
      <c r="E620">
        <v>0.66</v>
      </c>
      <c r="F620">
        <v>2.86</v>
      </c>
      <c r="G620">
        <v>9.74</v>
      </c>
    </row>
    <row r="621" spans="1:7" x14ac:dyDescent="0.25">
      <c r="A621">
        <v>620</v>
      </c>
      <c r="B621">
        <v>623</v>
      </c>
      <c r="C621" s="637" t="s">
        <v>1193</v>
      </c>
      <c r="D621" s="637" t="s">
        <v>982</v>
      </c>
      <c r="E621">
        <v>0.43</v>
      </c>
      <c r="F621">
        <v>2.38</v>
      </c>
      <c r="G621">
        <v>9.64</v>
      </c>
    </row>
    <row r="622" spans="1:7" x14ac:dyDescent="0.25">
      <c r="A622">
        <v>621</v>
      </c>
      <c r="B622">
        <v>613</v>
      </c>
      <c r="C622" s="637" t="s">
        <v>1220</v>
      </c>
      <c r="D622" s="637" t="s">
        <v>1159</v>
      </c>
      <c r="E622">
        <v>0.33</v>
      </c>
      <c r="F622">
        <v>2.1800000000000002</v>
      </c>
      <c r="G622">
        <v>9.4</v>
      </c>
    </row>
    <row r="623" spans="1:7" x14ac:dyDescent="0.25">
      <c r="A623">
        <v>622</v>
      </c>
      <c r="B623">
        <v>624</v>
      </c>
      <c r="C623" s="637" t="s">
        <v>1138</v>
      </c>
      <c r="D623" s="637" t="s">
        <v>870</v>
      </c>
      <c r="E623">
        <v>0.39</v>
      </c>
      <c r="F623">
        <v>2.3199999999999998</v>
      </c>
      <c r="G623">
        <v>9.4</v>
      </c>
    </row>
    <row r="624" spans="1:7" x14ac:dyDescent="0.25">
      <c r="A624">
        <v>623</v>
      </c>
      <c r="B624">
        <v>620</v>
      </c>
      <c r="C624" s="637" t="s">
        <v>1189</v>
      </c>
      <c r="D624" s="637" t="s">
        <v>1058</v>
      </c>
      <c r="E624">
        <v>0.4</v>
      </c>
      <c r="F624">
        <v>2.35</v>
      </c>
      <c r="G624">
        <v>9.2899999999999991</v>
      </c>
    </row>
    <row r="625" spans="1:7" x14ac:dyDescent="0.25">
      <c r="A625">
        <v>624</v>
      </c>
      <c r="B625">
        <v>625</v>
      </c>
      <c r="C625" s="637" t="s">
        <v>1181</v>
      </c>
      <c r="D625" s="637" t="s">
        <v>830</v>
      </c>
      <c r="E625">
        <v>0.49</v>
      </c>
      <c r="F625">
        <v>2.58</v>
      </c>
      <c r="G625">
        <v>9.25</v>
      </c>
    </row>
    <row r="626" spans="1:7" x14ac:dyDescent="0.25">
      <c r="A626">
        <v>625</v>
      </c>
      <c r="B626">
        <v>610</v>
      </c>
      <c r="C626" s="637" t="s">
        <v>1190</v>
      </c>
      <c r="D626" s="637" t="s">
        <v>1159</v>
      </c>
      <c r="E626">
        <v>0.34</v>
      </c>
      <c r="F626">
        <v>2.2400000000000002</v>
      </c>
      <c r="G626">
        <v>9.02</v>
      </c>
    </row>
    <row r="627" spans="1:7" x14ac:dyDescent="0.25">
      <c r="A627">
        <v>626</v>
      </c>
      <c r="B627">
        <v>619</v>
      </c>
      <c r="C627" s="637" t="s">
        <v>1204</v>
      </c>
      <c r="D627" s="637" t="s">
        <v>1159</v>
      </c>
      <c r="E627">
        <v>0.33</v>
      </c>
      <c r="F627">
        <v>2.23</v>
      </c>
      <c r="G627">
        <v>8.92</v>
      </c>
    </row>
    <row r="628" spans="1:7" x14ac:dyDescent="0.25">
      <c r="A628">
        <v>627</v>
      </c>
      <c r="B628">
        <v>626</v>
      </c>
      <c r="C628" s="637" t="s">
        <v>1429</v>
      </c>
      <c r="D628" s="637" t="s">
        <v>1159</v>
      </c>
      <c r="E628">
        <v>0.33</v>
      </c>
      <c r="F628">
        <v>2.2799999999999998</v>
      </c>
      <c r="G628">
        <v>8.5500000000000007</v>
      </c>
    </row>
    <row r="629" spans="1:7" x14ac:dyDescent="0.25">
      <c r="A629">
        <v>628</v>
      </c>
      <c r="B629">
        <v>629</v>
      </c>
      <c r="C629" s="637" t="s">
        <v>1430</v>
      </c>
      <c r="D629" s="637" t="s">
        <v>1159</v>
      </c>
      <c r="E629">
        <v>0.24</v>
      </c>
      <c r="F629">
        <v>2.0699999999999998</v>
      </c>
      <c r="G629">
        <v>8.44</v>
      </c>
    </row>
    <row r="630" spans="1:7" x14ac:dyDescent="0.25">
      <c r="A630">
        <v>629</v>
      </c>
      <c r="B630">
        <v>633</v>
      </c>
      <c r="C630" s="637" t="s">
        <v>1211</v>
      </c>
      <c r="D630" s="637" t="s">
        <v>1159</v>
      </c>
      <c r="E630">
        <v>0.3</v>
      </c>
      <c r="F630">
        <v>2.3199999999999998</v>
      </c>
      <c r="G630">
        <v>7.87</v>
      </c>
    </row>
    <row r="631" spans="1:7" x14ac:dyDescent="0.25">
      <c r="A631">
        <v>630</v>
      </c>
      <c r="B631">
        <v>628</v>
      </c>
      <c r="C631" s="637" t="s">
        <v>1208</v>
      </c>
      <c r="D631" s="637" t="s">
        <v>1159</v>
      </c>
      <c r="E631">
        <v>0.22</v>
      </c>
      <c r="F631">
        <v>2.12</v>
      </c>
      <c r="G631">
        <v>7.84</v>
      </c>
    </row>
    <row r="632" spans="1:7" x14ac:dyDescent="0.25">
      <c r="A632">
        <v>631</v>
      </c>
      <c r="B632">
        <v>631</v>
      </c>
      <c r="C632" s="637" t="s">
        <v>1160</v>
      </c>
      <c r="D632" s="637" t="s">
        <v>870</v>
      </c>
      <c r="E632">
        <v>0.37</v>
      </c>
      <c r="F632">
        <v>2.5099999999999998</v>
      </c>
      <c r="G632">
        <v>7.83</v>
      </c>
    </row>
    <row r="633" spans="1:7" x14ac:dyDescent="0.25">
      <c r="A633">
        <v>632</v>
      </c>
      <c r="B633">
        <v>632</v>
      </c>
      <c r="C633" s="637" t="s">
        <v>1162</v>
      </c>
      <c r="D633" s="637" t="s">
        <v>870</v>
      </c>
      <c r="E633">
        <v>0.4</v>
      </c>
      <c r="F633">
        <v>2.6</v>
      </c>
      <c r="G633">
        <v>7.73</v>
      </c>
    </row>
    <row r="634" spans="1:7" x14ac:dyDescent="0.25">
      <c r="A634">
        <v>633</v>
      </c>
      <c r="B634">
        <v>634</v>
      </c>
      <c r="C634" s="637" t="s">
        <v>1155</v>
      </c>
      <c r="D634" s="637" t="s">
        <v>870</v>
      </c>
      <c r="E634">
        <v>0.3</v>
      </c>
      <c r="F634">
        <v>2.35</v>
      </c>
      <c r="G634">
        <v>7.66</v>
      </c>
    </row>
    <row r="635" spans="1:7" x14ac:dyDescent="0.25">
      <c r="A635">
        <v>634</v>
      </c>
      <c r="B635">
        <v>636</v>
      </c>
      <c r="C635" s="637" t="s">
        <v>1216</v>
      </c>
      <c r="D635" s="637" t="s">
        <v>1159</v>
      </c>
      <c r="E635">
        <v>0.2</v>
      </c>
      <c r="F635">
        <v>2.16</v>
      </c>
      <c r="G635">
        <v>7.13</v>
      </c>
    </row>
    <row r="636" spans="1:7" x14ac:dyDescent="0.25">
      <c r="A636">
        <v>635</v>
      </c>
      <c r="B636">
        <v>639</v>
      </c>
      <c r="C636" s="637" t="s">
        <v>1218</v>
      </c>
      <c r="D636" s="637" t="s">
        <v>1159</v>
      </c>
      <c r="E636">
        <v>0.2</v>
      </c>
      <c r="F636">
        <v>2.17</v>
      </c>
      <c r="G636">
        <v>7.07</v>
      </c>
    </row>
    <row r="637" spans="1:7" x14ac:dyDescent="0.25">
      <c r="A637">
        <v>636</v>
      </c>
      <c r="B637">
        <v>635</v>
      </c>
      <c r="C637" s="637" t="s">
        <v>1207</v>
      </c>
      <c r="D637" s="637" t="s">
        <v>1058</v>
      </c>
      <c r="E637">
        <v>0.26</v>
      </c>
      <c r="F637">
        <v>2.36</v>
      </c>
      <c r="G637">
        <v>6.88</v>
      </c>
    </row>
    <row r="638" spans="1:7" x14ac:dyDescent="0.25">
      <c r="A638">
        <v>637</v>
      </c>
      <c r="B638">
        <v>637</v>
      </c>
      <c r="C638" s="637" t="s">
        <v>1219</v>
      </c>
      <c r="D638" s="637" t="s">
        <v>1058</v>
      </c>
      <c r="E638">
        <v>0.38</v>
      </c>
      <c r="F638">
        <v>2.7</v>
      </c>
      <c r="G638">
        <v>6.85</v>
      </c>
    </row>
    <row r="639" spans="1:7" x14ac:dyDescent="0.25">
      <c r="A639">
        <v>638</v>
      </c>
      <c r="B639">
        <v>630</v>
      </c>
      <c r="C639" s="637" t="s">
        <v>1213</v>
      </c>
      <c r="D639" s="637" t="s">
        <v>1159</v>
      </c>
      <c r="E639">
        <v>0.23</v>
      </c>
      <c r="F639">
        <v>2.2999999999999998</v>
      </c>
      <c r="G639">
        <v>6.76</v>
      </c>
    </row>
    <row r="640" spans="1:7" x14ac:dyDescent="0.25">
      <c r="A640">
        <v>639</v>
      </c>
      <c r="B640">
        <v>638</v>
      </c>
      <c r="C640" s="637" t="s">
        <v>1210</v>
      </c>
      <c r="D640" s="637" t="s">
        <v>1159</v>
      </c>
      <c r="E640">
        <v>0.21</v>
      </c>
      <c r="F640">
        <v>2.38</v>
      </c>
      <c r="G640">
        <v>6.02</v>
      </c>
    </row>
    <row r="641" spans="1:7" x14ac:dyDescent="0.25">
      <c r="A641">
        <v>640</v>
      </c>
      <c r="B641">
        <v>640</v>
      </c>
      <c r="C641" s="637" t="s">
        <v>1217</v>
      </c>
      <c r="D641" s="637" t="s">
        <v>1058</v>
      </c>
      <c r="E641">
        <v>0.44</v>
      </c>
      <c r="F641">
        <v>3.04</v>
      </c>
      <c r="G641">
        <v>5.91</v>
      </c>
    </row>
    <row r="642" spans="1:7" x14ac:dyDescent="0.25">
      <c r="A642">
        <v>641</v>
      </c>
      <c r="B642">
        <v>641</v>
      </c>
      <c r="C642" s="637" t="s">
        <v>1221</v>
      </c>
      <c r="D642" s="637" t="s">
        <v>1159</v>
      </c>
      <c r="E642">
        <v>0.2</v>
      </c>
      <c r="F642">
        <v>2.48</v>
      </c>
      <c r="G642">
        <v>5.4</v>
      </c>
    </row>
    <row r="643" spans="1:7" x14ac:dyDescent="0.25">
      <c r="A643">
        <v>642</v>
      </c>
      <c r="B643">
        <v>642</v>
      </c>
      <c r="C643" s="637" t="s">
        <v>1188</v>
      </c>
      <c r="D643" s="637" t="s">
        <v>870</v>
      </c>
      <c r="E643">
        <v>0.2</v>
      </c>
      <c r="F643">
        <v>2.61</v>
      </c>
      <c r="G643">
        <v>4.8600000000000003</v>
      </c>
    </row>
    <row r="644" spans="1:7" x14ac:dyDescent="0.25">
      <c r="A644">
        <v>643</v>
      </c>
      <c r="B644">
        <v>643</v>
      </c>
      <c r="C644" s="637" t="s">
        <v>1222</v>
      </c>
      <c r="D644" s="637" t="s">
        <v>1058</v>
      </c>
      <c r="E644">
        <v>0.22</v>
      </c>
      <c r="F644">
        <v>2.87</v>
      </c>
      <c r="G644">
        <v>4.13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BAEE9-08A4-42D1-91ED-67D5758B958F}">
  <sheetPr codeName="Sheet25">
    <pageSetUpPr fitToPage="1"/>
  </sheetPr>
  <dimension ref="A1:IR58"/>
  <sheetViews>
    <sheetView showGridLines="0" zoomScale="45" zoomScaleNormal="45" zoomScaleSheetLayoutView="85" workbookViewId="0"/>
  </sheetViews>
  <sheetFormatPr defaultColWidth="10" defaultRowHeight="26.25" x14ac:dyDescent="0.4"/>
  <cols>
    <col min="1" max="1" width="21.85546875" style="188" customWidth="1"/>
    <col min="2" max="2" width="10.140625" style="188" bestFit="1" customWidth="1"/>
    <col min="3" max="3" width="12.5703125" style="188" customWidth="1"/>
    <col min="4" max="4" width="10" style="188"/>
    <col min="5" max="5" width="34.140625" style="188" bestFit="1" customWidth="1"/>
    <col min="6" max="6" width="4.85546875" style="188" bestFit="1" customWidth="1"/>
    <col min="7" max="7" width="4.42578125" style="188" bestFit="1" customWidth="1"/>
    <col min="8" max="8" width="3.42578125" style="188" bestFit="1" customWidth="1"/>
    <col min="9" max="9" width="4.42578125" style="188" bestFit="1" customWidth="1"/>
    <col min="10" max="10" width="5.85546875" style="188" bestFit="1" customWidth="1"/>
    <col min="11" max="12" width="6.5703125" style="188" bestFit="1" customWidth="1"/>
    <col min="13" max="13" width="17.28515625" style="188" bestFit="1" customWidth="1"/>
    <col min="14" max="14" width="10.140625" style="188" bestFit="1" customWidth="1"/>
    <col min="15" max="15" width="12.5703125" style="188" customWidth="1"/>
    <col min="16" max="16" width="10" style="188"/>
    <col min="17" max="17" width="34.140625" style="188" bestFit="1" customWidth="1"/>
    <col min="18" max="18" width="4.85546875" style="188" bestFit="1" customWidth="1"/>
    <col min="19" max="19" width="4.42578125" style="188" bestFit="1" customWidth="1"/>
    <col min="20" max="20" width="3.42578125" style="188" bestFit="1" customWidth="1"/>
    <col min="21" max="21" width="4.42578125" style="188" bestFit="1" customWidth="1"/>
    <col min="22" max="22" width="5.85546875" style="188" bestFit="1" customWidth="1"/>
    <col min="23" max="24" width="6.5703125" style="188" bestFit="1" customWidth="1"/>
    <col min="25" max="25" width="21.85546875" style="188" customWidth="1"/>
    <col min="26" max="26" width="10.140625" style="188" bestFit="1" customWidth="1"/>
    <col min="27" max="27" width="12.5703125" style="188" customWidth="1"/>
    <col min="28" max="28" width="10" style="188"/>
    <col min="29" max="29" width="34.140625" style="188" bestFit="1" customWidth="1"/>
    <col min="30" max="30" width="4.85546875" style="188" bestFit="1" customWidth="1"/>
    <col min="31" max="31" width="4.42578125" style="188" bestFit="1" customWidth="1"/>
    <col min="32" max="32" width="3.42578125" style="188" bestFit="1" customWidth="1"/>
    <col min="33" max="33" width="4.42578125" style="188" bestFit="1" customWidth="1"/>
    <col min="34" max="34" width="5.85546875" style="188" bestFit="1" customWidth="1"/>
    <col min="35" max="36" width="6.5703125" style="188" bestFit="1" customWidth="1"/>
    <col min="37" max="37" width="17.28515625" style="188" bestFit="1" customWidth="1"/>
    <col min="38" max="38" width="10.140625" style="188" bestFit="1" customWidth="1"/>
    <col min="39" max="39" width="12.5703125" style="188" customWidth="1"/>
    <col min="40" max="40" width="10" style="188"/>
    <col min="41" max="41" width="34.140625" style="188" bestFit="1" customWidth="1"/>
    <col min="42" max="42" width="4.85546875" style="188" bestFit="1" customWidth="1"/>
    <col min="43" max="43" width="4.42578125" style="188" bestFit="1" customWidth="1"/>
    <col min="44" max="44" width="3.42578125" style="188" bestFit="1" customWidth="1"/>
    <col min="45" max="45" width="4.42578125" style="188" bestFit="1" customWidth="1"/>
    <col min="46" max="46" width="5.85546875" style="188" bestFit="1" customWidth="1"/>
    <col min="47" max="48" width="6.5703125" style="188" bestFit="1" customWidth="1"/>
    <col min="49" max="49" width="21.85546875" style="188" customWidth="1"/>
    <col min="50" max="50" width="10.140625" style="188" bestFit="1" customWidth="1"/>
    <col min="51" max="51" width="12.5703125" style="188" customWidth="1"/>
    <col min="52" max="52" width="10" style="188"/>
    <col min="53" max="53" width="34.140625" style="188" bestFit="1" customWidth="1"/>
    <col min="54" max="54" width="4.85546875" style="188" bestFit="1" customWidth="1"/>
    <col min="55" max="55" width="4.42578125" style="188" bestFit="1" customWidth="1"/>
    <col min="56" max="56" width="3.42578125" style="188" bestFit="1" customWidth="1"/>
    <col min="57" max="57" width="4.42578125" style="188" bestFit="1" customWidth="1"/>
    <col min="58" max="58" width="5.85546875" style="188" bestFit="1" customWidth="1"/>
    <col min="59" max="60" width="6.5703125" style="188" bestFit="1" customWidth="1"/>
    <col min="61" max="61" width="17.28515625" style="188" bestFit="1" customWidth="1"/>
    <col min="62" max="62" width="10.140625" style="188" bestFit="1" customWidth="1"/>
    <col min="63" max="63" width="12.5703125" style="188" customWidth="1"/>
    <col min="64" max="64" width="10" style="188"/>
    <col min="65" max="65" width="34.140625" style="188" bestFit="1" customWidth="1"/>
    <col min="66" max="66" width="4.85546875" style="188" bestFit="1" customWidth="1"/>
    <col min="67" max="67" width="4.42578125" style="188" bestFit="1" customWidth="1"/>
    <col min="68" max="68" width="3.42578125" style="188" bestFit="1" customWidth="1"/>
    <col min="69" max="69" width="4.42578125" style="188" bestFit="1" customWidth="1"/>
    <col min="70" max="70" width="5.85546875" style="188" bestFit="1" customWidth="1"/>
    <col min="71" max="72" width="6.5703125" style="188" bestFit="1" customWidth="1"/>
    <col min="73" max="73" width="21.85546875" style="188" customWidth="1"/>
    <col min="74" max="74" width="10.140625" style="188" bestFit="1" customWidth="1"/>
    <col min="75" max="75" width="12.5703125" style="188" customWidth="1"/>
    <col min="76" max="76" width="10" style="188" customWidth="1"/>
    <col min="77" max="77" width="34.140625" style="188" bestFit="1" customWidth="1"/>
    <col min="78" max="78" width="4.85546875" style="188" bestFit="1" customWidth="1"/>
    <col min="79" max="79" width="4.42578125" style="188" bestFit="1" customWidth="1"/>
    <col min="80" max="80" width="3.42578125" style="188" bestFit="1" customWidth="1"/>
    <col min="81" max="81" width="4.42578125" style="188" bestFit="1" customWidth="1"/>
    <col min="82" max="82" width="5.85546875" style="188" bestFit="1" customWidth="1"/>
    <col min="83" max="84" width="6.5703125" style="188" bestFit="1" customWidth="1"/>
    <col min="85" max="85" width="17.28515625" style="188" bestFit="1" customWidth="1"/>
    <col min="86" max="86" width="10.140625" style="188" bestFit="1" customWidth="1"/>
    <col min="87" max="87" width="12.5703125" style="188" customWidth="1"/>
    <col min="88" max="88" width="10" style="188"/>
    <col min="89" max="89" width="34.140625" style="188" bestFit="1" customWidth="1"/>
    <col min="90" max="90" width="4.85546875" style="188" bestFit="1" customWidth="1"/>
    <col min="91" max="91" width="4.42578125" style="188" bestFit="1" customWidth="1"/>
    <col min="92" max="92" width="3.42578125" style="188" bestFit="1" customWidth="1"/>
    <col min="93" max="93" width="4.42578125" style="188" bestFit="1" customWidth="1"/>
    <col min="94" max="94" width="5.85546875" style="188" bestFit="1" customWidth="1"/>
    <col min="95" max="96" width="6.5703125" style="188" bestFit="1" customWidth="1"/>
    <col min="97" max="97" width="21.85546875" style="188" customWidth="1"/>
    <col min="98" max="98" width="10.140625" style="188" bestFit="1" customWidth="1"/>
    <col min="99" max="99" width="12.5703125" style="188" customWidth="1"/>
    <col min="100" max="100" width="10" style="188"/>
    <col min="101" max="101" width="34.140625" style="188" bestFit="1" customWidth="1"/>
    <col min="102" max="102" width="4.85546875" style="188" bestFit="1" customWidth="1"/>
    <col min="103" max="103" width="4.42578125" style="188" bestFit="1" customWidth="1"/>
    <col min="104" max="104" width="3.42578125" style="188" bestFit="1" customWidth="1"/>
    <col min="105" max="105" width="4.42578125" style="188" bestFit="1" customWidth="1"/>
    <col min="106" max="106" width="5.85546875" style="188" bestFit="1" customWidth="1"/>
    <col min="107" max="108" width="6.5703125" style="188" bestFit="1" customWidth="1"/>
    <col min="109" max="109" width="17.28515625" style="188" bestFit="1" customWidth="1"/>
    <col min="110" max="110" width="10.140625" style="188" bestFit="1" customWidth="1"/>
    <col min="111" max="111" width="12.5703125" style="188" customWidth="1"/>
    <col min="112" max="112" width="10" style="188"/>
    <col min="113" max="113" width="34.140625" style="188" bestFit="1" customWidth="1"/>
    <col min="114" max="114" width="4.85546875" style="188" bestFit="1" customWidth="1"/>
    <col min="115" max="115" width="4.42578125" style="188" bestFit="1" customWidth="1"/>
    <col min="116" max="116" width="3.42578125" style="188" bestFit="1" customWidth="1"/>
    <col min="117" max="117" width="4.42578125" style="188" bestFit="1" customWidth="1"/>
    <col min="118" max="118" width="5.85546875" style="188" bestFit="1" customWidth="1"/>
    <col min="119" max="120" width="6.5703125" style="188" bestFit="1" customWidth="1"/>
    <col min="121" max="121" width="21.85546875" style="188" customWidth="1"/>
    <col min="122" max="122" width="10.140625" style="188" bestFit="1" customWidth="1"/>
    <col min="123" max="123" width="12.5703125" style="188" customWidth="1"/>
    <col min="124" max="124" width="10" style="188"/>
    <col min="125" max="125" width="34.140625" style="188" bestFit="1" customWidth="1"/>
    <col min="126" max="126" width="4.85546875" style="188" bestFit="1" customWidth="1"/>
    <col min="127" max="127" width="4.42578125" style="188" bestFit="1" customWidth="1"/>
    <col min="128" max="128" width="3.42578125" style="188" bestFit="1" customWidth="1"/>
    <col min="129" max="129" width="4.42578125" style="188" bestFit="1" customWidth="1"/>
    <col min="130" max="130" width="5.85546875" style="188" bestFit="1" customWidth="1"/>
    <col min="131" max="132" width="6.5703125" style="188" bestFit="1" customWidth="1"/>
    <col min="133" max="133" width="17.28515625" style="188" bestFit="1" customWidth="1"/>
    <col min="134" max="134" width="10.140625" style="188" bestFit="1" customWidth="1"/>
    <col min="135" max="135" width="12.5703125" style="188" customWidth="1"/>
    <col min="136" max="136" width="10" style="188"/>
    <col min="137" max="137" width="34.140625" style="188" bestFit="1" customWidth="1"/>
    <col min="138" max="138" width="4.85546875" style="188" bestFit="1" customWidth="1"/>
    <col min="139" max="139" width="4.42578125" style="188" bestFit="1" customWidth="1"/>
    <col min="140" max="140" width="3.42578125" style="188" bestFit="1" customWidth="1"/>
    <col min="141" max="141" width="4.42578125" style="188" bestFit="1" customWidth="1"/>
    <col min="142" max="142" width="5.85546875" style="188" bestFit="1" customWidth="1"/>
    <col min="143" max="144" width="6.5703125" style="188" bestFit="1" customWidth="1"/>
    <col min="145" max="145" width="21.85546875" style="188" customWidth="1"/>
    <col min="146" max="146" width="10.140625" style="188" bestFit="1" customWidth="1"/>
    <col min="147" max="147" width="12.5703125" style="188" customWidth="1"/>
    <col min="148" max="148" width="10" style="188"/>
    <col min="149" max="149" width="34.140625" style="188" bestFit="1" customWidth="1"/>
    <col min="150" max="150" width="4.85546875" style="188" bestFit="1" customWidth="1"/>
    <col min="151" max="151" width="4.42578125" style="188" bestFit="1" customWidth="1"/>
    <col min="152" max="152" width="3.42578125" style="188" bestFit="1" customWidth="1"/>
    <col min="153" max="153" width="4.42578125" style="188" bestFit="1" customWidth="1"/>
    <col min="154" max="154" width="5.85546875" style="188" bestFit="1" customWidth="1"/>
    <col min="155" max="156" width="6.5703125" style="188" bestFit="1" customWidth="1"/>
    <col min="157" max="157" width="17.28515625" style="188" bestFit="1" customWidth="1"/>
    <col min="158" max="158" width="10.140625" style="188" bestFit="1" customWidth="1"/>
    <col min="159" max="159" width="12.5703125" style="188" customWidth="1"/>
    <col min="160" max="160" width="10" style="188"/>
    <col min="161" max="161" width="34.140625" style="188" bestFit="1" customWidth="1"/>
    <col min="162" max="162" width="4.85546875" style="188" bestFit="1" customWidth="1"/>
    <col min="163" max="163" width="4.42578125" style="188" bestFit="1" customWidth="1"/>
    <col min="164" max="164" width="3.42578125" style="188" bestFit="1" customWidth="1"/>
    <col min="165" max="165" width="4.42578125" style="188" bestFit="1" customWidth="1"/>
    <col min="166" max="166" width="5.85546875" style="188" bestFit="1" customWidth="1"/>
    <col min="167" max="168" width="6.5703125" style="188" bestFit="1" customWidth="1"/>
    <col min="169" max="169" width="21.85546875" style="188" customWidth="1"/>
    <col min="170" max="170" width="10.140625" style="188" bestFit="1" customWidth="1"/>
    <col min="171" max="171" width="12.5703125" style="188" customWidth="1"/>
    <col min="172" max="172" width="10" style="188"/>
    <col min="173" max="173" width="34.140625" style="188" bestFit="1" customWidth="1"/>
    <col min="174" max="174" width="4.85546875" style="188" bestFit="1" customWidth="1"/>
    <col min="175" max="175" width="4.42578125" style="188" bestFit="1" customWidth="1"/>
    <col min="176" max="176" width="3.42578125" style="188" bestFit="1" customWidth="1"/>
    <col min="177" max="177" width="4.42578125" style="188" bestFit="1" customWidth="1"/>
    <col min="178" max="178" width="5.85546875" style="188" bestFit="1" customWidth="1"/>
    <col min="179" max="180" width="6.5703125" style="188" bestFit="1" customWidth="1"/>
    <col min="181" max="181" width="17.28515625" style="188" bestFit="1" customWidth="1"/>
    <col min="182" max="182" width="10.140625" style="188" bestFit="1" customWidth="1"/>
    <col min="183" max="183" width="12.5703125" style="188" customWidth="1"/>
    <col min="184" max="184" width="10" style="188"/>
    <col min="185" max="185" width="34.140625" style="188" bestFit="1" customWidth="1"/>
    <col min="186" max="186" width="4.85546875" style="188" bestFit="1" customWidth="1"/>
    <col min="187" max="187" width="4.42578125" style="188" bestFit="1" customWidth="1"/>
    <col min="188" max="188" width="3.42578125" style="188" bestFit="1" customWidth="1"/>
    <col min="189" max="189" width="4.42578125" style="188" bestFit="1" customWidth="1"/>
    <col min="190" max="190" width="5.85546875" style="188" bestFit="1" customWidth="1"/>
    <col min="191" max="192" width="6.5703125" style="188" bestFit="1" customWidth="1"/>
    <col min="193" max="193" width="21.85546875" style="188" customWidth="1"/>
    <col min="194" max="194" width="10.140625" style="188" bestFit="1" customWidth="1"/>
    <col min="195" max="195" width="12.5703125" style="188" customWidth="1"/>
    <col min="196" max="196" width="10" style="188"/>
    <col min="197" max="197" width="34.140625" style="188" bestFit="1" customWidth="1"/>
    <col min="198" max="198" width="4.85546875" style="188" bestFit="1" customWidth="1"/>
    <col min="199" max="199" width="4.42578125" style="188" bestFit="1" customWidth="1"/>
    <col min="200" max="200" width="3.42578125" style="188" bestFit="1" customWidth="1"/>
    <col min="201" max="201" width="4.42578125" style="188" bestFit="1" customWidth="1"/>
    <col min="202" max="202" width="5.85546875" style="188" bestFit="1" customWidth="1"/>
    <col min="203" max="204" width="6.5703125" style="188" bestFit="1" customWidth="1"/>
    <col min="205" max="205" width="17.28515625" style="188" bestFit="1" customWidth="1"/>
    <col min="206" max="206" width="10.140625" style="188" bestFit="1" customWidth="1"/>
    <col min="207" max="207" width="12.5703125" style="188" customWidth="1"/>
    <col min="208" max="208" width="10" style="188"/>
    <col min="209" max="209" width="34.140625" style="188" bestFit="1" customWidth="1"/>
    <col min="210" max="210" width="4.85546875" style="188" bestFit="1" customWidth="1"/>
    <col min="211" max="211" width="4.42578125" style="188" bestFit="1" customWidth="1"/>
    <col min="212" max="212" width="3.42578125" style="188" bestFit="1" customWidth="1"/>
    <col min="213" max="213" width="4.42578125" style="188" bestFit="1" customWidth="1"/>
    <col min="214" max="214" width="5.85546875" style="188" bestFit="1" customWidth="1"/>
    <col min="215" max="216" width="6.5703125" style="188" bestFit="1" customWidth="1"/>
    <col min="217" max="217" width="21.85546875" style="188" customWidth="1"/>
    <col min="218" max="218" width="10.140625" style="188" bestFit="1" customWidth="1"/>
    <col min="219" max="219" width="12.5703125" style="188" customWidth="1"/>
    <col min="220" max="220" width="10" style="188"/>
    <col min="221" max="221" width="34.140625" style="188" bestFit="1" customWidth="1"/>
    <col min="222" max="222" width="4.85546875" style="188" bestFit="1" customWidth="1"/>
    <col min="223" max="223" width="4.42578125" style="188" bestFit="1" customWidth="1"/>
    <col min="224" max="224" width="3.42578125" style="188" bestFit="1" customWidth="1"/>
    <col min="225" max="225" width="4.42578125" style="188" bestFit="1" customWidth="1"/>
    <col min="226" max="226" width="5.85546875" style="188" bestFit="1" customWidth="1"/>
    <col min="227" max="228" width="6.5703125" style="188" bestFit="1" customWidth="1"/>
    <col min="229" max="229" width="17.28515625" style="188" bestFit="1" customWidth="1"/>
    <col min="230" max="230" width="10.140625" style="188" bestFit="1" customWidth="1"/>
    <col min="231" max="231" width="12.5703125" style="188" customWidth="1"/>
    <col min="232" max="232" width="10" style="188"/>
    <col min="233" max="233" width="34.140625" style="188" bestFit="1" customWidth="1"/>
    <col min="234" max="234" width="4.85546875" style="188" bestFit="1" customWidth="1"/>
    <col min="235" max="235" width="4.42578125" style="188" bestFit="1" customWidth="1"/>
    <col min="236" max="236" width="3.42578125" style="188" bestFit="1" customWidth="1"/>
    <col min="237" max="237" width="4.42578125" style="188" bestFit="1" customWidth="1"/>
    <col min="238" max="238" width="5.85546875" style="188" bestFit="1" customWidth="1"/>
    <col min="239" max="240" width="6.5703125" style="188" bestFit="1" customWidth="1"/>
    <col min="241" max="241" width="16.28515625" style="188" bestFit="1" customWidth="1"/>
    <col min="242" max="242" width="10.140625" style="188" bestFit="1" customWidth="1"/>
    <col min="243" max="243" width="12" style="188" bestFit="1" customWidth="1"/>
    <col min="244" max="244" width="10" style="188"/>
    <col min="245" max="245" width="34.140625" style="188" bestFit="1" customWidth="1"/>
    <col min="246" max="246" width="4.85546875" style="188" bestFit="1" customWidth="1"/>
    <col min="247" max="247" width="4.42578125" style="188" bestFit="1" customWidth="1"/>
    <col min="248" max="248" width="3.42578125" style="188" bestFit="1" customWidth="1"/>
    <col min="249" max="249" width="4.42578125" style="188" bestFit="1" customWidth="1"/>
    <col min="250" max="250" width="5.85546875" style="188" bestFit="1" customWidth="1"/>
    <col min="251" max="252" width="6.5703125" style="188" bestFit="1" customWidth="1"/>
    <col min="253" max="16384" width="10" style="188"/>
  </cols>
  <sheetData>
    <row r="1" spans="1:243" ht="46.5" x14ac:dyDescent="0.7">
      <c r="A1" s="471"/>
      <c r="B1" s="471" t="s">
        <v>191</v>
      </c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9"/>
      <c r="N1" s="479" t="s">
        <v>192</v>
      </c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87"/>
      <c r="Z1" s="487" t="s">
        <v>977</v>
      </c>
      <c r="AA1" s="487"/>
      <c r="AB1" s="487"/>
      <c r="AC1" s="487"/>
      <c r="AD1" s="487"/>
      <c r="AE1" s="487"/>
      <c r="AF1" s="487"/>
      <c r="AG1" s="487"/>
      <c r="AH1" s="487"/>
      <c r="AI1" s="487"/>
      <c r="AJ1" s="487"/>
      <c r="AK1" s="495"/>
      <c r="AL1" s="495" t="s">
        <v>225</v>
      </c>
      <c r="AM1" s="495"/>
      <c r="AN1" s="495"/>
      <c r="AO1" s="495"/>
      <c r="AP1" s="495"/>
      <c r="AQ1" s="495"/>
      <c r="AR1" s="495"/>
      <c r="AS1" s="495"/>
      <c r="AT1" s="495"/>
      <c r="AU1" s="495"/>
      <c r="AV1" s="495"/>
      <c r="AW1" s="503"/>
      <c r="AX1" s="503" t="s">
        <v>194</v>
      </c>
      <c r="AY1" s="503"/>
      <c r="AZ1" s="503"/>
      <c r="BA1" s="503"/>
      <c r="BB1" s="503"/>
      <c r="BC1" s="503"/>
      <c r="BD1" s="503"/>
      <c r="BE1" s="503"/>
      <c r="BF1" s="503"/>
      <c r="BG1" s="503"/>
      <c r="BH1" s="503"/>
      <c r="BI1" s="333"/>
      <c r="BJ1" s="333" t="s">
        <v>196</v>
      </c>
      <c r="BK1" s="333"/>
      <c r="BL1" s="333"/>
      <c r="BM1" s="333"/>
      <c r="BN1" s="333"/>
      <c r="BO1" s="333"/>
      <c r="BP1" s="333"/>
      <c r="BQ1" s="333"/>
      <c r="BR1" s="333"/>
      <c r="BS1" s="333"/>
      <c r="BT1" s="333"/>
      <c r="BU1" s="509"/>
      <c r="BV1" s="509" t="s">
        <v>197</v>
      </c>
      <c r="BW1" s="509"/>
      <c r="BX1" s="509"/>
      <c r="BY1" s="509"/>
      <c r="BZ1" s="509"/>
      <c r="CA1" s="509"/>
      <c r="CB1" s="509"/>
      <c r="CC1" s="509"/>
      <c r="CD1" s="509"/>
      <c r="CE1" s="509"/>
      <c r="CF1" s="509"/>
      <c r="CG1" s="339"/>
      <c r="CH1" s="339" t="s">
        <v>198</v>
      </c>
      <c r="CI1" s="339"/>
      <c r="CJ1" s="339"/>
      <c r="CK1" s="339"/>
      <c r="CL1" s="339"/>
      <c r="CM1" s="339"/>
      <c r="CN1" s="339"/>
      <c r="CO1" s="339"/>
      <c r="CP1" s="339"/>
      <c r="CQ1" s="339"/>
      <c r="CR1" s="339"/>
      <c r="CS1" s="517"/>
      <c r="CT1" s="517" t="s">
        <v>199</v>
      </c>
      <c r="CU1" s="517"/>
      <c r="CV1" s="517"/>
      <c r="CW1" s="517"/>
      <c r="CX1" s="517"/>
      <c r="CY1" s="517"/>
      <c r="CZ1" s="517"/>
      <c r="DA1" s="517"/>
      <c r="DB1" s="517"/>
      <c r="DC1" s="517"/>
      <c r="DD1" s="517"/>
      <c r="DE1" s="523"/>
      <c r="DF1" s="523" t="s">
        <v>896</v>
      </c>
      <c r="DG1" s="523"/>
      <c r="DH1" s="523"/>
      <c r="DI1" s="523"/>
      <c r="DJ1" s="523"/>
      <c r="DK1" s="523"/>
      <c r="DL1" s="523"/>
      <c r="DM1" s="523"/>
      <c r="DN1" s="523"/>
      <c r="DO1" s="523"/>
      <c r="DP1" s="523"/>
      <c r="DQ1" s="531"/>
      <c r="DR1" s="531" t="s">
        <v>200</v>
      </c>
      <c r="DS1" s="531"/>
      <c r="DT1" s="531"/>
      <c r="DU1" s="531"/>
      <c r="DV1" s="531"/>
      <c r="DW1" s="531"/>
      <c r="DX1" s="531"/>
      <c r="DY1" s="531"/>
      <c r="DZ1" s="531"/>
      <c r="EA1" s="531"/>
      <c r="EB1" s="531"/>
      <c r="EC1" s="532"/>
      <c r="ED1" s="532" t="s">
        <v>861</v>
      </c>
      <c r="EE1" s="532"/>
      <c r="EF1" s="532"/>
      <c r="EG1" s="532"/>
      <c r="EH1" s="532"/>
      <c r="EI1" s="532"/>
      <c r="EJ1" s="532"/>
      <c r="EK1" s="532"/>
      <c r="EL1" s="532"/>
      <c r="EM1" s="532"/>
      <c r="EN1" s="532"/>
      <c r="EO1" s="540"/>
      <c r="EP1" s="540" t="s">
        <v>201</v>
      </c>
      <c r="EQ1" s="540"/>
      <c r="ER1" s="540"/>
      <c r="ES1" s="540"/>
      <c r="ET1" s="540"/>
      <c r="EU1" s="540"/>
      <c r="EV1" s="540"/>
      <c r="EW1" s="540"/>
      <c r="EX1" s="540"/>
      <c r="EY1" s="540"/>
      <c r="EZ1" s="540"/>
      <c r="FA1" s="548"/>
      <c r="FB1" s="548" t="s">
        <v>202</v>
      </c>
      <c r="FC1" s="548"/>
      <c r="FD1" s="548"/>
      <c r="FE1" s="548"/>
      <c r="FF1" s="548"/>
      <c r="FG1" s="548"/>
      <c r="FH1" s="548"/>
      <c r="FI1" s="548"/>
      <c r="FJ1" s="548"/>
      <c r="FK1" s="548"/>
      <c r="FL1" s="548"/>
      <c r="FM1" s="555"/>
      <c r="FN1" s="555" t="s">
        <v>226</v>
      </c>
      <c r="FO1" s="555"/>
      <c r="FP1" s="555"/>
      <c r="FQ1" s="555"/>
      <c r="FR1" s="555"/>
      <c r="FS1" s="555"/>
      <c r="FT1" s="555"/>
      <c r="FU1" s="555"/>
      <c r="FV1" s="555"/>
      <c r="FW1" s="555"/>
      <c r="FX1" s="555"/>
      <c r="FY1" s="561"/>
      <c r="FZ1" s="561" t="s">
        <v>203</v>
      </c>
      <c r="GA1" s="561"/>
      <c r="GB1" s="561"/>
      <c r="GC1" s="561"/>
      <c r="GD1" s="561"/>
      <c r="GE1" s="561"/>
      <c r="GF1" s="561"/>
      <c r="GG1" s="561"/>
      <c r="GH1" s="561"/>
      <c r="GI1" s="561"/>
      <c r="GJ1" s="561"/>
      <c r="GK1" s="569"/>
      <c r="GL1" s="569" t="s">
        <v>204</v>
      </c>
      <c r="GM1" s="569"/>
      <c r="GN1" s="569"/>
      <c r="GO1" s="569"/>
      <c r="GP1" s="569"/>
      <c r="GQ1" s="569"/>
      <c r="GR1" s="569"/>
      <c r="GS1" s="569"/>
      <c r="GT1" s="569"/>
      <c r="GU1" s="569"/>
      <c r="GV1" s="569"/>
      <c r="GW1" s="577"/>
      <c r="GX1" s="577" t="s">
        <v>205</v>
      </c>
      <c r="GY1" s="577"/>
      <c r="GZ1" s="577"/>
      <c r="HA1" s="577"/>
      <c r="HB1" s="577"/>
      <c r="HC1" s="577"/>
      <c r="HD1" s="577"/>
      <c r="HE1" s="577"/>
      <c r="HF1" s="577"/>
      <c r="HG1" s="577"/>
      <c r="HH1" s="577"/>
      <c r="HI1" s="578"/>
      <c r="HJ1" s="578" t="s">
        <v>206</v>
      </c>
      <c r="HK1" s="578"/>
      <c r="HL1" s="578"/>
      <c r="HM1" s="578"/>
      <c r="HN1" s="578"/>
      <c r="HO1" s="578"/>
      <c r="HP1" s="578"/>
      <c r="HQ1" s="578"/>
      <c r="HR1" s="578"/>
      <c r="HS1" s="578"/>
      <c r="HT1" s="578"/>
      <c r="HU1" s="586"/>
      <c r="HV1" s="586" t="s">
        <v>207</v>
      </c>
      <c r="HW1" s="586"/>
      <c r="HX1" s="586"/>
      <c r="HY1" s="586"/>
      <c r="HZ1" s="586"/>
      <c r="IA1" s="586"/>
      <c r="IB1" s="586"/>
      <c r="IC1" s="586"/>
      <c r="ID1" s="586"/>
      <c r="IE1" s="586"/>
      <c r="IF1" s="586"/>
    </row>
    <row r="2" spans="1:243" x14ac:dyDescent="0.4">
      <c r="A2" s="472" t="s">
        <v>157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480" t="s">
        <v>157</v>
      </c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488" t="s">
        <v>157</v>
      </c>
      <c r="Z2" s="469"/>
      <c r="AA2" s="469"/>
      <c r="AB2" s="469"/>
      <c r="AC2" s="469"/>
      <c r="AD2" s="469"/>
      <c r="AE2" s="469"/>
      <c r="AF2" s="469"/>
      <c r="AG2" s="469"/>
      <c r="AH2" s="469"/>
      <c r="AI2" s="469"/>
      <c r="AJ2" s="469"/>
      <c r="AK2" s="496" t="s">
        <v>157</v>
      </c>
      <c r="AL2" s="352"/>
      <c r="AM2" s="352"/>
      <c r="AN2" s="352"/>
      <c r="AO2" s="352"/>
      <c r="AP2" s="352"/>
      <c r="AQ2" s="352"/>
      <c r="AR2" s="352"/>
      <c r="AS2" s="352"/>
      <c r="AT2" s="352"/>
      <c r="AU2" s="352"/>
      <c r="AV2" s="352"/>
      <c r="AW2" s="504" t="s">
        <v>157</v>
      </c>
      <c r="AX2" s="237"/>
      <c r="AY2" s="237"/>
      <c r="AZ2" s="237"/>
      <c r="BA2" s="237"/>
      <c r="BB2" s="237"/>
      <c r="BC2" s="237"/>
      <c r="BD2" s="237"/>
      <c r="BE2" s="237"/>
      <c r="BF2" s="237"/>
      <c r="BG2" s="237"/>
      <c r="BH2" s="237"/>
      <c r="BI2" s="334" t="s">
        <v>157</v>
      </c>
      <c r="BJ2" s="239"/>
      <c r="BK2" s="239"/>
      <c r="BL2" s="239"/>
      <c r="BM2" s="239"/>
      <c r="BN2" s="239"/>
      <c r="BO2" s="239"/>
      <c r="BP2" s="239"/>
      <c r="BQ2" s="239"/>
      <c r="BR2" s="239"/>
      <c r="BS2" s="239"/>
      <c r="BT2" s="239"/>
      <c r="BU2" s="510" t="s">
        <v>157</v>
      </c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340" t="s">
        <v>157</v>
      </c>
      <c r="CH2" s="241"/>
      <c r="CI2" s="241"/>
      <c r="CJ2" s="241"/>
      <c r="CK2" s="241"/>
      <c r="CL2" s="241"/>
      <c r="CM2" s="241"/>
      <c r="CN2" s="241"/>
      <c r="CO2" s="241"/>
      <c r="CP2" s="241"/>
      <c r="CQ2" s="241"/>
      <c r="CR2" s="241"/>
      <c r="CS2" s="518" t="s">
        <v>157</v>
      </c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524" t="s">
        <v>157</v>
      </c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510" t="s">
        <v>157</v>
      </c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533" t="s">
        <v>157</v>
      </c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541" t="s">
        <v>157</v>
      </c>
      <c r="EP2" s="246"/>
      <c r="EQ2" s="246"/>
      <c r="ER2" s="246"/>
      <c r="ES2" s="246"/>
      <c r="ET2" s="246"/>
      <c r="EU2" s="246"/>
      <c r="EV2" s="246"/>
      <c r="EW2" s="246"/>
      <c r="EX2" s="246"/>
      <c r="EY2" s="246"/>
      <c r="EZ2" s="246"/>
      <c r="FA2" s="549" t="s">
        <v>157</v>
      </c>
      <c r="FB2" s="316"/>
      <c r="FC2" s="316"/>
      <c r="FD2" s="316"/>
      <c r="FE2" s="316"/>
      <c r="FF2" s="316"/>
      <c r="FG2" s="316"/>
      <c r="FH2" s="316"/>
      <c r="FI2" s="316"/>
      <c r="FJ2" s="316"/>
      <c r="FK2" s="316"/>
      <c r="FL2" s="316"/>
      <c r="FM2" s="556" t="s">
        <v>157</v>
      </c>
      <c r="FN2" s="353"/>
      <c r="FO2" s="353"/>
      <c r="FP2" s="353"/>
      <c r="FQ2" s="353"/>
      <c r="FR2" s="353"/>
      <c r="FS2" s="353"/>
      <c r="FT2" s="353"/>
      <c r="FU2" s="353"/>
      <c r="FV2" s="353"/>
      <c r="FW2" s="353"/>
      <c r="FX2" s="353"/>
      <c r="FY2" s="562" t="s">
        <v>157</v>
      </c>
      <c r="FZ2" s="251"/>
      <c r="GA2" s="251"/>
      <c r="GB2" s="251"/>
      <c r="GC2" s="251"/>
      <c r="GD2" s="251"/>
      <c r="GE2" s="251"/>
      <c r="GF2" s="251"/>
      <c r="GG2" s="251"/>
      <c r="GH2" s="251"/>
      <c r="GI2" s="251"/>
      <c r="GJ2" s="251"/>
      <c r="GK2" s="570" t="s">
        <v>157</v>
      </c>
      <c r="GL2" s="257"/>
      <c r="GM2" s="257"/>
      <c r="GN2" s="257"/>
      <c r="GO2" s="257"/>
      <c r="GP2" s="257"/>
      <c r="GQ2" s="257"/>
      <c r="GR2" s="257"/>
      <c r="GS2" s="257"/>
      <c r="GT2" s="257"/>
      <c r="GU2" s="257"/>
      <c r="GV2" s="257"/>
      <c r="GW2" s="510" t="s">
        <v>157</v>
      </c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579" t="s">
        <v>157</v>
      </c>
      <c r="HJ2" s="253"/>
      <c r="HK2" s="253"/>
      <c r="HL2" s="253"/>
      <c r="HM2" s="253"/>
      <c r="HN2" s="253"/>
      <c r="HO2" s="253"/>
      <c r="HP2" s="253"/>
      <c r="HQ2" s="253"/>
      <c r="HR2" s="253"/>
      <c r="HS2" s="253"/>
      <c r="HT2" s="253"/>
      <c r="HU2" s="587" t="s">
        <v>157</v>
      </c>
      <c r="HV2" s="256"/>
      <c r="HW2" s="256"/>
      <c r="HX2" s="256"/>
      <c r="HY2" s="256"/>
      <c r="HZ2" s="256"/>
      <c r="IA2" s="256"/>
      <c r="IB2" s="256"/>
      <c r="IC2" s="256"/>
      <c r="ID2" s="256"/>
      <c r="IE2" s="256"/>
      <c r="IF2" s="256"/>
    </row>
    <row r="3" spans="1:243" x14ac:dyDescent="0.4">
      <c r="A3" s="473">
        <v>13</v>
      </c>
      <c r="B3" s="231" t="s">
        <v>305</v>
      </c>
      <c r="C3" s="474">
        <v>0.77083333333333337</v>
      </c>
      <c r="D3" s="231"/>
      <c r="E3" s="231" t="s">
        <v>203</v>
      </c>
      <c r="F3" s="231" t="s">
        <v>105</v>
      </c>
      <c r="G3" s="473">
        <v>2</v>
      </c>
      <c r="H3" s="231" t="s">
        <v>187</v>
      </c>
      <c r="I3" s="475">
        <v>0</v>
      </c>
      <c r="J3" s="231" t="s">
        <v>1435</v>
      </c>
      <c r="K3" s="231"/>
      <c r="L3" s="231"/>
      <c r="M3" s="481">
        <v>14</v>
      </c>
      <c r="N3" s="482" t="s">
        <v>138</v>
      </c>
      <c r="O3" s="483">
        <v>0.77083333333333337</v>
      </c>
      <c r="P3" s="234"/>
      <c r="Q3" s="234" t="s">
        <v>199</v>
      </c>
      <c r="R3" s="234" t="s">
        <v>105</v>
      </c>
      <c r="S3" s="481">
        <v>1</v>
      </c>
      <c r="T3" s="234" t="s">
        <v>187</v>
      </c>
      <c r="U3" s="482">
        <v>2</v>
      </c>
      <c r="V3" s="234" t="s">
        <v>1436</v>
      </c>
      <c r="W3" s="234"/>
      <c r="X3" s="234"/>
      <c r="Y3" s="489">
        <v>14</v>
      </c>
      <c r="Z3" s="469" t="s">
        <v>138</v>
      </c>
      <c r="AA3" s="490">
        <v>0.77083333333333337</v>
      </c>
      <c r="AB3" s="469"/>
      <c r="AC3" s="469" t="s">
        <v>194</v>
      </c>
      <c r="AD3" s="469" t="s">
        <v>105</v>
      </c>
      <c r="AE3" s="489">
        <v>2</v>
      </c>
      <c r="AF3" s="469" t="s">
        <v>187</v>
      </c>
      <c r="AG3" s="491">
        <v>3</v>
      </c>
      <c r="AH3" s="469" t="s">
        <v>1436</v>
      </c>
      <c r="AI3" s="469"/>
      <c r="AJ3" s="469"/>
      <c r="AK3" s="497">
        <v>14</v>
      </c>
      <c r="AL3" s="498" t="s">
        <v>138</v>
      </c>
      <c r="AM3" s="499">
        <v>0.86458333333333337</v>
      </c>
      <c r="AN3" s="352"/>
      <c r="AO3" s="352" t="s">
        <v>205</v>
      </c>
      <c r="AP3" s="352" t="s">
        <v>105</v>
      </c>
      <c r="AQ3" s="497">
        <v>0</v>
      </c>
      <c r="AR3" s="352" t="s">
        <v>187</v>
      </c>
      <c r="AS3" s="498">
        <v>1</v>
      </c>
      <c r="AT3" s="352" t="s">
        <v>1436</v>
      </c>
      <c r="AU3" s="352"/>
      <c r="AV3" s="352"/>
      <c r="AW3" s="312">
        <v>14</v>
      </c>
      <c r="AX3" s="314" t="s">
        <v>138</v>
      </c>
      <c r="AY3" s="505">
        <v>0.77083333333333337</v>
      </c>
      <c r="AZ3" s="237"/>
      <c r="BA3" s="237" t="s">
        <v>977</v>
      </c>
      <c r="BB3" s="237" t="s">
        <v>106</v>
      </c>
      <c r="BC3" s="312">
        <v>3</v>
      </c>
      <c r="BD3" s="237" t="s">
        <v>187</v>
      </c>
      <c r="BE3" s="314">
        <v>2</v>
      </c>
      <c r="BF3" s="237" t="s">
        <v>1435</v>
      </c>
      <c r="BG3" s="237"/>
      <c r="BH3" s="237"/>
      <c r="BI3" s="304">
        <v>15</v>
      </c>
      <c r="BJ3" s="239" t="s">
        <v>306</v>
      </c>
      <c r="BK3" s="335">
        <v>0.77083333333333337</v>
      </c>
      <c r="BL3" s="239"/>
      <c r="BM3" s="239" t="s">
        <v>201</v>
      </c>
      <c r="BN3" s="239" t="s">
        <v>106</v>
      </c>
      <c r="BO3" s="304">
        <v>2</v>
      </c>
      <c r="BP3" s="239" t="s">
        <v>187</v>
      </c>
      <c r="BQ3" s="306">
        <v>5</v>
      </c>
      <c r="BR3" s="239" t="s">
        <v>1436</v>
      </c>
      <c r="BS3" s="239"/>
      <c r="BT3" s="239"/>
      <c r="BU3" s="511">
        <v>13</v>
      </c>
      <c r="BV3" s="48" t="s">
        <v>305</v>
      </c>
      <c r="BW3" s="512">
        <v>0.86458333333333337</v>
      </c>
      <c r="BX3" s="48"/>
      <c r="BY3" s="48" t="s">
        <v>896</v>
      </c>
      <c r="BZ3" s="48" t="s">
        <v>105</v>
      </c>
      <c r="CA3" s="511">
        <v>2</v>
      </c>
      <c r="CB3" s="48" t="s">
        <v>187</v>
      </c>
      <c r="CC3" s="513">
        <v>1</v>
      </c>
      <c r="CD3" s="48" t="s">
        <v>1435</v>
      </c>
      <c r="CE3" s="48"/>
      <c r="CF3" s="48"/>
      <c r="CG3" s="341">
        <v>15</v>
      </c>
      <c r="CH3" s="241" t="s">
        <v>306</v>
      </c>
      <c r="CI3" s="342">
        <v>0.86458333333333337</v>
      </c>
      <c r="CJ3" s="241"/>
      <c r="CK3" s="241" t="s">
        <v>204</v>
      </c>
      <c r="CL3" s="241" t="s">
        <v>106</v>
      </c>
      <c r="CM3" s="341">
        <v>3</v>
      </c>
      <c r="CN3" s="241" t="s">
        <v>187</v>
      </c>
      <c r="CO3" s="343">
        <v>0</v>
      </c>
      <c r="CP3" s="241" t="s">
        <v>1435</v>
      </c>
      <c r="CQ3" s="241"/>
      <c r="CR3" s="241"/>
      <c r="CS3" s="288">
        <v>14</v>
      </c>
      <c r="CT3" s="243" t="s">
        <v>138</v>
      </c>
      <c r="CU3" s="519">
        <v>0.77083333333333337</v>
      </c>
      <c r="CV3" s="243"/>
      <c r="CW3" s="243" t="s">
        <v>192</v>
      </c>
      <c r="CX3" s="243" t="s">
        <v>106</v>
      </c>
      <c r="CY3" s="288">
        <v>2</v>
      </c>
      <c r="CZ3" s="243" t="s">
        <v>187</v>
      </c>
      <c r="DA3" s="290">
        <v>1</v>
      </c>
      <c r="DB3" s="243" t="s">
        <v>1435</v>
      </c>
      <c r="DC3" s="243"/>
      <c r="DD3" s="243"/>
      <c r="DE3" s="525">
        <v>13</v>
      </c>
      <c r="DF3" s="470" t="s">
        <v>305</v>
      </c>
      <c r="DG3" s="526">
        <v>0.86458333333333337</v>
      </c>
      <c r="DH3" s="470"/>
      <c r="DI3" s="470" t="s">
        <v>197</v>
      </c>
      <c r="DJ3" s="470" t="s">
        <v>106</v>
      </c>
      <c r="DK3" s="525">
        <v>1</v>
      </c>
      <c r="DL3" s="470" t="s">
        <v>187</v>
      </c>
      <c r="DM3" s="527">
        <v>2</v>
      </c>
      <c r="DN3" s="470" t="s">
        <v>1436</v>
      </c>
      <c r="DO3" s="470"/>
      <c r="DP3" s="470"/>
      <c r="DQ3" s="511">
        <v>13</v>
      </c>
      <c r="DR3" s="513" t="s">
        <v>305</v>
      </c>
      <c r="DS3" s="512">
        <v>0.77083333333333337</v>
      </c>
      <c r="DT3" s="48"/>
      <c r="DU3" s="48" t="s">
        <v>207</v>
      </c>
      <c r="DV3" s="48" t="s">
        <v>106</v>
      </c>
      <c r="DW3" s="511">
        <v>4</v>
      </c>
      <c r="DX3" s="48" t="s">
        <v>187</v>
      </c>
      <c r="DY3" s="513">
        <v>2</v>
      </c>
      <c r="DZ3" s="48" t="s">
        <v>1435</v>
      </c>
      <c r="EA3" s="48"/>
      <c r="EB3" s="48"/>
      <c r="EC3" s="534">
        <v>13</v>
      </c>
      <c r="ED3" s="535" t="s">
        <v>305</v>
      </c>
      <c r="EE3" s="536">
        <v>0.86458333333333337</v>
      </c>
      <c r="EF3" s="35"/>
      <c r="EG3" s="35" t="s">
        <v>206</v>
      </c>
      <c r="EH3" s="35" t="s">
        <v>106</v>
      </c>
      <c r="EI3" s="534">
        <v>1</v>
      </c>
      <c r="EJ3" s="35" t="s">
        <v>187</v>
      </c>
      <c r="EK3" s="535">
        <v>2</v>
      </c>
      <c r="EL3" s="35" t="s">
        <v>1436</v>
      </c>
      <c r="EM3" s="35"/>
      <c r="EN3" s="35"/>
      <c r="EO3" s="542">
        <v>15</v>
      </c>
      <c r="EP3" s="543" t="s">
        <v>306</v>
      </c>
      <c r="EQ3" s="544">
        <v>0.77083333333333337</v>
      </c>
      <c r="ER3" s="246"/>
      <c r="ES3" s="246" t="s">
        <v>196</v>
      </c>
      <c r="ET3" s="246" t="s">
        <v>105</v>
      </c>
      <c r="EU3" s="542">
        <v>5</v>
      </c>
      <c r="EV3" s="246" t="s">
        <v>187</v>
      </c>
      <c r="EW3" s="543">
        <v>2</v>
      </c>
      <c r="EX3" s="246" t="s">
        <v>1435</v>
      </c>
      <c r="EY3" s="246"/>
      <c r="EZ3" s="246"/>
      <c r="FA3" s="550">
        <v>14</v>
      </c>
      <c r="FB3" s="249" t="s">
        <v>138</v>
      </c>
      <c r="FC3" s="551">
        <v>0.86458333333333337</v>
      </c>
      <c r="FD3" s="316"/>
      <c r="FE3" s="316" t="s">
        <v>226</v>
      </c>
      <c r="FF3" s="316" t="s">
        <v>105</v>
      </c>
      <c r="FG3" s="550">
        <v>1</v>
      </c>
      <c r="FH3" s="316" t="s">
        <v>187</v>
      </c>
      <c r="FI3" s="249">
        <v>0</v>
      </c>
      <c r="FJ3" s="316" t="s">
        <v>1435</v>
      </c>
      <c r="FK3" s="316"/>
      <c r="FL3" s="316"/>
      <c r="FM3" s="427">
        <v>14</v>
      </c>
      <c r="FN3" s="353" t="s">
        <v>138</v>
      </c>
      <c r="FO3" s="557">
        <v>0.86458333333333337</v>
      </c>
      <c r="FP3" s="353"/>
      <c r="FQ3" s="353" t="s">
        <v>202</v>
      </c>
      <c r="FR3" s="353" t="s">
        <v>106</v>
      </c>
      <c r="FS3" s="427">
        <v>0</v>
      </c>
      <c r="FT3" s="353" t="s">
        <v>187</v>
      </c>
      <c r="FU3" s="429">
        <v>1</v>
      </c>
      <c r="FV3" s="353" t="s">
        <v>1436</v>
      </c>
      <c r="FW3" s="353"/>
      <c r="FX3" s="353"/>
      <c r="FY3" s="563">
        <v>13</v>
      </c>
      <c r="FZ3" s="251" t="s">
        <v>305</v>
      </c>
      <c r="GA3" s="564">
        <v>0.77083333333333337</v>
      </c>
      <c r="GB3" s="251"/>
      <c r="GC3" s="251" t="s">
        <v>191</v>
      </c>
      <c r="GD3" s="251" t="s">
        <v>106</v>
      </c>
      <c r="GE3" s="563">
        <v>0</v>
      </c>
      <c r="GF3" s="251" t="s">
        <v>187</v>
      </c>
      <c r="GG3" s="565">
        <v>2</v>
      </c>
      <c r="GH3" s="251" t="s">
        <v>1436</v>
      </c>
      <c r="GI3" s="251"/>
      <c r="GJ3" s="251"/>
      <c r="GK3" s="571">
        <v>15</v>
      </c>
      <c r="GL3" s="257" t="s">
        <v>306</v>
      </c>
      <c r="GM3" s="572">
        <v>0.86458333333333337</v>
      </c>
      <c r="GN3" s="257"/>
      <c r="GO3" s="257" t="s">
        <v>198</v>
      </c>
      <c r="GP3" s="257" t="s">
        <v>105</v>
      </c>
      <c r="GQ3" s="571">
        <v>0</v>
      </c>
      <c r="GR3" s="257" t="s">
        <v>187</v>
      </c>
      <c r="GS3" s="573">
        <v>3</v>
      </c>
      <c r="GT3" s="257" t="s">
        <v>1436</v>
      </c>
      <c r="GU3" s="257"/>
      <c r="GV3" s="257"/>
      <c r="GW3" s="511">
        <v>14</v>
      </c>
      <c r="GX3" s="48" t="s">
        <v>138</v>
      </c>
      <c r="GY3" s="512">
        <v>0.86458333333333337</v>
      </c>
      <c r="GZ3" s="48"/>
      <c r="HA3" s="48" t="s">
        <v>225</v>
      </c>
      <c r="HB3" s="48" t="s">
        <v>106</v>
      </c>
      <c r="HC3" s="511">
        <v>1</v>
      </c>
      <c r="HD3" s="48" t="s">
        <v>187</v>
      </c>
      <c r="HE3" s="513">
        <v>0</v>
      </c>
      <c r="HF3" s="48" t="s">
        <v>1435</v>
      </c>
      <c r="HG3" s="48"/>
      <c r="HH3" s="48"/>
      <c r="HI3" s="580">
        <v>13</v>
      </c>
      <c r="HJ3" s="581" t="s">
        <v>305</v>
      </c>
      <c r="HK3" s="582">
        <v>0.86458333333333337</v>
      </c>
      <c r="HL3" s="253"/>
      <c r="HM3" s="253" t="s">
        <v>861</v>
      </c>
      <c r="HN3" s="253" t="s">
        <v>105</v>
      </c>
      <c r="HO3" s="580">
        <v>2</v>
      </c>
      <c r="HP3" s="253" t="s">
        <v>187</v>
      </c>
      <c r="HQ3" s="581">
        <v>1</v>
      </c>
      <c r="HR3" s="253" t="s">
        <v>1435</v>
      </c>
      <c r="HS3" s="253"/>
      <c r="HT3" s="253"/>
      <c r="HU3" s="588">
        <v>13</v>
      </c>
      <c r="HV3" s="256" t="s">
        <v>305</v>
      </c>
      <c r="HW3" s="589">
        <v>0.77083333333333337</v>
      </c>
      <c r="HX3" s="256"/>
      <c r="HY3" s="256" t="s">
        <v>200</v>
      </c>
      <c r="HZ3" s="256" t="s">
        <v>105</v>
      </c>
      <c r="IA3" s="588">
        <v>2</v>
      </c>
      <c r="IB3" s="256" t="s">
        <v>187</v>
      </c>
      <c r="IC3" s="590">
        <v>4</v>
      </c>
      <c r="ID3" s="256" t="s">
        <v>1436</v>
      </c>
      <c r="IE3" s="256"/>
      <c r="IF3" s="256"/>
    </row>
    <row r="4" spans="1:243" x14ac:dyDescent="0.4">
      <c r="A4" s="473">
        <v>21</v>
      </c>
      <c r="B4" s="231" t="s">
        <v>138</v>
      </c>
      <c r="C4" s="474">
        <v>0.86458333333333337</v>
      </c>
      <c r="D4" s="231"/>
      <c r="E4" s="231" t="s">
        <v>200</v>
      </c>
      <c r="F4" s="231" t="s">
        <v>106</v>
      </c>
      <c r="G4" s="473">
        <v>1</v>
      </c>
      <c r="H4" s="231" t="s">
        <v>187</v>
      </c>
      <c r="I4" s="475">
        <v>1</v>
      </c>
      <c r="J4" s="231" t="s">
        <v>1438</v>
      </c>
      <c r="K4" s="231"/>
      <c r="L4" s="231"/>
      <c r="M4" s="481">
        <v>21</v>
      </c>
      <c r="N4" s="234" t="s">
        <v>138</v>
      </c>
      <c r="O4" s="483">
        <v>0.86458333333333337</v>
      </c>
      <c r="P4" s="234"/>
      <c r="Q4" s="234" t="s">
        <v>196</v>
      </c>
      <c r="R4" s="234" t="s">
        <v>106</v>
      </c>
      <c r="S4" s="481">
        <v>1</v>
      </c>
      <c r="T4" s="234" t="s">
        <v>187</v>
      </c>
      <c r="U4" s="482">
        <v>1</v>
      </c>
      <c r="V4" s="234" t="s">
        <v>1438</v>
      </c>
      <c r="W4" s="234"/>
      <c r="X4" s="234"/>
      <c r="Y4" s="489">
        <v>22</v>
      </c>
      <c r="Z4" s="469" t="s">
        <v>306</v>
      </c>
      <c r="AA4" s="490">
        <v>0.77083333333333337</v>
      </c>
      <c r="AB4" s="469"/>
      <c r="AC4" s="469" t="s">
        <v>202</v>
      </c>
      <c r="AD4" s="469" t="s">
        <v>105</v>
      </c>
      <c r="AE4" s="489">
        <v>0</v>
      </c>
      <c r="AF4" s="469" t="s">
        <v>187</v>
      </c>
      <c r="AG4" s="491">
        <v>1</v>
      </c>
      <c r="AH4" s="469" t="s">
        <v>1436</v>
      </c>
      <c r="AI4" s="469"/>
      <c r="AJ4" s="469"/>
      <c r="AK4" s="497">
        <v>21</v>
      </c>
      <c r="AL4" s="352" t="s">
        <v>138</v>
      </c>
      <c r="AM4" s="499">
        <v>0.77083333333333337</v>
      </c>
      <c r="AN4" s="352"/>
      <c r="AO4" s="352" t="s">
        <v>194</v>
      </c>
      <c r="AP4" s="352" t="s">
        <v>106</v>
      </c>
      <c r="AQ4" s="497">
        <v>0</v>
      </c>
      <c r="AR4" s="352" t="s">
        <v>187</v>
      </c>
      <c r="AS4" s="498">
        <v>0</v>
      </c>
      <c r="AT4" s="352" t="s">
        <v>1438</v>
      </c>
      <c r="AU4" s="352"/>
      <c r="AV4" s="352"/>
      <c r="AW4" s="312">
        <v>21</v>
      </c>
      <c r="AX4" s="237" t="s">
        <v>138</v>
      </c>
      <c r="AY4" s="505">
        <v>0.77083333333333337</v>
      </c>
      <c r="AZ4" s="237"/>
      <c r="BA4" s="237" t="s">
        <v>225</v>
      </c>
      <c r="BB4" s="237" t="s">
        <v>105</v>
      </c>
      <c r="BC4" s="312">
        <v>0</v>
      </c>
      <c r="BD4" s="237" t="s">
        <v>187</v>
      </c>
      <c r="BE4" s="314">
        <v>0</v>
      </c>
      <c r="BF4" s="237" t="s">
        <v>1438</v>
      </c>
      <c r="BG4" s="237"/>
      <c r="BH4" s="237"/>
      <c r="BI4" s="304">
        <v>21</v>
      </c>
      <c r="BJ4" s="239" t="s">
        <v>138</v>
      </c>
      <c r="BK4" s="335">
        <v>0.86458333333333337</v>
      </c>
      <c r="BL4" s="239"/>
      <c r="BM4" s="239" t="s">
        <v>192</v>
      </c>
      <c r="BN4" s="239" t="s">
        <v>105</v>
      </c>
      <c r="BO4" s="304">
        <v>1</v>
      </c>
      <c r="BP4" s="239" t="s">
        <v>187</v>
      </c>
      <c r="BQ4" s="306">
        <v>1</v>
      </c>
      <c r="BR4" s="239" t="s">
        <v>1438</v>
      </c>
      <c r="BS4" s="239"/>
      <c r="BT4" s="239"/>
      <c r="BU4" s="511">
        <v>20</v>
      </c>
      <c r="BV4" s="48" t="s">
        <v>305</v>
      </c>
      <c r="BW4" s="512">
        <v>0.86458333333333337</v>
      </c>
      <c r="BX4" s="48"/>
      <c r="BY4" s="48" t="s">
        <v>205</v>
      </c>
      <c r="BZ4" s="48" t="s">
        <v>106</v>
      </c>
      <c r="CA4" s="511">
        <v>3</v>
      </c>
      <c r="CB4" s="48" t="s">
        <v>187</v>
      </c>
      <c r="CC4" s="513">
        <v>0</v>
      </c>
      <c r="CD4" s="48" t="s">
        <v>1435</v>
      </c>
      <c r="CE4" s="48"/>
      <c r="CF4" s="48"/>
      <c r="CG4" s="341">
        <v>22</v>
      </c>
      <c r="CH4" s="241" t="s">
        <v>306</v>
      </c>
      <c r="CI4" s="342">
        <v>0.86458333333333337</v>
      </c>
      <c r="CJ4" s="241"/>
      <c r="CK4" s="241" t="s">
        <v>203</v>
      </c>
      <c r="CL4" s="241" t="s">
        <v>105</v>
      </c>
      <c r="CM4" s="341">
        <v>0</v>
      </c>
      <c r="CN4" s="241" t="s">
        <v>187</v>
      </c>
      <c r="CO4" s="343">
        <v>0</v>
      </c>
      <c r="CP4" s="241" t="s">
        <v>1438</v>
      </c>
      <c r="CQ4" s="241"/>
      <c r="CR4" s="241"/>
      <c r="CS4" s="288">
        <v>20</v>
      </c>
      <c r="CT4" s="243" t="s">
        <v>305</v>
      </c>
      <c r="CU4" s="519">
        <v>0.77083333333333337</v>
      </c>
      <c r="CV4" s="243"/>
      <c r="CW4" s="243" t="s">
        <v>206</v>
      </c>
      <c r="CX4" s="243" t="s">
        <v>105</v>
      </c>
      <c r="CY4" s="288">
        <v>0</v>
      </c>
      <c r="CZ4" s="243" t="s">
        <v>187</v>
      </c>
      <c r="DA4" s="290">
        <v>0</v>
      </c>
      <c r="DB4" s="243" t="s">
        <v>1438</v>
      </c>
      <c r="DC4" s="243"/>
      <c r="DD4" s="243"/>
      <c r="DE4" s="525">
        <v>20</v>
      </c>
      <c r="DF4" s="470" t="s">
        <v>305</v>
      </c>
      <c r="DG4" s="526">
        <v>0.86458333333333337</v>
      </c>
      <c r="DH4" s="470"/>
      <c r="DI4" s="470" t="s">
        <v>204</v>
      </c>
      <c r="DJ4" s="470" t="s">
        <v>105</v>
      </c>
      <c r="DK4" s="525">
        <v>0</v>
      </c>
      <c r="DL4" s="470" t="s">
        <v>187</v>
      </c>
      <c r="DM4" s="527">
        <v>1</v>
      </c>
      <c r="DN4" s="470" t="s">
        <v>1436</v>
      </c>
      <c r="DO4" s="470"/>
      <c r="DP4" s="470"/>
      <c r="DQ4" s="511">
        <v>21</v>
      </c>
      <c r="DR4" s="48" t="s">
        <v>138</v>
      </c>
      <c r="DS4" s="512">
        <v>0.86458333333333337</v>
      </c>
      <c r="DT4" s="48"/>
      <c r="DU4" s="48" t="s">
        <v>191</v>
      </c>
      <c r="DV4" s="48" t="s">
        <v>105</v>
      </c>
      <c r="DW4" s="511">
        <v>1</v>
      </c>
      <c r="DX4" s="48" t="s">
        <v>187</v>
      </c>
      <c r="DY4" s="513">
        <v>1</v>
      </c>
      <c r="DZ4" s="48" t="s">
        <v>1438</v>
      </c>
      <c r="EA4" s="48"/>
      <c r="EB4" s="48"/>
      <c r="EC4" s="534">
        <v>21</v>
      </c>
      <c r="ED4" s="35" t="s">
        <v>138</v>
      </c>
      <c r="EE4" s="536">
        <v>0.77083333333333337</v>
      </c>
      <c r="EF4" s="35"/>
      <c r="EG4" s="35" t="s">
        <v>201</v>
      </c>
      <c r="EH4" s="35" t="s">
        <v>105</v>
      </c>
      <c r="EI4" s="534">
        <v>0</v>
      </c>
      <c r="EJ4" s="35" t="s">
        <v>187</v>
      </c>
      <c r="EK4" s="535">
        <v>4</v>
      </c>
      <c r="EL4" s="35" t="s">
        <v>1436</v>
      </c>
      <c r="EM4" s="35"/>
      <c r="EN4" s="35"/>
      <c r="EO4" s="542">
        <v>21</v>
      </c>
      <c r="EP4" s="246" t="s">
        <v>138</v>
      </c>
      <c r="EQ4" s="544">
        <v>0.77083333333333337</v>
      </c>
      <c r="ER4" s="246"/>
      <c r="ES4" s="246" t="s">
        <v>861</v>
      </c>
      <c r="ET4" s="246" t="s">
        <v>106</v>
      </c>
      <c r="EU4" s="542">
        <v>4</v>
      </c>
      <c r="EV4" s="246" t="s">
        <v>187</v>
      </c>
      <c r="EW4" s="543">
        <v>0</v>
      </c>
      <c r="EX4" s="246" t="s">
        <v>1435</v>
      </c>
      <c r="EY4" s="246"/>
      <c r="EZ4" s="246"/>
      <c r="FA4" s="550">
        <v>22</v>
      </c>
      <c r="FB4" s="316" t="s">
        <v>306</v>
      </c>
      <c r="FC4" s="551">
        <v>0.77083333333333337</v>
      </c>
      <c r="FD4" s="316"/>
      <c r="FE4" s="316" t="s">
        <v>977</v>
      </c>
      <c r="FF4" s="316" t="s">
        <v>106</v>
      </c>
      <c r="FG4" s="550">
        <v>1</v>
      </c>
      <c r="FH4" s="316" t="s">
        <v>187</v>
      </c>
      <c r="FI4" s="249">
        <v>0</v>
      </c>
      <c r="FJ4" s="316" t="s">
        <v>1435</v>
      </c>
      <c r="FK4" s="316"/>
      <c r="FL4" s="316"/>
      <c r="FM4" s="427">
        <v>20</v>
      </c>
      <c r="FN4" s="353" t="s">
        <v>305</v>
      </c>
      <c r="FO4" s="557">
        <v>0.77083333333333337</v>
      </c>
      <c r="FP4" s="353"/>
      <c r="FQ4" s="353" t="s">
        <v>207</v>
      </c>
      <c r="FR4" s="353" t="s">
        <v>105</v>
      </c>
      <c r="FS4" s="427">
        <v>0</v>
      </c>
      <c r="FT4" s="353" t="s">
        <v>187</v>
      </c>
      <c r="FU4" s="429">
        <v>0</v>
      </c>
      <c r="FV4" s="353" t="s">
        <v>1438</v>
      </c>
      <c r="FW4" s="353"/>
      <c r="FX4" s="353"/>
      <c r="FY4" s="563">
        <v>22</v>
      </c>
      <c r="FZ4" s="251" t="s">
        <v>306</v>
      </c>
      <c r="GA4" s="564">
        <v>0.86458333333333337</v>
      </c>
      <c r="GB4" s="251"/>
      <c r="GC4" s="251" t="s">
        <v>198</v>
      </c>
      <c r="GD4" s="251" t="s">
        <v>106</v>
      </c>
      <c r="GE4" s="563">
        <v>0</v>
      </c>
      <c r="GF4" s="251" t="s">
        <v>187</v>
      </c>
      <c r="GG4" s="565">
        <v>0</v>
      </c>
      <c r="GH4" s="251" t="s">
        <v>1438</v>
      </c>
      <c r="GI4" s="251"/>
      <c r="GJ4" s="251"/>
      <c r="GK4" s="571">
        <v>20</v>
      </c>
      <c r="GL4" s="257" t="s">
        <v>305</v>
      </c>
      <c r="GM4" s="572">
        <v>0.86458333333333337</v>
      </c>
      <c r="GN4" s="257"/>
      <c r="GO4" s="257" t="s">
        <v>896</v>
      </c>
      <c r="GP4" s="257" t="s">
        <v>106</v>
      </c>
      <c r="GQ4" s="571">
        <v>1</v>
      </c>
      <c r="GR4" s="257" t="s">
        <v>187</v>
      </c>
      <c r="GS4" s="573">
        <v>0</v>
      </c>
      <c r="GT4" s="257" t="s">
        <v>1435</v>
      </c>
      <c r="GU4" s="257"/>
      <c r="GV4" s="257"/>
      <c r="GW4" s="511">
        <v>20</v>
      </c>
      <c r="GX4" s="48" t="s">
        <v>305</v>
      </c>
      <c r="GY4" s="512">
        <v>0.86458333333333337</v>
      </c>
      <c r="GZ4" s="48"/>
      <c r="HA4" s="48" t="s">
        <v>197</v>
      </c>
      <c r="HB4" s="48" t="s">
        <v>105</v>
      </c>
      <c r="HC4" s="511">
        <v>0</v>
      </c>
      <c r="HD4" s="48" t="s">
        <v>187</v>
      </c>
      <c r="HE4" s="513">
        <v>3</v>
      </c>
      <c r="HF4" s="48" t="s">
        <v>1436</v>
      </c>
      <c r="HG4" s="48"/>
      <c r="HH4" s="48"/>
      <c r="HI4" s="580">
        <v>20</v>
      </c>
      <c r="HJ4" s="253" t="s">
        <v>305</v>
      </c>
      <c r="HK4" s="582">
        <v>0.77083333333333337</v>
      </c>
      <c r="HL4" s="253"/>
      <c r="HM4" s="253" t="s">
        <v>199</v>
      </c>
      <c r="HN4" s="253" t="s">
        <v>106</v>
      </c>
      <c r="HO4" s="580">
        <v>0</v>
      </c>
      <c r="HP4" s="253" t="s">
        <v>187</v>
      </c>
      <c r="HQ4" s="581">
        <v>0</v>
      </c>
      <c r="HR4" s="253" t="s">
        <v>1438</v>
      </c>
      <c r="HS4" s="253"/>
      <c r="HT4" s="253"/>
      <c r="HU4" s="588">
        <v>20</v>
      </c>
      <c r="HV4" s="256" t="s">
        <v>305</v>
      </c>
      <c r="HW4" s="589">
        <v>0.77083333333333337</v>
      </c>
      <c r="HX4" s="256"/>
      <c r="HY4" s="256" t="s">
        <v>226</v>
      </c>
      <c r="HZ4" s="256" t="s">
        <v>106</v>
      </c>
      <c r="IA4" s="588">
        <v>0</v>
      </c>
      <c r="IB4" s="256" t="s">
        <v>187</v>
      </c>
      <c r="IC4" s="590">
        <v>0</v>
      </c>
      <c r="ID4" s="256" t="s">
        <v>1438</v>
      </c>
      <c r="IE4" s="256"/>
      <c r="IF4" s="256"/>
    </row>
    <row r="5" spans="1:243" x14ac:dyDescent="0.4">
      <c r="A5" s="473">
        <v>28</v>
      </c>
      <c r="B5" s="231" t="s">
        <v>138</v>
      </c>
      <c r="C5" s="474">
        <v>0.77083333333333337</v>
      </c>
      <c r="D5" s="231"/>
      <c r="E5" s="231" t="s">
        <v>196</v>
      </c>
      <c r="F5" s="231" t="s">
        <v>105</v>
      </c>
      <c r="G5" s="473">
        <v>1</v>
      </c>
      <c r="H5" s="231" t="s">
        <v>187</v>
      </c>
      <c r="I5" s="475">
        <v>0</v>
      </c>
      <c r="J5" s="231" t="s">
        <v>1435</v>
      </c>
      <c r="K5" s="231"/>
      <c r="L5" s="231"/>
      <c r="M5" s="481">
        <v>27</v>
      </c>
      <c r="N5" s="234" t="s">
        <v>305</v>
      </c>
      <c r="O5" s="483">
        <v>0.86458333333333337</v>
      </c>
      <c r="P5" s="234"/>
      <c r="Q5" s="234" t="s">
        <v>200</v>
      </c>
      <c r="R5" s="234" t="s">
        <v>105</v>
      </c>
      <c r="S5" s="481">
        <v>0</v>
      </c>
      <c r="T5" s="234" t="s">
        <v>187</v>
      </c>
      <c r="U5" s="482">
        <v>2</v>
      </c>
      <c r="V5" s="234" t="s">
        <v>1436</v>
      </c>
      <c r="W5" s="234"/>
      <c r="X5" s="234"/>
      <c r="Y5" s="489">
        <v>27</v>
      </c>
      <c r="Z5" s="469" t="s">
        <v>305</v>
      </c>
      <c r="AA5" s="490">
        <v>0.77083333333333337</v>
      </c>
      <c r="AB5" s="469"/>
      <c r="AC5" s="469" t="s">
        <v>206</v>
      </c>
      <c r="AD5" s="469" t="s">
        <v>106</v>
      </c>
      <c r="AE5" s="489">
        <v>1</v>
      </c>
      <c r="AF5" s="469" t="s">
        <v>187</v>
      </c>
      <c r="AG5" s="491">
        <v>2</v>
      </c>
      <c r="AH5" s="469" t="s">
        <v>1436</v>
      </c>
      <c r="AI5" s="469"/>
      <c r="AJ5" s="469"/>
      <c r="AK5" s="497">
        <v>28</v>
      </c>
      <c r="AL5" s="352" t="s">
        <v>138</v>
      </c>
      <c r="AM5" s="499">
        <v>0.86458333333333337</v>
      </c>
      <c r="AN5" s="352"/>
      <c r="AO5" s="352" t="s">
        <v>896</v>
      </c>
      <c r="AP5" s="352" t="s">
        <v>105</v>
      </c>
      <c r="AQ5" s="497">
        <v>1</v>
      </c>
      <c r="AR5" s="352" t="s">
        <v>187</v>
      </c>
      <c r="AS5" s="498">
        <v>1</v>
      </c>
      <c r="AT5" s="352" t="s">
        <v>1438</v>
      </c>
      <c r="AU5" s="352"/>
      <c r="AV5" s="352"/>
      <c r="AW5" s="312">
        <v>28</v>
      </c>
      <c r="AX5" s="237" t="s">
        <v>138</v>
      </c>
      <c r="AY5" s="505">
        <v>0.86458333333333337</v>
      </c>
      <c r="AZ5" s="237"/>
      <c r="BA5" s="237" t="s">
        <v>201</v>
      </c>
      <c r="BB5" s="237" t="s">
        <v>106</v>
      </c>
      <c r="BC5" s="312">
        <v>0</v>
      </c>
      <c r="BD5" s="237" t="s">
        <v>187</v>
      </c>
      <c r="BE5" s="314">
        <v>0</v>
      </c>
      <c r="BF5" s="237" t="s">
        <v>1438</v>
      </c>
      <c r="BG5" s="237"/>
      <c r="BH5" s="237"/>
      <c r="BI5" s="304">
        <v>28</v>
      </c>
      <c r="BJ5" s="239" t="s">
        <v>138</v>
      </c>
      <c r="BK5" s="335">
        <v>0.77083333333333337</v>
      </c>
      <c r="BL5" s="239"/>
      <c r="BM5" s="239" t="s">
        <v>191</v>
      </c>
      <c r="BN5" s="239" t="s">
        <v>106</v>
      </c>
      <c r="BO5" s="304">
        <v>0</v>
      </c>
      <c r="BP5" s="239" t="s">
        <v>187</v>
      </c>
      <c r="BQ5" s="306">
        <v>1</v>
      </c>
      <c r="BR5" s="239" t="s">
        <v>1436</v>
      </c>
      <c r="BS5" s="239"/>
      <c r="BT5" s="239"/>
      <c r="BU5" s="511">
        <v>26</v>
      </c>
      <c r="BV5" s="48" t="s">
        <v>307</v>
      </c>
      <c r="BW5" s="512">
        <v>0.86458333333333337</v>
      </c>
      <c r="BX5" s="48"/>
      <c r="BY5" s="48" t="s">
        <v>199</v>
      </c>
      <c r="BZ5" s="48" t="s">
        <v>105</v>
      </c>
      <c r="CA5" s="511">
        <v>1</v>
      </c>
      <c r="CB5" s="48" t="s">
        <v>187</v>
      </c>
      <c r="CC5" s="513">
        <v>3</v>
      </c>
      <c r="CD5" s="48" t="s">
        <v>1436</v>
      </c>
      <c r="CE5" s="48"/>
      <c r="CF5" s="48"/>
      <c r="CG5" s="341">
        <v>27</v>
      </c>
      <c r="CH5" s="241" t="s">
        <v>305</v>
      </c>
      <c r="CI5" s="342">
        <v>0.77083333333333337</v>
      </c>
      <c r="CJ5" s="241"/>
      <c r="CK5" s="241" t="s">
        <v>202</v>
      </c>
      <c r="CL5" s="241" t="s">
        <v>106</v>
      </c>
      <c r="CM5" s="341">
        <v>1</v>
      </c>
      <c r="CN5" s="241" t="s">
        <v>187</v>
      </c>
      <c r="CO5" s="343">
        <v>1</v>
      </c>
      <c r="CP5" s="241" t="s">
        <v>1438</v>
      </c>
      <c r="CQ5" s="241"/>
      <c r="CR5" s="241"/>
      <c r="CS5" s="288">
        <v>26</v>
      </c>
      <c r="CT5" s="243" t="s">
        <v>307</v>
      </c>
      <c r="CU5" s="519">
        <v>0.86458333333333337</v>
      </c>
      <c r="CV5" s="243"/>
      <c r="CW5" s="243" t="s">
        <v>197</v>
      </c>
      <c r="CX5" s="243" t="s">
        <v>106</v>
      </c>
      <c r="CY5" s="288">
        <v>3</v>
      </c>
      <c r="CZ5" s="243" t="s">
        <v>187</v>
      </c>
      <c r="DA5" s="290">
        <v>1</v>
      </c>
      <c r="DB5" s="243" t="s">
        <v>1435</v>
      </c>
      <c r="DC5" s="243"/>
      <c r="DD5" s="243"/>
      <c r="DE5" s="525">
        <v>28</v>
      </c>
      <c r="DF5" s="470" t="s">
        <v>138</v>
      </c>
      <c r="DG5" s="526">
        <v>0.86458333333333337</v>
      </c>
      <c r="DH5" s="470"/>
      <c r="DI5" s="470" t="s">
        <v>225</v>
      </c>
      <c r="DJ5" s="470" t="s">
        <v>106</v>
      </c>
      <c r="DK5" s="525">
        <v>1</v>
      </c>
      <c r="DL5" s="470" t="s">
        <v>187</v>
      </c>
      <c r="DM5" s="527">
        <v>1</v>
      </c>
      <c r="DN5" s="470" t="s">
        <v>1438</v>
      </c>
      <c r="DO5" s="470"/>
      <c r="DP5" s="470"/>
      <c r="DQ5" s="511">
        <v>27</v>
      </c>
      <c r="DR5" s="48" t="s">
        <v>305</v>
      </c>
      <c r="DS5" s="512">
        <v>0.86458333333333337</v>
      </c>
      <c r="DT5" s="48"/>
      <c r="DU5" s="48" t="s">
        <v>192</v>
      </c>
      <c r="DV5" s="48" t="s">
        <v>106</v>
      </c>
      <c r="DW5" s="511">
        <v>2</v>
      </c>
      <c r="DX5" s="48" t="s">
        <v>187</v>
      </c>
      <c r="DY5" s="513">
        <v>0</v>
      </c>
      <c r="DZ5" s="48" t="s">
        <v>1435</v>
      </c>
      <c r="EA5" s="48"/>
      <c r="EB5" s="48"/>
      <c r="EC5" s="534">
        <v>26</v>
      </c>
      <c r="ED5" s="35" t="s">
        <v>307</v>
      </c>
      <c r="EE5" s="536">
        <v>0.77083333333333337</v>
      </c>
      <c r="EF5" s="35"/>
      <c r="EG5" s="35" t="s">
        <v>207</v>
      </c>
      <c r="EH5" s="35" t="s">
        <v>106</v>
      </c>
      <c r="EI5" s="534">
        <v>1</v>
      </c>
      <c r="EJ5" s="35" t="s">
        <v>187</v>
      </c>
      <c r="EK5" s="535">
        <v>2</v>
      </c>
      <c r="EL5" s="35" t="s">
        <v>1436</v>
      </c>
      <c r="EM5" s="35"/>
      <c r="EN5" s="35"/>
      <c r="EO5" s="542">
        <v>28</v>
      </c>
      <c r="EP5" s="246" t="s">
        <v>138</v>
      </c>
      <c r="EQ5" s="544">
        <v>0.86458333333333337</v>
      </c>
      <c r="ER5" s="246"/>
      <c r="ES5" s="246" t="s">
        <v>194</v>
      </c>
      <c r="ET5" s="246" t="s">
        <v>105</v>
      </c>
      <c r="EU5" s="542">
        <v>0</v>
      </c>
      <c r="EV5" s="246" t="s">
        <v>187</v>
      </c>
      <c r="EW5" s="543">
        <v>0</v>
      </c>
      <c r="EX5" s="246" t="s">
        <v>1438</v>
      </c>
      <c r="EY5" s="246"/>
      <c r="EZ5" s="246"/>
      <c r="FA5" s="550">
        <v>27</v>
      </c>
      <c r="FB5" s="316" t="s">
        <v>305</v>
      </c>
      <c r="FC5" s="551">
        <v>0.77083333333333337</v>
      </c>
      <c r="FD5" s="316"/>
      <c r="FE5" s="316" t="s">
        <v>198</v>
      </c>
      <c r="FF5" s="316" t="s">
        <v>105</v>
      </c>
      <c r="FG5" s="550">
        <v>1</v>
      </c>
      <c r="FH5" s="316" t="s">
        <v>187</v>
      </c>
      <c r="FI5" s="249">
        <v>1</v>
      </c>
      <c r="FJ5" s="316" t="s">
        <v>1438</v>
      </c>
      <c r="FK5" s="316"/>
      <c r="FL5" s="316"/>
      <c r="FM5" s="427">
        <v>28</v>
      </c>
      <c r="FN5" s="353" t="s">
        <v>138</v>
      </c>
      <c r="FO5" s="557">
        <v>0.77083333333333337</v>
      </c>
      <c r="FP5" s="353"/>
      <c r="FQ5" s="353" t="s">
        <v>203</v>
      </c>
      <c r="FR5" s="353" t="s">
        <v>106</v>
      </c>
      <c r="FS5" s="427">
        <v>4</v>
      </c>
      <c r="FT5" s="353" t="s">
        <v>187</v>
      </c>
      <c r="FU5" s="429">
        <v>0</v>
      </c>
      <c r="FV5" s="353" t="s">
        <v>1435</v>
      </c>
      <c r="FW5" s="353"/>
      <c r="FX5" s="353"/>
      <c r="FY5" s="563">
        <v>28</v>
      </c>
      <c r="FZ5" s="251" t="s">
        <v>138</v>
      </c>
      <c r="GA5" s="564">
        <v>0.77083333333333337</v>
      </c>
      <c r="GB5" s="251"/>
      <c r="GC5" s="251" t="s">
        <v>226</v>
      </c>
      <c r="GD5" s="251" t="s">
        <v>105</v>
      </c>
      <c r="GE5" s="563">
        <v>0</v>
      </c>
      <c r="GF5" s="251" t="s">
        <v>187</v>
      </c>
      <c r="GG5" s="565">
        <v>4</v>
      </c>
      <c r="GH5" s="251" t="s">
        <v>1436</v>
      </c>
      <c r="GI5" s="251"/>
      <c r="GJ5" s="251"/>
      <c r="GK5" s="571">
        <v>27</v>
      </c>
      <c r="GL5" s="257" t="s">
        <v>305</v>
      </c>
      <c r="GM5" s="572">
        <v>0.86458333333333337</v>
      </c>
      <c r="GN5" s="257"/>
      <c r="GO5" s="257" t="s">
        <v>205</v>
      </c>
      <c r="GP5" s="257" t="s">
        <v>105</v>
      </c>
      <c r="GQ5" s="571">
        <v>2</v>
      </c>
      <c r="GR5" s="257" t="s">
        <v>187</v>
      </c>
      <c r="GS5" s="573">
        <v>2</v>
      </c>
      <c r="GT5" s="257" t="s">
        <v>1438</v>
      </c>
      <c r="GU5" s="257"/>
      <c r="GV5" s="257"/>
      <c r="GW5" s="511">
        <v>27</v>
      </c>
      <c r="GX5" s="48" t="s">
        <v>305</v>
      </c>
      <c r="GY5" s="512">
        <v>0.86458333333333337</v>
      </c>
      <c r="GZ5" s="48"/>
      <c r="HA5" s="48" t="s">
        <v>204</v>
      </c>
      <c r="HB5" s="48" t="s">
        <v>106</v>
      </c>
      <c r="HC5" s="511">
        <v>2</v>
      </c>
      <c r="HD5" s="48" t="s">
        <v>187</v>
      </c>
      <c r="HE5" s="513">
        <v>2</v>
      </c>
      <c r="HF5" s="48" t="s">
        <v>1438</v>
      </c>
      <c r="HG5" s="48"/>
      <c r="HH5" s="48"/>
      <c r="HI5" s="580">
        <v>27</v>
      </c>
      <c r="HJ5" s="253" t="s">
        <v>305</v>
      </c>
      <c r="HK5" s="582">
        <v>0.77083333333333337</v>
      </c>
      <c r="HL5" s="253"/>
      <c r="HM5" s="253" t="s">
        <v>977</v>
      </c>
      <c r="HN5" s="253" t="s">
        <v>105</v>
      </c>
      <c r="HO5" s="580">
        <v>2</v>
      </c>
      <c r="HP5" s="253" t="s">
        <v>187</v>
      </c>
      <c r="HQ5" s="581">
        <v>1</v>
      </c>
      <c r="HR5" s="253" t="s">
        <v>1435</v>
      </c>
      <c r="HS5" s="253"/>
      <c r="HT5" s="253"/>
      <c r="HU5" s="588">
        <v>26</v>
      </c>
      <c r="HV5" s="256" t="s">
        <v>307</v>
      </c>
      <c r="HW5" s="589">
        <v>0.77083333333333337</v>
      </c>
      <c r="HX5" s="256"/>
      <c r="HY5" s="256" t="s">
        <v>861</v>
      </c>
      <c r="HZ5" s="256" t="s">
        <v>105</v>
      </c>
      <c r="IA5" s="588">
        <v>2</v>
      </c>
      <c r="IB5" s="256" t="s">
        <v>187</v>
      </c>
      <c r="IC5" s="590">
        <v>1</v>
      </c>
      <c r="ID5" s="256" t="s">
        <v>1435</v>
      </c>
      <c r="IE5" s="256"/>
      <c r="IF5" s="256"/>
      <c r="II5" s="195"/>
    </row>
    <row r="6" spans="1:243" x14ac:dyDescent="0.4">
      <c r="A6" s="476" t="s">
        <v>137</v>
      </c>
      <c r="B6" s="231"/>
      <c r="C6" s="474"/>
      <c r="D6" s="231"/>
      <c r="E6" s="231"/>
      <c r="F6" s="231"/>
      <c r="G6" s="473"/>
      <c r="H6" s="231"/>
      <c r="I6" s="475"/>
      <c r="J6" s="231"/>
      <c r="K6" s="231"/>
      <c r="L6" s="231"/>
      <c r="M6" s="484" t="s">
        <v>137</v>
      </c>
      <c r="N6" s="234"/>
      <c r="O6" s="483"/>
      <c r="P6" s="234"/>
      <c r="Q6" s="234"/>
      <c r="R6" s="234"/>
      <c r="S6" s="481"/>
      <c r="T6" s="234"/>
      <c r="U6" s="482"/>
      <c r="V6" s="234"/>
      <c r="W6" s="234"/>
      <c r="X6" s="234"/>
      <c r="Y6" s="489">
        <v>30</v>
      </c>
      <c r="Z6" s="469" t="s">
        <v>609</v>
      </c>
      <c r="AA6" s="490">
        <v>0.86458333333333337</v>
      </c>
      <c r="AB6" s="469"/>
      <c r="AC6" s="469" t="s">
        <v>197</v>
      </c>
      <c r="AD6" s="469" t="s">
        <v>105</v>
      </c>
      <c r="AE6" s="489">
        <v>1</v>
      </c>
      <c r="AF6" s="469" t="s">
        <v>187</v>
      </c>
      <c r="AG6" s="491">
        <v>3</v>
      </c>
      <c r="AH6" s="469" t="s">
        <v>1436</v>
      </c>
      <c r="AI6" s="469"/>
      <c r="AJ6" s="469"/>
      <c r="AK6" s="497">
        <v>31</v>
      </c>
      <c r="AL6" s="352" t="s">
        <v>142</v>
      </c>
      <c r="AM6" s="499">
        <v>0.77083333333333337</v>
      </c>
      <c r="AN6" s="352"/>
      <c r="AO6" s="352" t="s">
        <v>196</v>
      </c>
      <c r="AP6" s="352" t="s">
        <v>106</v>
      </c>
      <c r="AQ6" s="497">
        <v>1</v>
      </c>
      <c r="AR6" s="352" t="s">
        <v>187</v>
      </c>
      <c r="AS6" s="498">
        <v>1</v>
      </c>
      <c r="AT6" s="352" t="s">
        <v>1438</v>
      </c>
      <c r="AU6" s="352"/>
      <c r="AV6" s="352"/>
      <c r="AW6" s="312">
        <v>31</v>
      </c>
      <c r="AX6" s="237" t="s">
        <v>142</v>
      </c>
      <c r="AY6" s="505">
        <v>0.77083333333333337</v>
      </c>
      <c r="AZ6" s="237"/>
      <c r="BA6" s="237" t="s">
        <v>207</v>
      </c>
      <c r="BB6" s="237" t="s">
        <v>105</v>
      </c>
      <c r="BC6" s="312">
        <v>0</v>
      </c>
      <c r="BD6" s="237" t="s">
        <v>187</v>
      </c>
      <c r="BE6" s="314">
        <v>1</v>
      </c>
      <c r="BF6" s="237" t="s">
        <v>1436</v>
      </c>
      <c r="BG6" s="237"/>
      <c r="BH6" s="237"/>
      <c r="BI6" s="304">
        <v>31</v>
      </c>
      <c r="BJ6" s="239" t="s">
        <v>142</v>
      </c>
      <c r="BK6" s="335">
        <v>0.77083333333333337</v>
      </c>
      <c r="BL6" s="239"/>
      <c r="BM6" s="239" t="s">
        <v>225</v>
      </c>
      <c r="BN6" s="239" t="s">
        <v>105</v>
      </c>
      <c r="BO6" s="304">
        <v>1</v>
      </c>
      <c r="BP6" s="239" t="s">
        <v>187</v>
      </c>
      <c r="BQ6" s="306">
        <v>1</v>
      </c>
      <c r="BR6" s="239" t="s">
        <v>1438</v>
      </c>
      <c r="BS6" s="239"/>
      <c r="BT6" s="239"/>
      <c r="BU6" s="511">
        <v>30</v>
      </c>
      <c r="BV6" s="48" t="s">
        <v>609</v>
      </c>
      <c r="BW6" s="512">
        <v>0.86458333333333337</v>
      </c>
      <c r="BX6" s="48"/>
      <c r="BY6" s="48" t="s">
        <v>977</v>
      </c>
      <c r="BZ6" s="48" t="s">
        <v>106</v>
      </c>
      <c r="CA6" s="511">
        <v>3</v>
      </c>
      <c r="CB6" s="48" t="s">
        <v>187</v>
      </c>
      <c r="CC6" s="513">
        <v>1</v>
      </c>
      <c r="CD6" s="48" t="s">
        <v>1435</v>
      </c>
      <c r="CE6" s="48"/>
      <c r="CF6" s="48"/>
      <c r="CG6" s="341">
        <v>31</v>
      </c>
      <c r="CH6" s="241" t="s">
        <v>142</v>
      </c>
      <c r="CI6" s="342">
        <v>0.86458333333333337</v>
      </c>
      <c r="CJ6" s="241"/>
      <c r="CK6" s="241" t="s">
        <v>205</v>
      </c>
      <c r="CL6" s="241" t="s">
        <v>106</v>
      </c>
      <c r="CM6" s="341">
        <v>2</v>
      </c>
      <c r="CN6" s="241" t="s">
        <v>187</v>
      </c>
      <c r="CO6" s="343">
        <v>0</v>
      </c>
      <c r="CP6" s="241" t="s">
        <v>1435</v>
      </c>
      <c r="CQ6" s="241"/>
      <c r="CR6" s="241"/>
      <c r="CS6" s="288">
        <v>31</v>
      </c>
      <c r="CT6" s="243" t="s">
        <v>142</v>
      </c>
      <c r="CU6" s="519">
        <v>0.77083333333333337</v>
      </c>
      <c r="CV6" s="243"/>
      <c r="CW6" s="243" t="s">
        <v>203</v>
      </c>
      <c r="CX6" s="243" t="s">
        <v>105</v>
      </c>
      <c r="CY6" s="288">
        <v>1</v>
      </c>
      <c r="CZ6" s="243" t="s">
        <v>187</v>
      </c>
      <c r="DA6" s="290">
        <v>1</v>
      </c>
      <c r="DB6" s="243" t="s">
        <v>1438</v>
      </c>
      <c r="DC6" s="243"/>
      <c r="DD6" s="243"/>
      <c r="DE6" s="525">
        <v>31</v>
      </c>
      <c r="DF6" s="470" t="s">
        <v>142</v>
      </c>
      <c r="DG6" s="526">
        <v>0.86458333333333337</v>
      </c>
      <c r="DH6" s="470"/>
      <c r="DI6" s="470" t="s">
        <v>201</v>
      </c>
      <c r="DJ6" s="470" t="s">
        <v>105</v>
      </c>
      <c r="DK6" s="525">
        <v>1</v>
      </c>
      <c r="DL6" s="470" t="s">
        <v>187</v>
      </c>
      <c r="DM6" s="527">
        <v>1</v>
      </c>
      <c r="DN6" s="470" t="s">
        <v>1438</v>
      </c>
      <c r="DO6" s="470"/>
      <c r="DP6" s="470"/>
      <c r="DQ6" s="511">
        <v>30</v>
      </c>
      <c r="DR6" s="48" t="s">
        <v>609</v>
      </c>
      <c r="DS6" s="512">
        <v>0.77083333333333337</v>
      </c>
      <c r="DT6" s="48"/>
      <c r="DU6" s="48" t="s">
        <v>204</v>
      </c>
      <c r="DV6" s="48" t="s">
        <v>105</v>
      </c>
      <c r="DW6" s="511">
        <v>0</v>
      </c>
      <c r="DX6" s="48" t="s">
        <v>187</v>
      </c>
      <c r="DY6" s="513">
        <v>0</v>
      </c>
      <c r="DZ6" s="48" t="s">
        <v>1438</v>
      </c>
      <c r="EA6" s="48"/>
      <c r="EB6" s="48"/>
      <c r="EC6" s="534">
        <v>30</v>
      </c>
      <c r="ED6" s="35" t="s">
        <v>609</v>
      </c>
      <c r="EE6" s="536">
        <v>0.86458333333333337</v>
      </c>
      <c r="EF6" s="35"/>
      <c r="EG6" s="35" t="s">
        <v>202</v>
      </c>
      <c r="EH6" s="35" t="s">
        <v>105</v>
      </c>
      <c r="EI6" s="534">
        <v>0</v>
      </c>
      <c r="EJ6" s="35" t="s">
        <v>187</v>
      </c>
      <c r="EK6" s="535">
        <v>3</v>
      </c>
      <c r="EL6" s="35" t="s">
        <v>1436</v>
      </c>
      <c r="EM6" s="35"/>
      <c r="EN6" s="35"/>
      <c r="EO6" s="542">
        <v>31</v>
      </c>
      <c r="EP6" s="246" t="s">
        <v>142</v>
      </c>
      <c r="EQ6" s="544">
        <v>0.86458333333333337</v>
      </c>
      <c r="ER6" s="246"/>
      <c r="ES6" s="246" t="s">
        <v>896</v>
      </c>
      <c r="ET6" s="246" t="s">
        <v>106</v>
      </c>
      <c r="EU6" s="542">
        <v>1</v>
      </c>
      <c r="EV6" s="246" t="s">
        <v>187</v>
      </c>
      <c r="EW6" s="543">
        <v>1</v>
      </c>
      <c r="EX6" s="246" t="s">
        <v>1438</v>
      </c>
      <c r="EY6" s="246"/>
      <c r="EZ6" s="246"/>
      <c r="FA6" s="550">
        <v>30</v>
      </c>
      <c r="FB6" s="316" t="s">
        <v>609</v>
      </c>
      <c r="FC6" s="551">
        <v>0.86458333333333337</v>
      </c>
      <c r="FD6" s="316"/>
      <c r="FE6" s="316" t="s">
        <v>861</v>
      </c>
      <c r="FF6" s="316" t="s">
        <v>106</v>
      </c>
      <c r="FG6" s="550">
        <v>3</v>
      </c>
      <c r="FH6" s="316" t="s">
        <v>187</v>
      </c>
      <c r="FI6" s="249">
        <v>0</v>
      </c>
      <c r="FJ6" s="316" t="s">
        <v>1435</v>
      </c>
      <c r="FK6" s="316"/>
      <c r="FL6" s="316"/>
      <c r="FM6" s="558" t="s">
        <v>137</v>
      </c>
      <c r="FN6" s="353"/>
      <c r="FO6" s="557"/>
      <c r="FP6" s="353"/>
      <c r="FQ6" s="353"/>
      <c r="FR6" s="353"/>
      <c r="FS6" s="427"/>
      <c r="FT6" s="353"/>
      <c r="FU6" s="429"/>
      <c r="FV6" s="353"/>
      <c r="FW6" s="353"/>
      <c r="FX6" s="353"/>
      <c r="FY6" s="563">
        <v>31</v>
      </c>
      <c r="FZ6" s="251" t="s">
        <v>142</v>
      </c>
      <c r="GA6" s="564">
        <v>0.77083333333333337</v>
      </c>
      <c r="GB6" s="251"/>
      <c r="GC6" s="251" t="s">
        <v>199</v>
      </c>
      <c r="GD6" s="251" t="s">
        <v>106</v>
      </c>
      <c r="GE6" s="563">
        <v>1</v>
      </c>
      <c r="GF6" s="251" t="s">
        <v>187</v>
      </c>
      <c r="GG6" s="565">
        <v>1</v>
      </c>
      <c r="GH6" s="251" t="s">
        <v>1438</v>
      </c>
      <c r="GI6" s="251"/>
      <c r="GJ6" s="251"/>
      <c r="GK6" s="571">
        <v>30</v>
      </c>
      <c r="GL6" s="257" t="s">
        <v>609</v>
      </c>
      <c r="GM6" s="572">
        <v>0.77083333333333337</v>
      </c>
      <c r="GN6" s="257"/>
      <c r="GO6" s="257" t="s">
        <v>200</v>
      </c>
      <c r="GP6" s="257" t="s">
        <v>106</v>
      </c>
      <c r="GQ6" s="571">
        <v>0</v>
      </c>
      <c r="GR6" s="257" t="s">
        <v>187</v>
      </c>
      <c r="GS6" s="573">
        <v>0</v>
      </c>
      <c r="GT6" s="257" t="s">
        <v>1438</v>
      </c>
      <c r="GU6" s="257"/>
      <c r="GV6" s="257"/>
      <c r="GW6" s="511">
        <v>31</v>
      </c>
      <c r="GX6" s="48" t="s">
        <v>142</v>
      </c>
      <c r="GY6" s="512">
        <v>0.86458333333333337</v>
      </c>
      <c r="GZ6" s="48"/>
      <c r="HA6" s="48" t="s">
        <v>198</v>
      </c>
      <c r="HB6" s="48" t="s">
        <v>105</v>
      </c>
      <c r="HC6" s="511">
        <v>0</v>
      </c>
      <c r="HD6" s="48" t="s">
        <v>187</v>
      </c>
      <c r="HE6" s="513">
        <v>2</v>
      </c>
      <c r="HF6" s="48" t="s">
        <v>1436</v>
      </c>
      <c r="HG6" s="48"/>
      <c r="HH6" s="48"/>
      <c r="HI6" s="583" t="s">
        <v>137</v>
      </c>
      <c r="HJ6" s="253"/>
      <c r="HK6" s="582"/>
      <c r="HL6" s="253"/>
      <c r="HM6" s="253"/>
      <c r="HN6" s="253"/>
      <c r="HO6" s="580"/>
      <c r="HP6" s="253"/>
      <c r="HQ6" s="581"/>
      <c r="HR6" s="253"/>
      <c r="HS6" s="253"/>
      <c r="HT6" s="253"/>
      <c r="HU6" s="588">
        <v>31</v>
      </c>
      <c r="HV6" s="256" t="s">
        <v>142</v>
      </c>
      <c r="HW6" s="589">
        <v>0.77083333333333337</v>
      </c>
      <c r="HX6" s="256"/>
      <c r="HY6" s="256" t="s">
        <v>194</v>
      </c>
      <c r="HZ6" s="256" t="s">
        <v>106</v>
      </c>
      <c r="IA6" s="588">
        <v>1</v>
      </c>
      <c r="IB6" s="256" t="s">
        <v>187</v>
      </c>
      <c r="IC6" s="590">
        <v>0</v>
      </c>
      <c r="ID6" s="256" t="s">
        <v>1435</v>
      </c>
      <c r="IE6" s="256"/>
      <c r="IF6" s="256"/>
      <c r="II6" s="195"/>
    </row>
    <row r="7" spans="1:243" x14ac:dyDescent="0.4">
      <c r="A7" s="473">
        <v>1</v>
      </c>
      <c r="B7" s="231" t="s">
        <v>314</v>
      </c>
      <c r="C7" s="474">
        <v>0.86458333333333337</v>
      </c>
      <c r="D7" s="231"/>
      <c r="E7" s="231" t="s">
        <v>206</v>
      </c>
      <c r="F7" s="231" t="s">
        <v>106</v>
      </c>
      <c r="G7" s="473">
        <v>3</v>
      </c>
      <c r="H7" s="231" t="s">
        <v>187</v>
      </c>
      <c r="I7" s="475">
        <v>1</v>
      </c>
      <c r="J7" s="231" t="s">
        <v>1435</v>
      </c>
      <c r="K7" s="231"/>
      <c r="L7" s="231"/>
      <c r="M7" s="481">
        <v>1</v>
      </c>
      <c r="N7" s="234" t="s">
        <v>314</v>
      </c>
      <c r="O7" s="483">
        <v>0.86458333333333337</v>
      </c>
      <c r="P7" s="234"/>
      <c r="Q7" s="234" t="s">
        <v>226</v>
      </c>
      <c r="R7" s="234" t="s">
        <v>106</v>
      </c>
      <c r="S7" s="481">
        <v>1</v>
      </c>
      <c r="T7" s="234" t="s">
        <v>187</v>
      </c>
      <c r="U7" s="482">
        <v>1</v>
      </c>
      <c r="V7" s="234" t="s">
        <v>1438</v>
      </c>
      <c r="W7" s="234"/>
      <c r="X7" s="234"/>
      <c r="Y7" s="492" t="s">
        <v>137</v>
      </c>
      <c r="Z7" s="469"/>
      <c r="AA7" s="490"/>
      <c r="AB7" s="469"/>
      <c r="AC7" s="469"/>
      <c r="AD7" s="469"/>
      <c r="AE7" s="489"/>
      <c r="AF7" s="469"/>
      <c r="AG7" s="491"/>
      <c r="AH7" s="469"/>
      <c r="AI7" s="469"/>
      <c r="AJ7" s="469"/>
      <c r="AK7" s="500" t="s">
        <v>137</v>
      </c>
      <c r="AL7" s="352"/>
      <c r="AM7" s="499"/>
      <c r="AN7" s="352"/>
      <c r="AO7" s="352"/>
      <c r="AP7" s="352"/>
      <c r="AQ7" s="497"/>
      <c r="AR7" s="352"/>
      <c r="AS7" s="498"/>
      <c r="AT7" s="352"/>
      <c r="AU7" s="352"/>
      <c r="AV7" s="352"/>
      <c r="AW7" s="506" t="s">
        <v>137</v>
      </c>
      <c r="AX7" s="237"/>
      <c r="AY7" s="505"/>
      <c r="AZ7" s="237"/>
      <c r="BA7" s="237"/>
      <c r="BB7" s="237"/>
      <c r="BC7" s="312"/>
      <c r="BD7" s="237"/>
      <c r="BE7" s="314"/>
      <c r="BF7" s="237"/>
      <c r="BG7" s="237"/>
      <c r="BH7" s="237"/>
      <c r="BI7" s="336" t="s">
        <v>137</v>
      </c>
      <c r="BJ7" s="239"/>
      <c r="BK7" s="335"/>
      <c r="BL7" s="239"/>
      <c r="BM7" s="239"/>
      <c r="BN7" s="239"/>
      <c r="BO7" s="304"/>
      <c r="BP7" s="239"/>
      <c r="BQ7" s="306"/>
      <c r="BR7" s="239"/>
      <c r="BS7" s="239"/>
      <c r="BT7" s="239"/>
      <c r="BU7" s="514" t="s">
        <v>137</v>
      </c>
      <c r="BV7" s="48"/>
      <c r="BW7" s="512"/>
      <c r="BX7" s="48"/>
      <c r="BY7" s="48"/>
      <c r="BZ7" s="48"/>
      <c r="CA7" s="511"/>
      <c r="CB7" s="48"/>
      <c r="CC7" s="513"/>
      <c r="CD7" s="48"/>
      <c r="CE7" s="48"/>
      <c r="CF7" s="48"/>
      <c r="CG7" s="344" t="s">
        <v>137</v>
      </c>
      <c r="CH7" s="241"/>
      <c r="CI7" s="342"/>
      <c r="CJ7" s="241"/>
      <c r="CK7" s="241"/>
      <c r="CL7" s="241"/>
      <c r="CM7" s="341"/>
      <c r="CN7" s="241"/>
      <c r="CO7" s="343"/>
      <c r="CP7" s="241"/>
      <c r="CQ7" s="241"/>
      <c r="CR7" s="241"/>
      <c r="CS7" s="520" t="s">
        <v>137</v>
      </c>
      <c r="CT7" s="243"/>
      <c r="CU7" s="519"/>
      <c r="CV7" s="243"/>
      <c r="CW7" s="243"/>
      <c r="CX7" s="243"/>
      <c r="CY7" s="288"/>
      <c r="CZ7" s="243"/>
      <c r="DA7" s="290"/>
      <c r="DB7" s="243"/>
      <c r="DC7" s="243"/>
      <c r="DD7" s="243"/>
      <c r="DE7" s="528" t="s">
        <v>137</v>
      </c>
      <c r="DF7" s="470"/>
      <c r="DG7" s="526"/>
      <c r="DH7" s="470"/>
      <c r="DI7" s="470"/>
      <c r="DJ7" s="470"/>
      <c r="DK7" s="525"/>
      <c r="DL7" s="470"/>
      <c r="DM7" s="527"/>
      <c r="DN7" s="470"/>
      <c r="DO7" s="470"/>
      <c r="DP7" s="470"/>
      <c r="DQ7" s="514" t="s">
        <v>137</v>
      </c>
      <c r="DR7" s="48"/>
      <c r="DS7" s="512"/>
      <c r="DT7" s="48"/>
      <c r="DU7" s="48"/>
      <c r="DV7" s="48"/>
      <c r="DW7" s="511"/>
      <c r="DX7" s="48"/>
      <c r="DY7" s="513"/>
      <c r="DZ7" s="48"/>
      <c r="EA7" s="48"/>
      <c r="EB7" s="48"/>
      <c r="EC7" s="537" t="s">
        <v>137</v>
      </c>
      <c r="ED7" s="35"/>
      <c r="EE7" s="536"/>
      <c r="EF7" s="35"/>
      <c r="EG7" s="35"/>
      <c r="EH7" s="35"/>
      <c r="EI7" s="534"/>
      <c r="EJ7" s="35"/>
      <c r="EK7" s="535"/>
      <c r="EL7" s="35"/>
      <c r="EM7" s="35"/>
      <c r="EN7" s="35"/>
      <c r="EO7" s="545" t="s">
        <v>137</v>
      </c>
      <c r="EP7" s="246"/>
      <c r="EQ7" s="544"/>
      <c r="ER7" s="246"/>
      <c r="ES7" s="246"/>
      <c r="ET7" s="246"/>
      <c r="EU7" s="542"/>
      <c r="EV7" s="246"/>
      <c r="EW7" s="543"/>
      <c r="EX7" s="246"/>
      <c r="EY7" s="246"/>
      <c r="EZ7" s="246"/>
      <c r="FA7" s="552" t="s">
        <v>137</v>
      </c>
      <c r="FB7" s="316"/>
      <c r="FC7" s="551"/>
      <c r="FD7" s="316"/>
      <c r="FE7" s="316"/>
      <c r="FF7" s="316"/>
      <c r="FG7" s="550"/>
      <c r="FH7" s="316"/>
      <c r="FI7" s="249"/>
      <c r="FJ7" s="316"/>
      <c r="FK7" s="316"/>
      <c r="FL7" s="316"/>
      <c r="FM7" s="427">
        <v>1</v>
      </c>
      <c r="FN7" s="353" t="s">
        <v>314</v>
      </c>
      <c r="FO7" s="557">
        <v>0.86458333333333337</v>
      </c>
      <c r="FP7" s="353"/>
      <c r="FQ7" s="353" t="s">
        <v>192</v>
      </c>
      <c r="FR7" s="353" t="s">
        <v>105</v>
      </c>
      <c r="FS7" s="427">
        <v>1</v>
      </c>
      <c r="FT7" s="353" t="s">
        <v>187</v>
      </c>
      <c r="FU7" s="429">
        <v>1</v>
      </c>
      <c r="FV7" s="353" t="s">
        <v>1438</v>
      </c>
      <c r="FW7" s="353"/>
      <c r="FX7" s="353"/>
      <c r="FY7" s="566" t="s">
        <v>137</v>
      </c>
      <c r="FZ7" s="251"/>
      <c r="GA7" s="564"/>
      <c r="GB7" s="251"/>
      <c r="GC7" s="251"/>
      <c r="GD7" s="251"/>
      <c r="GE7" s="563"/>
      <c r="GF7" s="251"/>
      <c r="GG7" s="565"/>
      <c r="GH7" s="251"/>
      <c r="GI7" s="251"/>
      <c r="GJ7" s="251"/>
      <c r="GK7" s="574" t="s">
        <v>137</v>
      </c>
      <c r="GL7" s="257"/>
      <c r="GM7" s="572"/>
      <c r="GN7" s="257"/>
      <c r="GO7" s="257"/>
      <c r="GP7" s="257"/>
      <c r="GQ7" s="571"/>
      <c r="GR7" s="257"/>
      <c r="GS7" s="573"/>
      <c r="GT7" s="257"/>
      <c r="GU7" s="257"/>
      <c r="GV7" s="257"/>
      <c r="GW7" s="514" t="s">
        <v>137</v>
      </c>
      <c r="GX7" s="48"/>
      <c r="GY7" s="512"/>
      <c r="GZ7" s="48"/>
      <c r="HA7" s="48"/>
      <c r="HB7" s="48"/>
      <c r="HC7" s="511"/>
      <c r="HD7" s="48"/>
      <c r="HE7" s="513"/>
      <c r="HF7" s="48"/>
      <c r="HG7" s="48"/>
      <c r="HH7" s="48"/>
      <c r="HI7" s="580">
        <v>1</v>
      </c>
      <c r="HJ7" s="253" t="s">
        <v>314</v>
      </c>
      <c r="HK7" s="582">
        <v>0.86458333333333337</v>
      </c>
      <c r="HL7" s="253"/>
      <c r="HM7" s="253" t="s">
        <v>191</v>
      </c>
      <c r="HN7" s="253" t="s">
        <v>105</v>
      </c>
      <c r="HO7" s="580">
        <v>1</v>
      </c>
      <c r="HP7" s="253" t="s">
        <v>187</v>
      </c>
      <c r="HQ7" s="581">
        <v>3</v>
      </c>
      <c r="HR7" s="253" t="s">
        <v>1436</v>
      </c>
      <c r="HS7" s="253"/>
      <c r="HT7" s="253"/>
      <c r="HU7" s="591" t="s">
        <v>137</v>
      </c>
      <c r="HV7" s="256"/>
      <c r="HW7" s="589"/>
      <c r="HX7" s="256"/>
      <c r="HY7" s="256"/>
      <c r="HZ7" s="256"/>
      <c r="IA7" s="588"/>
      <c r="IB7" s="256"/>
      <c r="IC7" s="590"/>
      <c r="ID7" s="256"/>
      <c r="IE7" s="256"/>
      <c r="IF7" s="256"/>
      <c r="II7" s="195"/>
    </row>
    <row r="8" spans="1:243" x14ac:dyDescent="0.4">
      <c r="A8" s="473">
        <v>5</v>
      </c>
      <c r="B8" s="231" t="s">
        <v>306</v>
      </c>
      <c r="C8" s="474">
        <v>0.77083333333333337</v>
      </c>
      <c r="D8" s="231"/>
      <c r="E8" s="231" t="s">
        <v>861</v>
      </c>
      <c r="F8" s="231" t="s">
        <v>105</v>
      </c>
      <c r="G8" s="473">
        <v>2</v>
      </c>
      <c r="H8" s="231" t="s">
        <v>187</v>
      </c>
      <c r="I8" s="475">
        <v>0</v>
      </c>
      <c r="J8" s="231" t="s">
        <v>1435</v>
      </c>
      <c r="K8" s="231"/>
      <c r="L8" s="231"/>
      <c r="M8" s="481">
        <v>4</v>
      </c>
      <c r="N8" s="234" t="s">
        <v>138</v>
      </c>
      <c r="O8" s="483">
        <v>0.625</v>
      </c>
      <c r="P8" s="234"/>
      <c r="Q8" s="234" t="s">
        <v>205</v>
      </c>
      <c r="R8" s="234" t="s">
        <v>105</v>
      </c>
      <c r="S8" s="481">
        <v>2</v>
      </c>
      <c r="T8" s="234" t="s">
        <v>187</v>
      </c>
      <c r="U8" s="482">
        <v>2</v>
      </c>
      <c r="V8" s="234" t="s">
        <v>1438</v>
      </c>
      <c r="W8" s="234"/>
      <c r="X8" s="234"/>
      <c r="Y8" s="489">
        <v>4</v>
      </c>
      <c r="Z8" s="469" t="s">
        <v>138</v>
      </c>
      <c r="AA8" s="490">
        <v>0.52083333333333337</v>
      </c>
      <c r="AB8" s="469"/>
      <c r="AC8" s="469" t="s">
        <v>204</v>
      </c>
      <c r="AD8" s="469" t="s">
        <v>106</v>
      </c>
      <c r="AE8" s="489">
        <v>0</v>
      </c>
      <c r="AF8" s="469" t="s">
        <v>187</v>
      </c>
      <c r="AG8" s="491">
        <v>0</v>
      </c>
      <c r="AH8" s="469" t="s">
        <v>1438</v>
      </c>
      <c r="AI8" s="469"/>
      <c r="AJ8" s="469"/>
      <c r="AK8" s="497">
        <v>5</v>
      </c>
      <c r="AL8" s="352" t="s">
        <v>306</v>
      </c>
      <c r="AM8" s="499">
        <v>0.77083333333333337</v>
      </c>
      <c r="AN8" s="352"/>
      <c r="AO8" s="352" t="s">
        <v>226</v>
      </c>
      <c r="AP8" s="352" t="s">
        <v>105</v>
      </c>
      <c r="AQ8" s="497">
        <v>2</v>
      </c>
      <c r="AR8" s="352" t="s">
        <v>187</v>
      </c>
      <c r="AS8" s="498">
        <v>2</v>
      </c>
      <c r="AT8" s="352" t="s">
        <v>1438</v>
      </c>
      <c r="AU8" s="352"/>
      <c r="AV8" s="352"/>
      <c r="AW8" s="312">
        <v>3</v>
      </c>
      <c r="AX8" s="237" t="s">
        <v>305</v>
      </c>
      <c r="AY8" s="505">
        <v>0.625</v>
      </c>
      <c r="AZ8" s="237"/>
      <c r="BA8" s="237" t="s">
        <v>198</v>
      </c>
      <c r="BB8" s="237" t="s">
        <v>106</v>
      </c>
      <c r="BC8" s="312">
        <v>1</v>
      </c>
      <c r="BD8" s="237" t="s">
        <v>187</v>
      </c>
      <c r="BE8" s="314">
        <v>1</v>
      </c>
      <c r="BF8" s="237" t="s">
        <v>1438</v>
      </c>
      <c r="BG8" s="237"/>
      <c r="BH8" s="237"/>
      <c r="BI8" s="304">
        <v>4</v>
      </c>
      <c r="BJ8" s="239" t="s">
        <v>138</v>
      </c>
      <c r="BK8" s="335">
        <v>0.75</v>
      </c>
      <c r="BL8" s="239"/>
      <c r="BM8" s="239" t="s">
        <v>203</v>
      </c>
      <c r="BN8" s="239" t="s">
        <v>106</v>
      </c>
      <c r="BO8" s="304">
        <v>2</v>
      </c>
      <c r="BP8" s="239" t="s">
        <v>187</v>
      </c>
      <c r="BQ8" s="306">
        <v>1</v>
      </c>
      <c r="BR8" s="239" t="s">
        <v>1435</v>
      </c>
      <c r="BS8" s="239"/>
      <c r="BT8" s="239"/>
      <c r="BU8" s="511">
        <v>3</v>
      </c>
      <c r="BV8" s="48" t="s">
        <v>305</v>
      </c>
      <c r="BW8" s="512">
        <v>0.75</v>
      </c>
      <c r="BX8" s="48"/>
      <c r="BY8" s="48" t="s">
        <v>200</v>
      </c>
      <c r="BZ8" s="48" t="s">
        <v>105</v>
      </c>
      <c r="CA8" s="511">
        <v>2</v>
      </c>
      <c r="CB8" s="48" t="s">
        <v>187</v>
      </c>
      <c r="CC8" s="513">
        <v>3</v>
      </c>
      <c r="CD8" s="48" t="s">
        <v>1436</v>
      </c>
      <c r="CE8" s="48"/>
      <c r="CF8" s="48"/>
      <c r="CG8" s="341">
        <v>3</v>
      </c>
      <c r="CH8" s="241" t="s">
        <v>305</v>
      </c>
      <c r="CI8" s="342">
        <v>0.625</v>
      </c>
      <c r="CJ8" s="241"/>
      <c r="CK8" s="241" t="s">
        <v>194</v>
      </c>
      <c r="CL8" s="241" t="s">
        <v>105</v>
      </c>
      <c r="CM8" s="341">
        <v>1</v>
      </c>
      <c r="CN8" s="241" t="s">
        <v>187</v>
      </c>
      <c r="CO8" s="343">
        <v>1</v>
      </c>
      <c r="CP8" s="241" t="s">
        <v>1438</v>
      </c>
      <c r="CQ8" s="241"/>
      <c r="CR8" s="241"/>
      <c r="CS8" s="288">
        <v>3</v>
      </c>
      <c r="CT8" s="243" t="s">
        <v>305</v>
      </c>
      <c r="CU8" s="519">
        <v>0.86458333333333337</v>
      </c>
      <c r="CV8" s="243"/>
      <c r="CW8" s="243" t="s">
        <v>201</v>
      </c>
      <c r="CX8" s="243" t="s">
        <v>106</v>
      </c>
      <c r="CY8" s="288">
        <v>1</v>
      </c>
      <c r="CZ8" s="243" t="s">
        <v>187</v>
      </c>
      <c r="DA8" s="290">
        <v>2</v>
      </c>
      <c r="DB8" s="243" t="s">
        <v>1436</v>
      </c>
      <c r="DC8" s="243"/>
      <c r="DD8" s="243"/>
      <c r="DE8" s="525">
        <v>5</v>
      </c>
      <c r="DF8" s="470" t="s">
        <v>306</v>
      </c>
      <c r="DG8" s="526">
        <v>0.86458333333333337</v>
      </c>
      <c r="DH8" s="470"/>
      <c r="DI8" s="470" t="s">
        <v>206</v>
      </c>
      <c r="DJ8" s="470" t="s">
        <v>105</v>
      </c>
      <c r="DK8" s="525">
        <v>0</v>
      </c>
      <c r="DL8" s="470" t="s">
        <v>187</v>
      </c>
      <c r="DM8" s="527">
        <v>1</v>
      </c>
      <c r="DN8" s="470" t="s">
        <v>1436</v>
      </c>
      <c r="DO8" s="470"/>
      <c r="DP8" s="470"/>
      <c r="DQ8" s="511">
        <v>3</v>
      </c>
      <c r="DR8" s="48" t="s">
        <v>305</v>
      </c>
      <c r="DS8" s="512">
        <v>0.75</v>
      </c>
      <c r="DT8" s="48"/>
      <c r="DU8" s="48" t="s">
        <v>197</v>
      </c>
      <c r="DV8" s="48" t="s">
        <v>106</v>
      </c>
      <c r="DW8" s="511">
        <v>3</v>
      </c>
      <c r="DX8" s="48" t="s">
        <v>187</v>
      </c>
      <c r="DY8" s="513">
        <v>2</v>
      </c>
      <c r="DZ8" s="48" t="s">
        <v>1435</v>
      </c>
      <c r="EA8" s="48"/>
      <c r="EB8" s="48"/>
      <c r="EC8" s="534">
        <v>5</v>
      </c>
      <c r="ED8" s="35" t="s">
        <v>306</v>
      </c>
      <c r="EE8" s="536">
        <v>0.77083333333333337</v>
      </c>
      <c r="EF8" s="35"/>
      <c r="EG8" s="35" t="s">
        <v>191</v>
      </c>
      <c r="EH8" s="35" t="s">
        <v>106</v>
      </c>
      <c r="EI8" s="534">
        <v>0</v>
      </c>
      <c r="EJ8" s="35" t="s">
        <v>187</v>
      </c>
      <c r="EK8" s="535">
        <v>2</v>
      </c>
      <c r="EL8" s="35" t="s">
        <v>1436</v>
      </c>
      <c r="EM8" s="35"/>
      <c r="EN8" s="35"/>
      <c r="EO8" s="542">
        <v>3</v>
      </c>
      <c r="EP8" s="246" t="s">
        <v>305</v>
      </c>
      <c r="EQ8" s="544">
        <v>0.86458333333333337</v>
      </c>
      <c r="ER8" s="246"/>
      <c r="ES8" s="246" t="s">
        <v>199</v>
      </c>
      <c r="ET8" s="246" t="s">
        <v>105</v>
      </c>
      <c r="EU8" s="542">
        <v>2</v>
      </c>
      <c r="EV8" s="246" t="s">
        <v>187</v>
      </c>
      <c r="EW8" s="543">
        <v>1</v>
      </c>
      <c r="EX8" s="246" t="s">
        <v>1435</v>
      </c>
      <c r="EY8" s="246"/>
      <c r="EZ8" s="246"/>
      <c r="FA8" s="550">
        <v>4</v>
      </c>
      <c r="FB8" s="316" t="s">
        <v>138</v>
      </c>
      <c r="FC8" s="551">
        <v>0.86458333333333337</v>
      </c>
      <c r="FD8" s="316"/>
      <c r="FE8" s="316" t="s">
        <v>207</v>
      </c>
      <c r="FF8" s="316" t="s">
        <v>105</v>
      </c>
      <c r="FG8" s="550">
        <v>0</v>
      </c>
      <c r="FH8" s="316" t="s">
        <v>187</v>
      </c>
      <c r="FI8" s="249">
        <v>4</v>
      </c>
      <c r="FJ8" s="316" t="s">
        <v>1436</v>
      </c>
      <c r="FK8" s="316"/>
      <c r="FL8" s="316"/>
      <c r="FM8" s="427">
        <v>5</v>
      </c>
      <c r="FN8" s="353" t="s">
        <v>306</v>
      </c>
      <c r="FO8" s="557">
        <v>0.77083333333333337</v>
      </c>
      <c r="FP8" s="353"/>
      <c r="FQ8" s="353" t="s">
        <v>225</v>
      </c>
      <c r="FR8" s="353" t="s">
        <v>106</v>
      </c>
      <c r="FS8" s="427">
        <v>2</v>
      </c>
      <c r="FT8" s="353" t="s">
        <v>187</v>
      </c>
      <c r="FU8" s="429">
        <v>2</v>
      </c>
      <c r="FV8" s="353" t="s">
        <v>1438</v>
      </c>
      <c r="FW8" s="353"/>
      <c r="FX8" s="353"/>
      <c r="FY8" s="563">
        <v>4</v>
      </c>
      <c r="FZ8" s="251" t="s">
        <v>138</v>
      </c>
      <c r="GA8" s="564">
        <v>0.75</v>
      </c>
      <c r="GB8" s="251"/>
      <c r="GC8" s="251" t="s">
        <v>196</v>
      </c>
      <c r="GD8" s="251" t="s">
        <v>105</v>
      </c>
      <c r="GE8" s="563">
        <v>1</v>
      </c>
      <c r="GF8" s="251" t="s">
        <v>187</v>
      </c>
      <c r="GG8" s="565">
        <v>2</v>
      </c>
      <c r="GH8" s="251" t="s">
        <v>1436</v>
      </c>
      <c r="GI8" s="251"/>
      <c r="GJ8" s="251"/>
      <c r="GK8" s="571">
        <v>4</v>
      </c>
      <c r="GL8" s="257" t="s">
        <v>138</v>
      </c>
      <c r="GM8" s="572">
        <v>0.52083333333333337</v>
      </c>
      <c r="GN8" s="257"/>
      <c r="GO8" s="257" t="s">
        <v>977</v>
      </c>
      <c r="GP8" s="257" t="s">
        <v>105</v>
      </c>
      <c r="GQ8" s="571">
        <v>0</v>
      </c>
      <c r="GR8" s="257" t="s">
        <v>187</v>
      </c>
      <c r="GS8" s="573">
        <v>0</v>
      </c>
      <c r="GT8" s="257" t="s">
        <v>1438</v>
      </c>
      <c r="GU8" s="257"/>
      <c r="GV8" s="257"/>
      <c r="GW8" s="511">
        <v>4</v>
      </c>
      <c r="GX8" s="48" t="s">
        <v>138</v>
      </c>
      <c r="GY8" s="512">
        <v>0.625</v>
      </c>
      <c r="GZ8" s="48"/>
      <c r="HA8" s="48" t="s">
        <v>192</v>
      </c>
      <c r="HB8" s="48" t="s">
        <v>106</v>
      </c>
      <c r="HC8" s="511">
        <v>2</v>
      </c>
      <c r="HD8" s="48" t="s">
        <v>187</v>
      </c>
      <c r="HE8" s="513">
        <v>2</v>
      </c>
      <c r="HF8" s="48" t="s">
        <v>1438</v>
      </c>
      <c r="HG8" s="48"/>
      <c r="HH8" s="48"/>
      <c r="HI8" s="580">
        <v>5</v>
      </c>
      <c r="HJ8" s="253" t="s">
        <v>306</v>
      </c>
      <c r="HK8" s="582">
        <v>0.86458333333333337</v>
      </c>
      <c r="HL8" s="253"/>
      <c r="HM8" s="253" t="s">
        <v>896</v>
      </c>
      <c r="HN8" s="253" t="s">
        <v>106</v>
      </c>
      <c r="HO8" s="580">
        <v>1</v>
      </c>
      <c r="HP8" s="253" t="s">
        <v>187</v>
      </c>
      <c r="HQ8" s="581">
        <v>0</v>
      </c>
      <c r="HR8" s="253" t="s">
        <v>1435</v>
      </c>
      <c r="HS8" s="253"/>
      <c r="HT8" s="253"/>
      <c r="HU8" s="588">
        <v>4</v>
      </c>
      <c r="HV8" s="256" t="s">
        <v>138</v>
      </c>
      <c r="HW8" s="589">
        <v>0.86458333333333337</v>
      </c>
      <c r="HX8" s="256"/>
      <c r="HY8" s="256" t="s">
        <v>202</v>
      </c>
      <c r="HZ8" s="256" t="s">
        <v>106</v>
      </c>
      <c r="IA8" s="588">
        <v>4</v>
      </c>
      <c r="IB8" s="256" t="s">
        <v>187</v>
      </c>
      <c r="IC8" s="590">
        <v>0</v>
      </c>
      <c r="ID8" s="256" t="s">
        <v>1435</v>
      </c>
      <c r="IE8" s="256"/>
      <c r="IF8" s="256"/>
      <c r="II8" s="195"/>
    </row>
    <row r="9" spans="1:243" x14ac:dyDescent="0.4">
      <c r="A9" s="473">
        <v>11</v>
      </c>
      <c r="B9" s="231" t="s">
        <v>138</v>
      </c>
      <c r="C9" s="474">
        <v>0.52083333333333337</v>
      </c>
      <c r="D9" s="231"/>
      <c r="E9" s="231" t="s">
        <v>977</v>
      </c>
      <c r="F9" s="231" t="s">
        <v>106</v>
      </c>
      <c r="G9" s="473">
        <v>1</v>
      </c>
      <c r="H9" s="231" t="s">
        <v>187</v>
      </c>
      <c r="I9" s="475">
        <v>1</v>
      </c>
      <c r="J9" s="231" t="s">
        <v>1438</v>
      </c>
      <c r="K9" s="231"/>
      <c r="L9" s="231"/>
      <c r="M9" s="481">
        <v>11</v>
      </c>
      <c r="N9" s="234" t="s">
        <v>138</v>
      </c>
      <c r="O9" s="483">
        <v>0.625</v>
      </c>
      <c r="P9" s="234"/>
      <c r="Q9" s="234" t="s">
        <v>194</v>
      </c>
      <c r="R9" s="234" t="s">
        <v>106</v>
      </c>
      <c r="S9" s="481">
        <v>2</v>
      </c>
      <c r="T9" s="234" t="s">
        <v>187</v>
      </c>
      <c r="U9" s="482">
        <v>1</v>
      </c>
      <c r="V9" s="234" t="s">
        <v>1435</v>
      </c>
      <c r="W9" s="234"/>
      <c r="X9" s="234"/>
      <c r="Y9" s="489">
        <v>11</v>
      </c>
      <c r="Z9" s="469" t="s">
        <v>138</v>
      </c>
      <c r="AA9" s="490">
        <v>0.52083333333333337</v>
      </c>
      <c r="AB9" s="469"/>
      <c r="AC9" s="469" t="s">
        <v>191</v>
      </c>
      <c r="AD9" s="469" t="s">
        <v>105</v>
      </c>
      <c r="AE9" s="489">
        <v>1</v>
      </c>
      <c r="AF9" s="469" t="s">
        <v>187</v>
      </c>
      <c r="AG9" s="491">
        <v>1</v>
      </c>
      <c r="AH9" s="469" t="s">
        <v>1438</v>
      </c>
      <c r="AI9" s="469"/>
      <c r="AJ9" s="469"/>
      <c r="AK9" s="497">
        <v>12</v>
      </c>
      <c r="AL9" s="352" t="s">
        <v>306</v>
      </c>
      <c r="AM9" s="499">
        <v>0.86458333333333337</v>
      </c>
      <c r="AN9" s="352"/>
      <c r="AO9" s="352" t="s">
        <v>202</v>
      </c>
      <c r="AP9" s="352" t="s">
        <v>106</v>
      </c>
      <c r="AQ9" s="497">
        <v>1</v>
      </c>
      <c r="AR9" s="352" t="s">
        <v>187</v>
      </c>
      <c r="AS9" s="498">
        <v>2</v>
      </c>
      <c r="AT9" s="352" t="s">
        <v>1436</v>
      </c>
      <c r="AU9" s="352"/>
      <c r="AV9" s="352"/>
      <c r="AW9" s="312">
        <v>11</v>
      </c>
      <c r="AX9" s="237" t="s">
        <v>138</v>
      </c>
      <c r="AY9" s="505">
        <v>0.625</v>
      </c>
      <c r="AZ9" s="237"/>
      <c r="BA9" s="237" t="s">
        <v>192</v>
      </c>
      <c r="BB9" s="237" t="s">
        <v>105</v>
      </c>
      <c r="BC9" s="312">
        <v>1</v>
      </c>
      <c r="BD9" s="237" t="s">
        <v>187</v>
      </c>
      <c r="BE9" s="314">
        <v>2</v>
      </c>
      <c r="BF9" s="237" t="s">
        <v>1436</v>
      </c>
      <c r="BG9" s="237"/>
      <c r="BH9" s="237"/>
      <c r="BI9" s="304">
        <v>11</v>
      </c>
      <c r="BJ9" s="239" t="s">
        <v>138</v>
      </c>
      <c r="BK9" s="335">
        <v>0.75</v>
      </c>
      <c r="BL9" s="239"/>
      <c r="BM9" s="239" t="s">
        <v>199</v>
      </c>
      <c r="BN9" s="239" t="s">
        <v>105</v>
      </c>
      <c r="BO9" s="304">
        <v>0</v>
      </c>
      <c r="BP9" s="239" t="s">
        <v>187</v>
      </c>
      <c r="BQ9" s="306">
        <v>2</v>
      </c>
      <c r="BR9" s="239" t="s">
        <v>1436</v>
      </c>
      <c r="BS9" s="239"/>
      <c r="BT9" s="239"/>
      <c r="BU9" s="511">
        <v>10</v>
      </c>
      <c r="BV9" s="48" t="s">
        <v>305</v>
      </c>
      <c r="BW9" s="512">
        <v>0.75</v>
      </c>
      <c r="BX9" s="48"/>
      <c r="BY9" s="48" t="s">
        <v>206</v>
      </c>
      <c r="BZ9" s="48" t="s">
        <v>106</v>
      </c>
      <c r="CA9" s="511">
        <v>1</v>
      </c>
      <c r="CB9" s="48" t="s">
        <v>187</v>
      </c>
      <c r="CC9" s="513">
        <v>0</v>
      </c>
      <c r="CD9" s="48" t="s">
        <v>1435</v>
      </c>
      <c r="CE9" s="48"/>
      <c r="CF9" s="48"/>
      <c r="CG9" s="341">
        <v>11</v>
      </c>
      <c r="CH9" s="241" t="s">
        <v>138</v>
      </c>
      <c r="CI9" s="342">
        <v>0.86458333333333337</v>
      </c>
      <c r="CJ9" s="241"/>
      <c r="CK9" s="241" t="s">
        <v>226</v>
      </c>
      <c r="CL9" s="241" t="s">
        <v>106</v>
      </c>
      <c r="CM9" s="341">
        <v>2</v>
      </c>
      <c r="CN9" s="241" t="s">
        <v>187</v>
      </c>
      <c r="CO9" s="343">
        <v>2</v>
      </c>
      <c r="CP9" s="241" t="s">
        <v>1438</v>
      </c>
      <c r="CQ9" s="241"/>
      <c r="CR9" s="241"/>
      <c r="CS9" s="288">
        <v>11</v>
      </c>
      <c r="CT9" s="243" t="s">
        <v>138</v>
      </c>
      <c r="CU9" s="519">
        <v>0.75</v>
      </c>
      <c r="CV9" s="243"/>
      <c r="CW9" s="243" t="s">
        <v>196</v>
      </c>
      <c r="CX9" s="243" t="s">
        <v>106</v>
      </c>
      <c r="CY9" s="288">
        <v>2</v>
      </c>
      <c r="CZ9" s="243" t="s">
        <v>187</v>
      </c>
      <c r="DA9" s="290">
        <v>0</v>
      </c>
      <c r="DB9" s="243" t="s">
        <v>1435</v>
      </c>
      <c r="DC9" s="243"/>
      <c r="DD9" s="243"/>
      <c r="DE9" s="525">
        <v>11</v>
      </c>
      <c r="DF9" s="470" t="s">
        <v>138</v>
      </c>
      <c r="DG9" s="526">
        <v>0.625</v>
      </c>
      <c r="DH9" s="470"/>
      <c r="DI9" s="470" t="s">
        <v>861</v>
      </c>
      <c r="DJ9" s="470" t="s">
        <v>106</v>
      </c>
      <c r="DK9" s="525">
        <v>1</v>
      </c>
      <c r="DL9" s="470" t="s">
        <v>187</v>
      </c>
      <c r="DM9" s="527">
        <v>1</v>
      </c>
      <c r="DN9" s="470" t="s">
        <v>1438</v>
      </c>
      <c r="DO9" s="470"/>
      <c r="DP9" s="470"/>
      <c r="DQ9" s="511">
        <v>10</v>
      </c>
      <c r="DR9" s="48" t="s">
        <v>305</v>
      </c>
      <c r="DS9" s="512">
        <v>0.86458333333333337</v>
      </c>
      <c r="DT9" s="48"/>
      <c r="DU9" s="48" t="s">
        <v>203</v>
      </c>
      <c r="DV9" s="48" t="s">
        <v>105</v>
      </c>
      <c r="DW9" s="511">
        <v>2</v>
      </c>
      <c r="DX9" s="48" t="s">
        <v>187</v>
      </c>
      <c r="DY9" s="513">
        <v>1</v>
      </c>
      <c r="DZ9" s="48" t="s">
        <v>1435</v>
      </c>
      <c r="EA9" s="48"/>
      <c r="EB9" s="48"/>
      <c r="EC9" s="534">
        <v>11</v>
      </c>
      <c r="ED9" s="35" t="s">
        <v>138</v>
      </c>
      <c r="EE9" s="536">
        <v>0.625</v>
      </c>
      <c r="EF9" s="35"/>
      <c r="EG9" s="35" t="s">
        <v>896</v>
      </c>
      <c r="EH9" s="35" t="s">
        <v>105</v>
      </c>
      <c r="EI9" s="534">
        <v>1</v>
      </c>
      <c r="EJ9" s="35" t="s">
        <v>187</v>
      </c>
      <c r="EK9" s="535">
        <v>1</v>
      </c>
      <c r="EL9" s="35" t="s">
        <v>1438</v>
      </c>
      <c r="EM9" s="35"/>
      <c r="EN9" s="35"/>
      <c r="EO9" s="542">
        <v>10</v>
      </c>
      <c r="EP9" s="246" t="s">
        <v>305</v>
      </c>
      <c r="EQ9" s="544">
        <v>0.625</v>
      </c>
      <c r="ER9" s="246"/>
      <c r="ES9" s="246" t="s">
        <v>205</v>
      </c>
      <c r="ET9" s="246" t="s">
        <v>106</v>
      </c>
      <c r="EU9" s="542">
        <v>1</v>
      </c>
      <c r="EV9" s="246" t="s">
        <v>187</v>
      </c>
      <c r="EW9" s="543">
        <v>0</v>
      </c>
      <c r="EX9" s="246" t="s">
        <v>1435</v>
      </c>
      <c r="EY9" s="246"/>
      <c r="EZ9" s="246"/>
      <c r="FA9" s="550">
        <v>12</v>
      </c>
      <c r="FB9" s="316" t="s">
        <v>306</v>
      </c>
      <c r="FC9" s="551">
        <v>0.86458333333333337</v>
      </c>
      <c r="FD9" s="316"/>
      <c r="FE9" s="316" t="s">
        <v>225</v>
      </c>
      <c r="FF9" s="316" t="s">
        <v>105</v>
      </c>
      <c r="FG9" s="550">
        <v>2</v>
      </c>
      <c r="FH9" s="316" t="s">
        <v>187</v>
      </c>
      <c r="FI9" s="249">
        <v>1</v>
      </c>
      <c r="FJ9" s="316" t="s">
        <v>1435</v>
      </c>
      <c r="FK9" s="316"/>
      <c r="FL9" s="316"/>
      <c r="FM9" s="427">
        <v>11</v>
      </c>
      <c r="FN9" s="353" t="s">
        <v>138</v>
      </c>
      <c r="FO9" s="557">
        <v>0.86458333333333337</v>
      </c>
      <c r="FP9" s="353"/>
      <c r="FQ9" s="353" t="s">
        <v>198</v>
      </c>
      <c r="FR9" s="353" t="s">
        <v>105</v>
      </c>
      <c r="FS9" s="427">
        <v>2</v>
      </c>
      <c r="FT9" s="353" t="s">
        <v>187</v>
      </c>
      <c r="FU9" s="429">
        <v>2</v>
      </c>
      <c r="FV9" s="353" t="s">
        <v>1438</v>
      </c>
      <c r="FW9" s="353"/>
      <c r="FX9" s="353"/>
      <c r="FY9" s="563">
        <v>10</v>
      </c>
      <c r="FZ9" s="251" t="s">
        <v>305</v>
      </c>
      <c r="GA9" s="564">
        <v>0.86458333333333337</v>
      </c>
      <c r="GB9" s="251"/>
      <c r="GC9" s="251" t="s">
        <v>200</v>
      </c>
      <c r="GD9" s="251" t="s">
        <v>106</v>
      </c>
      <c r="GE9" s="563">
        <v>1</v>
      </c>
      <c r="GF9" s="251" t="s">
        <v>187</v>
      </c>
      <c r="GG9" s="565">
        <v>2</v>
      </c>
      <c r="GH9" s="251" t="s">
        <v>1436</v>
      </c>
      <c r="GI9" s="251"/>
      <c r="GJ9" s="251"/>
      <c r="GK9" s="571">
        <v>11</v>
      </c>
      <c r="GL9" s="257" t="s">
        <v>138</v>
      </c>
      <c r="GM9" s="572">
        <v>0.625</v>
      </c>
      <c r="GN9" s="257"/>
      <c r="GO9" s="257" t="s">
        <v>207</v>
      </c>
      <c r="GP9" s="257" t="s">
        <v>106</v>
      </c>
      <c r="GQ9" s="571">
        <v>1</v>
      </c>
      <c r="GR9" s="257" t="s">
        <v>187</v>
      </c>
      <c r="GS9" s="573">
        <v>3</v>
      </c>
      <c r="GT9" s="257" t="s">
        <v>1436</v>
      </c>
      <c r="GU9" s="257"/>
      <c r="GV9" s="257"/>
      <c r="GW9" s="511">
        <v>10</v>
      </c>
      <c r="GX9" s="48" t="s">
        <v>305</v>
      </c>
      <c r="GY9" s="512">
        <v>0.625</v>
      </c>
      <c r="GZ9" s="48"/>
      <c r="HA9" s="48" t="s">
        <v>201</v>
      </c>
      <c r="HB9" s="48" t="s">
        <v>105</v>
      </c>
      <c r="HC9" s="511">
        <v>0</v>
      </c>
      <c r="HD9" s="48" t="s">
        <v>187</v>
      </c>
      <c r="HE9" s="513">
        <v>1</v>
      </c>
      <c r="HF9" s="48" t="s">
        <v>1436</v>
      </c>
      <c r="HG9" s="48"/>
      <c r="HH9" s="48"/>
      <c r="HI9" s="580">
        <v>10</v>
      </c>
      <c r="HJ9" s="253" t="s">
        <v>305</v>
      </c>
      <c r="HK9" s="582">
        <v>0.75</v>
      </c>
      <c r="HL9" s="253"/>
      <c r="HM9" s="253" t="s">
        <v>197</v>
      </c>
      <c r="HN9" s="253" t="s">
        <v>105</v>
      </c>
      <c r="HO9" s="580">
        <v>0</v>
      </c>
      <c r="HP9" s="253" t="s">
        <v>187</v>
      </c>
      <c r="HQ9" s="581">
        <v>1</v>
      </c>
      <c r="HR9" s="253" t="s">
        <v>1436</v>
      </c>
      <c r="HS9" s="253"/>
      <c r="HT9" s="253"/>
      <c r="HU9" s="588">
        <v>11</v>
      </c>
      <c r="HV9" s="256" t="s">
        <v>138</v>
      </c>
      <c r="HW9" s="589">
        <v>0.625</v>
      </c>
      <c r="HX9" s="256"/>
      <c r="HY9" s="256" t="s">
        <v>204</v>
      </c>
      <c r="HZ9" s="256" t="s">
        <v>105</v>
      </c>
      <c r="IA9" s="588">
        <v>3</v>
      </c>
      <c r="IB9" s="256" t="s">
        <v>187</v>
      </c>
      <c r="IC9" s="590">
        <v>1</v>
      </c>
      <c r="ID9" s="256" t="s">
        <v>1435</v>
      </c>
      <c r="IE9" s="256"/>
      <c r="IF9" s="256"/>
      <c r="II9" s="195"/>
    </row>
    <row r="10" spans="1:243" x14ac:dyDescent="0.4">
      <c r="A10" s="473">
        <v>18</v>
      </c>
      <c r="B10" s="231" t="s">
        <v>138</v>
      </c>
      <c r="C10" s="474">
        <v>0.75</v>
      </c>
      <c r="D10" s="231"/>
      <c r="E10" s="231" t="s">
        <v>202</v>
      </c>
      <c r="F10" s="231" t="s">
        <v>105</v>
      </c>
      <c r="G10" s="473">
        <v>1</v>
      </c>
      <c r="H10" s="231" t="s">
        <v>187</v>
      </c>
      <c r="I10" s="475">
        <v>0</v>
      </c>
      <c r="J10" s="231" t="s">
        <v>1435</v>
      </c>
      <c r="K10" s="231"/>
      <c r="L10" s="231"/>
      <c r="M10" s="481">
        <v>17</v>
      </c>
      <c r="N10" s="234" t="s">
        <v>305</v>
      </c>
      <c r="O10" s="483">
        <v>0.625</v>
      </c>
      <c r="P10" s="234"/>
      <c r="Q10" s="234" t="s">
        <v>225</v>
      </c>
      <c r="R10" s="234" t="s">
        <v>106</v>
      </c>
      <c r="S10" s="481">
        <v>0</v>
      </c>
      <c r="T10" s="234" t="s">
        <v>187</v>
      </c>
      <c r="U10" s="482">
        <v>1</v>
      </c>
      <c r="V10" s="234" t="s">
        <v>1436</v>
      </c>
      <c r="W10" s="234"/>
      <c r="X10" s="234"/>
      <c r="Y10" s="489">
        <v>18</v>
      </c>
      <c r="Z10" s="469" t="s">
        <v>138</v>
      </c>
      <c r="AA10" s="490">
        <v>0.625</v>
      </c>
      <c r="AB10" s="469"/>
      <c r="AC10" s="469" t="s">
        <v>199</v>
      </c>
      <c r="AD10" s="469" t="s">
        <v>106</v>
      </c>
      <c r="AE10" s="489">
        <v>0</v>
      </c>
      <c r="AF10" s="469" t="s">
        <v>187</v>
      </c>
      <c r="AG10" s="491">
        <v>4</v>
      </c>
      <c r="AH10" s="469" t="s">
        <v>1436</v>
      </c>
      <c r="AI10" s="469"/>
      <c r="AJ10" s="469"/>
      <c r="AK10" s="497">
        <v>17</v>
      </c>
      <c r="AL10" s="352" t="s">
        <v>305</v>
      </c>
      <c r="AM10" s="499">
        <v>0.625</v>
      </c>
      <c r="AN10" s="352"/>
      <c r="AO10" s="352" t="s">
        <v>192</v>
      </c>
      <c r="AP10" s="352" t="s">
        <v>105</v>
      </c>
      <c r="AQ10" s="497">
        <v>1</v>
      </c>
      <c r="AR10" s="352" t="s">
        <v>187</v>
      </c>
      <c r="AS10" s="498">
        <v>0</v>
      </c>
      <c r="AT10" s="352" t="s">
        <v>1435</v>
      </c>
      <c r="AU10" s="352"/>
      <c r="AV10" s="352"/>
      <c r="AW10" s="312">
        <v>18</v>
      </c>
      <c r="AX10" s="237" t="s">
        <v>138</v>
      </c>
      <c r="AY10" s="505">
        <v>0.625</v>
      </c>
      <c r="AZ10" s="237"/>
      <c r="BA10" s="237" t="s">
        <v>196</v>
      </c>
      <c r="BB10" s="237" t="s">
        <v>106</v>
      </c>
      <c r="BC10" s="312">
        <v>2</v>
      </c>
      <c r="BD10" s="237" t="s">
        <v>187</v>
      </c>
      <c r="BE10" s="314">
        <v>0</v>
      </c>
      <c r="BF10" s="237" t="s">
        <v>1435</v>
      </c>
      <c r="BG10" s="237"/>
      <c r="BH10" s="237"/>
      <c r="BI10" s="304">
        <v>18</v>
      </c>
      <c r="BJ10" s="239" t="s">
        <v>138</v>
      </c>
      <c r="BK10" s="335">
        <v>0.625</v>
      </c>
      <c r="BL10" s="239"/>
      <c r="BM10" s="239" t="s">
        <v>194</v>
      </c>
      <c r="BN10" s="239" t="s">
        <v>105</v>
      </c>
      <c r="BO10" s="304">
        <v>0</v>
      </c>
      <c r="BP10" s="239" t="s">
        <v>187</v>
      </c>
      <c r="BQ10" s="306">
        <v>2</v>
      </c>
      <c r="BR10" s="239" t="s">
        <v>1436</v>
      </c>
      <c r="BS10" s="239"/>
      <c r="BT10" s="239"/>
      <c r="BU10" s="511">
        <v>18</v>
      </c>
      <c r="BV10" s="48" t="s">
        <v>138</v>
      </c>
      <c r="BW10" s="512">
        <v>0.52083333333333337</v>
      </c>
      <c r="BX10" s="48"/>
      <c r="BY10" s="48" t="s">
        <v>207</v>
      </c>
      <c r="BZ10" s="48" t="s">
        <v>105</v>
      </c>
      <c r="CA10" s="511">
        <v>1</v>
      </c>
      <c r="CB10" s="48" t="s">
        <v>187</v>
      </c>
      <c r="CC10" s="513">
        <v>3</v>
      </c>
      <c r="CD10" s="48" t="s">
        <v>1436</v>
      </c>
      <c r="CE10" s="48"/>
      <c r="CF10" s="48"/>
      <c r="CG10" s="341">
        <v>18</v>
      </c>
      <c r="CH10" s="241" t="s">
        <v>138</v>
      </c>
      <c r="CI10" s="342">
        <v>0.625</v>
      </c>
      <c r="CJ10" s="241"/>
      <c r="CK10" s="241" t="s">
        <v>861</v>
      </c>
      <c r="CL10" s="241" t="s">
        <v>105</v>
      </c>
      <c r="CM10" s="341">
        <v>0</v>
      </c>
      <c r="CN10" s="241" t="s">
        <v>187</v>
      </c>
      <c r="CO10" s="343">
        <v>1</v>
      </c>
      <c r="CP10" s="241" t="s">
        <v>1436</v>
      </c>
      <c r="CQ10" s="241"/>
      <c r="CR10" s="241"/>
      <c r="CS10" s="288">
        <v>18</v>
      </c>
      <c r="CT10" s="243" t="s">
        <v>138</v>
      </c>
      <c r="CU10" s="519">
        <v>0.625</v>
      </c>
      <c r="CV10" s="243"/>
      <c r="CW10" s="243" t="s">
        <v>977</v>
      </c>
      <c r="CX10" s="243" t="s">
        <v>105</v>
      </c>
      <c r="CY10" s="288">
        <v>4</v>
      </c>
      <c r="CZ10" s="243" t="s">
        <v>187</v>
      </c>
      <c r="DA10" s="290">
        <v>0</v>
      </c>
      <c r="DB10" s="243" t="s">
        <v>1435</v>
      </c>
      <c r="DC10" s="243"/>
      <c r="DD10" s="243"/>
      <c r="DE10" s="525">
        <v>16</v>
      </c>
      <c r="DF10" s="470" t="s">
        <v>307</v>
      </c>
      <c r="DG10" s="526">
        <v>0.86458333333333337</v>
      </c>
      <c r="DH10" s="470"/>
      <c r="DI10" s="470" t="s">
        <v>226</v>
      </c>
      <c r="DJ10" s="470" t="s">
        <v>105</v>
      </c>
      <c r="DK10" s="525">
        <v>2</v>
      </c>
      <c r="DL10" s="470" t="s">
        <v>187</v>
      </c>
      <c r="DM10" s="527">
        <v>1</v>
      </c>
      <c r="DN10" s="470" t="s">
        <v>1435</v>
      </c>
      <c r="DO10" s="470"/>
      <c r="DP10" s="470"/>
      <c r="DQ10" s="511">
        <v>18</v>
      </c>
      <c r="DR10" s="48" t="s">
        <v>138</v>
      </c>
      <c r="DS10" s="512">
        <v>0.86458333333333337</v>
      </c>
      <c r="DT10" s="48"/>
      <c r="DU10" s="48" t="s">
        <v>201</v>
      </c>
      <c r="DV10" s="48" t="s">
        <v>106</v>
      </c>
      <c r="DW10" s="511">
        <v>1</v>
      </c>
      <c r="DX10" s="48" t="s">
        <v>187</v>
      </c>
      <c r="DY10" s="513">
        <v>2</v>
      </c>
      <c r="DZ10" s="48" t="s">
        <v>1436</v>
      </c>
      <c r="EA10" s="48"/>
      <c r="EB10" s="48"/>
      <c r="EC10" s="534">
        <v>18</v>
      </c>
      <c r="ED10" s="35" t="s">
        <v>138</v>
      </c>
      <c r="EE10" s="536">
        <v>0.625</v>
      </c>
      <c r="EF10" s="35"/>
      <c r="EG10" s="35" t="s">
        <v>198</v>
      </c>
      <c r="EH10" s="35" t="s">
        <v>106</v>
      </c>
      <c r="EI10" s="534">
        <v>1</v>
      </c>
      <c r="EJ10" s="35" t="s">
        <v>187</v>
      </c>
      <c r="EK10" s="535">
        <v>0</v>
      </c>
      <c r="EL10" s="35" t="s">
        <v>1435</v>
      </c>
      <c r="EM10" s="35"/>
      <c r="EN10" s="35"/>
      <c r="EO10" s="542">
        <v>18</v>
      </c>
      <c r="EP10" s="246" t="s">
        <v>138</v>
      </c>
      <c r="EQ10" s="544">
        <v>0.86458333333333337</v>
      </c>
      <c r="ER10" s="246"/>
      <c r="ES10" s="246" t="s">
        <v>200</v>
      </c>
      <c r="ET10" s="246" t="s">
        <v>105</v>
      </c>
      <c r="EU10" s="542">
        <v>2</v>
      </c>
      <c r="EV10" s="246" t="s">
        <v>187</v>
      </c>
      <c r="EW10" s="543">
        <v>1</v>
      </c>
      <c r="EX10" s="246" t="s">
        <v>1435</v>
      </c>
      <c r="EY10" s="246"/>
      <c r="EZ10" s="246"/>
      <c r="FA10" s="550">
        <v>18</v>
      </c>
      <c r="FB10" s="316" t="s">
        <v>138</v>
      </c>
      <c r="FC10" s="551">
        <v>0.75</v>
      </c>
      <c r="FD10" s="316"/>
      <c r="FE10" s="316" t="s">
        <v>191</v>
      </c>
      <c r="FF10" s="316" t="s">
        <v>106</v>
      </c>
      <c r="FG10" s="550">
        <v>0</v>
      </c>
      <c r="FH10" s="316" t="s">
        <v>187</v>
      </c>
      <c r="FI10" s="249">
        <v>1</v>
      </c>
      <c r="FJ10" s="316" t="s">
        <v>1436</v>
      </c>
      <c r="FK10" s="316"/>
      <c r="FL10" s="316"/>
      <c r="FM10" s="427">
        <v>16</v>
      </c>
      <c r="FN10" s="353" t="s">
        <v>307</v>
      </c>
      <c r="FO10" s="557">
        <v>0.86458333333333337</v>
      </c>
      <c r="FP10" s="353"/>
      <c r="FQ10" s="353" t="s">
        <v>896</v>
      </c>
      <c r="FR10" s="353" t="s">
        <v>106</v>
      </c>
      <c r="FS10" s="427">
        <v>1</v>
      </c>
      <c r="FT10" s="353" t="s">
        <v>187</v>
      </c>
      <c r="FU10" s="429">
        <v>2</v>
      </c>
      <c r="FV10" s="353" t="s">
        <v>1436</v>
      </c>
      <c r="FW10" s="353"/>
      <c r="FX10" s="353"/>
      <c r="FY10" s="563">
        <v>17</v>
      </c>
      <c r="FZ10" s="251" t="s">
        <v>305</v>
      </c>
      <c r="GA10" s="564">
        <v>0.75</v>
      </c>
      <c r="GB10" s="251"/>
      <c r="GC10" s="251" t="s">
        <v>205</v>
      </c>
      <c r="GD10" s="251" t="s">
        <v>105</v>
      </c>
      <c r="GE10" s="563">
        <v>1</v>
      </c>
      <c r="GF10" s="251" t="s">
        <v>187</v>
      </c>
      <c r="GG10" s="565">
        <v>2</v>
      </c>
      <c r="GH10" s="251" t="s">
        <v>1436</v>
      </c>
      <c r="GI10" s="251"/>
      <c r="GJ10" s="251"/>
      <c r="GK10" s="571">
        <v>17</v>
      </c>
      <c r="GL10" s="257" t="s">
        <v>305</v>
      </c>
      <c r="GM10" s="572">
        <v>0.86458333333333337</v>
      </c>
      <c r="GN10" s="257"/>
      <c r="GO10" s="257" t="s">
        <v>206</v>
      </c>
      <c r="GP10" s="257" t="s">
        <v>105</v>
      </c>
      <c r="GQ10" s="571">
        <v>1</v>
      </c>
      <c r="GR10" s="257" t="s">
        <v>187</v>
      </c>
      <c r="GS10" s="573">
        <v>0</v>
      </c>
      <c r="GT10" s="257" t="s">
        <v>1435</v>
      </c>
      <c r="GU10" s="257"/>
      <c r="GV10" s="257"/>
      <c r="GW10" s="511">
        <v>17</v>
      </c>
      <c r="GX10" s="48" t="s">
        <v>305</v>
      </c>
      <c r="GY10" s="512">
        <v>0.75</v>
      </c>
      <c r="GZ10" s="48"/>
      <c r="HA10" s="48" t="s">
        <v>203</v>
      </c>
      <c r="HB10" s="48" t="s">
        <v>106</v>
      </c>
      <c r="HC10" s="511">
        <v>2</v>
      </c>
      <c r="HD10" s="48" t="s">
        <v>187</v>
      </c>
      <c r="HE10" s="513">
        <v>1</v>
      </c>
      <c r="HF10" s="48" t="s">
        <v>1435</v>
      </c>
      <c r="HG10" s="48"/>
      <c r="HH10" s="48"/>
      <c r="HI10" s="580">
        <v>17</v>
      </c>
      <c r="HJ10" s="253" t="s">
        <v>305</v>
      </c>
      <c r="HK10" s="582">
        <v>0.86458333333333337</v>
      </c>
      <c r="HL10" s="253"/>
      <c r="HM10" s="253" t="s">
        <v>204</v>
      </c>
      <c r="HN10" s="253" t="s">
        <v>106</v>
      </c>
      <c r="HO10" s="580">
        <v>0</v>
      </c>
      <c r="HP10" s="253" t="s">
        <v>187</v>
      </c>
      <c r="HQ10" s="581">
        <v>1</v>
      </c>
      <c r="HR10" s="253" t="s">
        <v>1436</v>
      </c>
      <c r="HS10" s="253"/>
      <c r="HT10" s="253"/>
      <c r="HU10" s="588">
        <v>18</v>
      </c>
      <c r="HV10" s="256" t="s">
        <v>138</v>
      </c>
      <c r="HW10" s="589">
        <v>0.52083333333333337</v>
      </c>
      <c r="HX10" s="256"/>
      <c r="HY10" s="256" t="s">
        <v>197</v>
      </c>
      <c r="HZ10" s="256" t="s">
        <v>106</v>
      </c>
      <c r="IA10" s="588">
        <v>3</v>
      </c>
      <c r="IB10" s="256" t="s">
        <v>187</v>
      </c>
      <c r="IC10" s="590">
        <v>1</v>
      </c>
      <c r="ID10" s="256" t="s">
        <v>1435</v>
      </c>
      <c r="IE10" s="256"/>
      <c r="IF10" s="256"/>
    </row>
    <row r="11" spans="1:243" x14ac:dyDescent="0.4">
      <c r="A11" s="476" t="s">
        <v>139</v>
      </c>
      <c r="B11" s="231"/>
      <c r="C11" s="474"/>
      <c r="D11" s="231"/>
      <c r="E11" s="231"/>
      <c r="F11" s="231"/>
      <c r="G11" s="473"/>
      <c r="H11" s="231"/>
      <c r="I11" s="475"/>
      <c r="J11" s="231"/>
      <c r="K11" s="231"/>
      <c r="L11" s="231"/>
      <c r="M11" s="484" t="s">
        <v>139</v>
      </c>
      <c r="N11" s="234"/>
      <c r="O11" s="483"/>
      <c r="P11" s="234"/>
      <c r="Q11" s="234"/>
      <c r="R11" s="234"/>
      <c r="S11" s="481"/>
      <c r="T11" s="234"/>
      <c r="U11" s="482"/>
      <c r="V11" s="234"/>
      <c r="W11" s="234"/>
      <c r="X11" s="234"/>
      <c r="Y11" s="492" t="s">
        <v>139</v>
      </c>
      <c r="Z11" s="469"/>
      <c r="AA11" s="490"/>
      <c r="AB11" s="469"/>
      <c r="AC11" s="469"/>
      <c r="AD11" s="469"/>
      <c r="AE11" s="489"/>
      <c r="AF11" s="469"/>
      <c r="AG11" s="491"/>
      <c r="AH11" s="469"/>
      <c r="AI11" s="469"/>
      <c r="AJ11" s="469"/>
      <c r="AK11" s="500" t="s">
        <v>139</v>
      </c>
      <c r="AL11" s="352"/>
      <c r="AM11" s="499"/>
      <c r="AN11" s="352"/>
      <c r="AO11" s="352"/>
      <c r="AP11" s="352"/>
      <c r="AQ11" s="497"/>
      <c r="AR11" s="352"/>
      <c r="AS11" s="498"/>
      <c r="AT11" s="352"/>
      <c r="AU11" s="352"/>
      <c r="AV11" s="352"/>
      <c r="AW11" s="506" t="s">
        <v>139</v>
      </c>
      <c r="AX11" s="237"/>
      <c r="AY11" s="505"/>
      <c r="AZ11" s="237"/>
      <c r="BA11" s="237"/>
      <c r="BB11" s="237"/>
      <c r="BC11" s="312"/>
      <c r="BD11" s="237"/>
      <c r="BE11" s="314"/>
      <c r="BF11" s="237"/>
      <c r="BG11" s="237"/>
      <c r="BH11" s="237"/>
      <c r="BI11" s="336" t="s">
        <v>139</v>
      </c>
      <c r="BJ11" s="239"/>
      <c r="BK11" s="335"/>
      <c r="BL11" s="239"/>
      <c r="BM11" s="239"/>
      <c r="BN11" s="239"/>
      <c r="BO11" s="304"/>
      <c r="BP11" s="239"/>
      <c r="BQ11" s="306"/>
      <c r="BR11" s="239"/>
      <c r="BS11" s="239"/>
      <c r="BT11" s="239"/>
      <c r="BU11" s="514" t="s">
        <v>139</v>
      </c>
      <c r="BV11" s="513"/>
      <c r="BW11" s="512"/>
      <c r="BX11" s="48"/>
      <c r="BY11" s="48"/>
      <c r="BZ11" s="48"/>
      <c r="CA11" s="511"/>
      <c r="CB11" s="48"/>
      <c r="CC11" s="513"/>
      <c r="CD11" s="48"/>
      <c r="CE11" s="48"/>
      <c r="CF11" s="48"/>
      <c r="CG11" s="344" t="s">
        <v>139</v>
      </c>
      <c r="CH11" s="241"/>
      <c r="CI11" s="342"/>
      <c r="CJ11" s="241"/>
      <c r="CK11" s="241"/>
      <c r="CL11" s="241"/>
      <c r="CM11" s="341"/>
      <c r="CN11" s="241"/>
      <c r="CO11" s="343"/>
      <c r="CP11" s="241"/>
      <c r="CQ11" s="241"/>
      <c r="CR11" s="241"/>
      <c r="CS11" s="520" t="s">
        <v>139</v>
      </c>
      <c r="CT11" s="243"/>
      <c r="CU11" s="519"/>
      <c r="CV11" s="243"/>
      <c r="CW11" s="243"/>
      <c r="CX11" s="243"/>
      <c r="CY11" s="288"/>
      <c r="CZ11" s="243"/>
      <c r="DA11" s="290"/>
      <c r="DB11" s="243"/>
      <c r="DC11" s="243"/>
      <c r="DD11" s="243"/>
      <c r="DE11" s="528" t="s">
        <v>139</v>
      </c>
      <c r="DF11" s="470"/>
      <c r="DG11" s="526"/>
      <c r="DH11" s="470"/>
      <c r="DI11" s="470"/>
      <c r="DJ11" s="470"/>
      <c r="DK11" s="525"/>
      <c r="DL11" s="470"/>
      <c r="DM11" s="527"/>
      <c r="DN11" s="470"/>
      <c r="DO11" s="470"/>
      <c r="DP11" s="470"/>
      <c r="DQ11" s="514" t="s">
        <v>139</v>
      </c>
      <c r="DR11" s="48"/>
      <c r="DS11" s="512"/>
      <c r="DT11" s="48"/>
      <c r="DU11" s="48"/>
      <c r="DV11" s="48"/>
      <c r="DW11" s="511"/>
      <c r="DX11" s="48"/>
      <c r="DY11" s="513"/>
      <c r="DZ11" s="48"/>
      <c r="EA11" s="48"/>
      <c r="EB11" s="48"/>
      <c r="EC11" s="537" t="s">
        <v>139</v>
      </c>
      <c r="ED11" s="35"/>
      <c r="EE11" s="536"/>
      <c r="EF11" s="35"/>
      <c r="EG11" s="35"/>
      <c r="EH11" s="35"/>
      <c r="EI11" s="534"/>
      <c r="EJ11" s="35"/>
      <c r="EK11" s="535"/>
      <c r="EL11" s="35"/>
      <c r="EM11" s="35"/>
      <c r="EN11" s="35"/>
      <c r="EO11" s="545" t="s">
        <v>139</v>
      </c>
      <c r="EP11" s="246"/>
      <c r="EQ11" s="544"/>
      <c r="ER11" s="246"/>
      <c r="ES11" s="246"/>
      <c r="ET11" s="246"/>
      <c r="EU11" s="542"/>
      <c r="EV11" s="246"/>
      <c r="EW11" s="543"/>
      <c r="EX11" s="246"/>
      <c r="EY11" s="246"/>
      <c r="EZ11" s="246"/>
      <c r="FA11" s="552" t="s">
        <v>139</v>
      </c>
      <c r="FB11" s="316"/>
      <c r="FC11" s="551"/>
      <c r="FD11" s="316"/>
      <c r="FE11" s="316"/>
      <c r="FF11" s="316"/>
      <c r="FG11" s="550"/>
      <c r="FH11" s="316"/>
      <c r="FI11" s="249"/>
      <c r="FJ11" s="316"/>
      <c r="FK11" s="316"/>
      <c r="FL11" s="316"/>
      <c r="FM11" s="558" t="s">
        <v>139</v>
      </c>
      <c r="FN11" s="353"/>
      <c r="FO11" s="557"/>
      <c r="FP11" s="353"/>
      <c r="FQ11" s="353"/>
      <c r="FR11" s="353"/>
      <c r="FS11" s="427"/>
      <c r="FT11" s="353"/>
      <c r="FU11" s="429"/>
      <c r="FV11" s="353"/>
      <c r="FW11" s="353"/>
      <c r="FX11" s="353"/>
      <c r="FY11" s="566" t="s">
        <v>139</v>
      </c>
      <c r="FZ11" s="251"/>
      <c r="GA11" s="564"/>
      <c r="GB11" s="251"/>
      <c r="GC11" s="251"/>
      <c r="GD11" s="251"/>
      <c r="GE11" s="563"/>
      <c r="GF11" s="251"/>
      <c r="GG11" s="565"/>
      <c r="GH11" s="251"/>
      <c r="GI11" s="251"/>
      <c r="GJ11" s="251"/>
      <c r="GK11" s="574" t="s">
        <v>139</v>
      </c>
      <c r="GL11" s="257"/>
      <c r="GM11" s="572"/>
      <c r="GN11" s="257"/>
      <c r="GO11" s="257"/>
      <c r="GP11" s="257"/>
      <c r="GQ11" s="571"/>
      <c r="GR11" s="257"/>
      <c r="GS11" s="573"/>
      <c r="GT11" s="257"/>
      <c r="GU11" s="257"/>
      <c r="GV11" s="257"/>
      <c r="GW11" s="514" t="s">
        <v>139</v>
      </c>
      <c r="GX11" s="48"/>
      <c r="GY11" s="512"/>
      <c r="GZ11" s="48"/>
      <c r="HA11" s="48"/>
      <c r="HB11" s="48"/>
      <c r="HC11" s="511"/>
      <c r="HD11" s="48"/>
      <c r="HE11" s="513"/>
      <c r="HF11" s="48"/>
      <c r="HG11" s="48"/>
      <c r="HH11" s="48"/>
      <c r="HI11" s="583" t="s">
        <v>139</v>
      </c>
      <c r="HJ11" s="581"/>
      <c r="HK11" s="582"/>
      <c r="HL11" s="253"/>
      <c r="HM11" s="253"/>
      <c r="HN11" s="253"/>
      <c r="HO11" s="580"/>
      <c r="HP11" s="253"/>
      <c r="HQ11" s="581"/>
      <c r="HR11" s="253"/>
      <c r="HS11" s="253"/>
      <c r="HT11" s="253"/>
      <c r="HU11" s="591" t="s">
        <v>139</v>
      </c>
      <c r="HV11" s="256"/>
      <c r="HW11" s="589"/>
      <c r="HX11" s="256"/>
      <c r="HY11" s="256"/>
      <c r="HZ11" s="256"/>
      <c r="IA11" s="588"/>
      <c r="IB11" s="256"/>
      <c r="IC11" s="590"/>
      <c r="ID11" s="256"/>
      <c r="IE11" s="256"/>
      <c r="IF11" s="256"/>
      <c r="II11" s="195"/>
    </row>
    <row r="12" spans="1:243" x14ac:dyDescent="0.4">
      <c r="A12" s="473">
        <v>2</v>
      </c>
      <c r="B12" s="231" t="s">
        <v>138</v>
      </c>
      <c r="C12" s="474">
        <v>0.75</v>
      </c>
      <c r="D12" s="231"/>
      <c r="E12" s="231" t="s">
        <v>194</v>
      </c>
      <c r="F12" s="231" t="s">
        <v>106</v>
      </c>
      <c r="G12" s="473"/>
      <c r="H12" s="231"/>
      <c r="I12" s="475"/>
      <c r="J12" s="231"/>
      <c r="K12" s="231"/>
      <c r="L12" s="231"/>
      <c r="M12" s="481">
        <v>2</v>
      </c>
      <c r="N12" s="234" t="s">
        <v>138</v>
      </c>
      <c r="O12" s="483">
        <v>0.86458333333333337</v>
      </c>
      <c r="P12" s="234"/>
      <c r="Q12" s="234" t="s">
        <v>198</v>
      </c>
      <c r="R12" s="234" t="s">
        <v>105</v>
      </c>
      <c r="S12" s="481"/>
      <c r="T12" s="234"/>
      <c r="U12" s="482"/>
      <c r="V12" s="234"/>
      <c r="W12" s="234"/>
      <c r="X12" s="234"/>
      <c r="Y12" s="489">
        <v>2</v>
      </c>
      <c r="Z12" s="469" t="s">
        <v>138</v>
      </c>
      <c r="AA12" s="490">
        <v>0.625</v>
      </c>
      <c r="AB12" s="469"/>
      <c r="AC12" s="469" t="s">
        <v>896</v>
      </c>
      <c r="AD12" s="469" t="s">
        <v>105</v>
      </c>
      <c r="AE12" s="489"/>
      <c r="AF12" s="469"/>
      <c r="AG12" s="491"/>
      <c r="AH12" s="469"/>
      <c r="AI12" s="469"/>
      <c r="AJ12" s="469"/>
      <c r="AK12" s="497">
        <v>1</v>
      </c>
      <c r="AL12" s="352" t="s">
        <v>305</v>
      </c>
      <c r="AM12" s="499">
        <v>0.86458333333333337</v>
      </c>
      <c r="AN12" s="352"/>
      <c r="AO12" s="352" t="s">
        <v>200</v>
      </c>
      <c r="AP12" s="352" t="s">
        <v>106</v>
      </c>
      <c r="AQ12" s="497"/>
      <c r="AR12" s="352"/>
      <c r="AS12" s="498"/>
      <c r="AT12" s="352"/>
      <c r="AU12" s="352"/>
      <c r="AV12" s="352"/>
      <c r="AW12" s="312">
        <v>2</v>
      </c>
      <c r="AX12" s="237" t="s">
        <v>138</v>
      </c>
      <c r="AY12" s="505">
        <v>0.75</v>
      </c>
      <c r="AZ12" s="237"/>
      <c r="BA12" s="237" t="s">
        <v>191</v>
      </c>
      <c r="BB12" s="237" t="s">
        <v>105</v>
      </c>
      <c r="BC12" s="312"/>
      <c r="BD12" s="237"/>
      <c r="BE12" s="314"/>
      <c r="BF12" s="237"/>
      <c r="BG12" s="237"/>
      <c r="BH12" s="237"/>
      <c r="BI12" s="304">
        <v>3</v>
      </c>
      <c r="BJ12" s="239" t="s">
        <v>306</v>
      </c>
      <c r="BK12" s="335">
        <v>0.86458333333333337</v>
      </c>
      <c r="BL12" s="239"/>
      <c r="BM12" s="239" t="s">
        <v>207</v>
      </c>
      <c r="BN12" s="239" t="s">
        <v>106</v>
      </c>
      <c r="BO12" s="304"/>
      <c r="BP12" s="239"/>
      <c r="BQ12" s="306"/>
      <c r="BR12" s="239"/>
      <c r="BS12" s="239"/>
      <c r="BT12" s="239"/>
      <c r="BU12" s="511">
        <v>1</v>
      </c>
      <c r="BV12" s="48" t="s">
        <v>305</v>
      </c>
      <c r="BW12" s="512">
        <v>0.75</v>
      </c>
      <c r="BX12" s="48"/>
      <c r="BY12" s="48" t="s">
        <v>202</v>
      </c>
      <c r="BZ12" s="48" t="s">
        <v>106</v>
      </c>
      <c r="CA12" s="511"/>
      <c r="CB12" s="48"/>
      <c r="CC12" s="513"/>
      <c r="CD12" s="48"/>
      <c r="CE12" s="48"/>
      <c r="CF12" s="48"/>
      <c r="CG12" s="341">
        <v>2</v>
      </c>
      <c r="CH12" s="241" t="s">
        <v>138</v>
      </c>
      <c r="CI12" s="342">
        <v>0.86458333333333337</v>
      </c>
      <c r="CJ12" s="241"/>
      <c r="CK12" s="241" t="s">
        <v>192</v>
      </c>
      <c r="CL12" s="241" t="s">
        <v>106</v>
      </c>
      <c r="CM12" s="341"/>
      <c r="CN12" s="241"/>
      <c r="CO12" s="343"/>
      <c r="CP12" s="241"/>
      <c r="CQ12" s="241"/>
      <c r="CR12" s="241"/>
      <c r="CS12" s="288">
        <v>2</v>
      </c>
      <c r="CT12" s="243" t="s">
        <v>138</v>
      </c>
      <c r="CU12" s="519">
        <v>0.52083333333333337</v>
      </c>
      <c r="CV12" s="243"/>
      <c r="CW12" s="243" t="s">
        <v>205</v>
      </c>
      <c r="CX12" s="243" t="s">
        <v>106</v>
      </c>
      <c r="CY12" s="288"/>
      <c r="CZ12" s="243"/>
      <c r="DA12" s="290"/>
      <c r="DB12" s="243"/>
      <c r="DC12" s="243"/>
      <c r="DD12" s="243"/>
      <c r="DE12" s="525">
        <v>2</v>
      </c>
      <c r="DF12" s="470" t="s">
        <v>138</v>
      </c>
      <c r="DG12" s="526">
        <v>0.625</v>
      </c>
      <c r="DH12" s="470"/>
      <c r="DI12" s="470" t="s">
        <v>977</v>
      </c>
      <c r="DJ12" s="470" t="s">
        <v>106</v>
      </c>
      <c r="DK12" s="525"/>
      <c r="DL12" s="470"/>
      <c r="DM12" s="527"/>
      <c r="DN12" s="470"/>
      <c r="DO12" s="470"/>
      <c r="DP12" s="470"/>
      <c r="DQ12" s="511">
        <v>1</v>
      </c>
      <c r="DR12" s="48" t="s">
        <v>305</v>
      </c>
      <c r="DS12" s="512">
        <v>0.86458333333333337</v>
      </c>
      <c r="DT12" s="48"/>
      <c r="DU12" s="48" t="s">
        <v>225</v>
      </c>
      <c r="DV12" s="48" t="s">
        <v>105</v>
      </c>
      <c r="DW12" s="511"/>
      <c r="DX12" s="48"/>
      <c r="DY12" s="513"/>
      <c r="DZ12" s="48"/>
      <c r="EA12" s="48"/>
      <c r="EB12" s="48"/>
      <c r="EC12" s="534">
        <v>2</v>
      </c>
      <c r="ED12" s="35" t="s">
        <v>138</v>
      </c>
      <c r="EE12" s="536">
        <v>0.625</v>
      </c>
      <c r="EF12" s="35"/>
      <c r="EG12" s="35" t="s">
        <v>203</v>
      </c>
      <c r="EH12" s="35" t="s">
        <v>105</v>
      </c>
      <c r="EI12" s="534"/>
      <c r="EJ12" s="35"/>
      <c r="EK12" s="535"/>
      <c r="EL12" s="35"/>
      <c r="EM12" s="35"/>
      <c r="EN12" s="35"/>
      <c r="EO12" s="542">
        <v>1</v>
      </c>
      <c r="EP12" s="246" t="s">
        <v>305</v>
      </c>
      <c r="EQ12" s="544">
        <v>0.625</v>
      </c>
      <c r="ER12" s="246"/>
      <c r="ES12" s="246" t="s">
        <v>206</v>
      </c>
      <c r="ET12" s="246" t="s">
        <v>106</v>
      </c>
      <c r="EU12" s="542"/>
      <c r="EV12" s="246"/>
      <c r="EW12" s="543"/>
      <c r="EX12" s="246"/>
      <c r="EY12" s="246"/>
      <c r="EZ12" s="246"/>
      <c r="FA12" s="550">
        <v>1</v>
      </c>
      <c r="FB12" s="316" t="s">
        <v>305</v>
      </c>
      <c r="FC12" s="551">
        <v>0.75</v>
      </c>
      <c r="FD12" s="316"/>
      <c r="FE12" s="316" t="s">
        <v>197</v>
      </c>
      <c r="FF12" s="316" t="s">
        <v>105</v>
      </c>
      <c r="FG12" s="550"/>
      <c r="FH12" s="316"/>
      <c r="FI12" s="249"/>
      <c r="FJ12" s="316"/>
      <c r="FK12" s="316"/>
      <c r="FL12" s="316"/>
      <c r="FM12" s="427">
        <v>2</v>
      </c>
      <c r="FN12" s="353" t="s">
        <v>138</v>
      </c>
      <c r="FO12" s="557">
        <v>0.625</v>
      </c>
      <c r="FP12" s="353"/>
      <c r="FQ12" s="353" t="s">
        <v>204</v>
      </c>
      <c r="FR12" s="353" t="s">
        <v>105</v>
      </c>
      <c r="FS12" s="427"/>
      <c r="FT12" s="353"/>
      <c r="FU12" s="429"/>
      <c r="FV12" s="353"/>
      <c r="FW12" s="353"/>
      <c r="FX12" s="353"/>
      <c r="FY12" s="563">
        <v>2</v>
      </c>
      <c r="FZ12" s="251" t="s">
        <v>138</v>
      </c>
      <c r="GA12" s="564">
        <v>0.625</v>
      </c>
      <c r="GB12" s="251"/>
      <c r="GC12" s="251" t="s">
        <v>861</v>
      </c>
      <c r="GD12" s="251" t="s">
        <v>106</v>
      </c>
      <c r="GE12" s="563"/>
      <c r="GF12" s="251"/>
      <c r="GG12" s="565"/>
      <c r="GH12" s="251"/>
      <c r="GI12" s="251"/>
      <c r="GJ12" s="251"/>
      <c r="GK12" s="571">
        <v>2</v>
      </c>
      <c r="GL12" s="257" t="s">
        <v>138</v>
      </c>
      <c r="GM12" s="572">
        <v>0.625</v>
      </c>
      <c r="GN12" s="257"/>
      <c r="GO12" s="257" t="s">
        <v>226</v>
      </c>
      <c r="GP12" s="257" t="s">
        <v>106</v>
      </c>
      <c r="GQ12" s="571"/>
      <c r="GR12" s="257"/>
      <c r="GS12" s="573"/>
      <c r="GT12" s="257"/>
      <c r="GU12" s="257"/>
      <c r="GV12" s="257"/>
      <c r="GW12" s="511">
        <v>2</v>
      </c>
      <c r="GX12" s="48" t="s">
        <v>138</v>
      </c>
      <c r="GY12" s="512">
        <v>0.52083333333333337</v>
      </c>
      <c r="GZ12" s="48"/>
      <c r="HA12" s="48" t="s">
        <v>199</v>
      </c>
      <c r="HB12" s="48" t="s">
        <v>105</v>
      </c>
      <c r="HC12" s="511"/>
      <c r="HD12" s="48"/>
      <c r="HE12" s="513"/>
      <c r="HF12" s="48"/>
      <c r="HG12" s="48"/>
      <c r="HH12" s="48"/>
      <c r="HI12" s="580">
        <v>1</v>
      </c>
      <c r="HJ12" s="253" t="s">
        <v>305</v>
      </c>
      <c r="HK12" s="582">
        <v>0.625</v>
      </c>
      <c r="HL12" s="253"/>
      <c r="HM12" s="253" t="s">
        <v>201</v>
      </c>
      <c r="HN12" s="253" t="s">
        <v>105</v>
      </c>
      <c r="HO12" s="580"/>
      <c r="HP12" s="253"/>
      <c r="HQ12" s="581"/>
      <c r="HR12" s="253"/>
      <c r="HS12" s="253"/>
      <c r="HT12" s="253"/>
      <c r="HU12" s="588">
        <v>3</v>
      </c>
      <c r="HV12" s="256" t="s">
        <v>306</v>
      </c>
      <c r="HW12" s="589">
        <v>0.86458333333333337</v>
      </c>
      <c r="HX12" s="256"/>
      <c r="HY12" s="256" t="s">
        <v>196</v>
      </c>
      <c r="HZ12" s="256" t="s">
        <v>105</v>
      </c>
      <c r="IA12" s="588"/>
      <c r="IB12" s="256"/>
      <c r="IC12" s="590"/>
      <c r="ID12" s="256"/>
      <c r="IE12" s="256"/>
      <c r="IF12" s="256"/>
      <c r="II12" s="195"/>
    </row>
    <row r="13" spans="1:243" x14ac:dyDescent="0.4">
      <c r="A13" s="473">
        <v>9</v>
      </c>
      <c r="B13" s="231" t="s">
        <v>138</v>
      </c>
      <c r="C13" s="474">
        <v>0.625</v>
      </c>
      <c r="D13" s="231"/>
      <c r="E13" s="231" t="s">
        <v>207</v>
      </c>
      <c r="F13" s="231" t="s">
        <v>105</v>
      </c>
      <c r="G13" s="473"/>
      <c r="H13" s="231"/>
      <c r="I13" s="475"/>
      <c r="J13" s="231"/>
      <c r="K13" s="231"/>
      <c r="L13" s="231"/>
      <c r="M13" s="481">
        <v>8</v>
      </c>
      <c r="N13" s="234" t="s">
        <v>305</v>
      </c>
      <c r="O13" s="483">
        <v>0.86458333333333337</v>
      </c>
      <c r="P13" s="234"/>
      <c r="Q13" s="234" t="s">
        <v>203</v>
      </c>
      <c r="R13" s="234" t="s">
        <v>106</v>
      </c>
      <c r="S13" s="481"/>
      <c r="T13" s="234"/>
      <c r="U13" s="482"/>
      <c r="V13" s="234"/>
      <c r="W13" s="234"/>
      <c r="X13" s="234"/>
      <c r="Y13" s="489">
        <v>9</v>
      </c>
      <c r="Z13" s="469" t="s">
        <v>138</v>
      </c>
      <c r="AA13" s="490">
        <v>0.75</v>
      </c>
      <c r="AB13" s="469"/>
      <c r="AC13" s="469" t="s">
        <v>201</v>
      </c>
      <c r="AD13" s="469" t="s">
        <v>106</v>
      </c>
      <c r="AE13" s="489"/>
      <c r="AF13" s="469"/>
      <c r="AG13" s="491"/>
      <c r="AH13" s="469"/>
      <c r="AI13" s="469"/>
      <c r="AJ13" s="469"/>
      <c r="AK13" s="497">
        <v>9</v>
      </c>
      <c r="AL13" s="352" t="s">
        <v>138</v>
      </c>
      <c r="AM13" s="499">
        <v>0.52083333333333337</v>
      </c>
      <c r="AN13" s="352"/>
      <c r="AO13" s="352" t="s">
        <v>206</v>
      </c>
      <c r="AP13" s="352" t="s">
        <v>105</v>
      </c>
      <c r="AQ13" s="497"/>
      <c r="AR13" s="352"/>
      <c r="AS13" s="498"/>
      <c r="AT13" s="352"/>
      <c r="AU13" s="352"/>
      <c r="AV13" s="352"/>
      <c r="AW13" s="312">
        <v>10</v>
      </c>
      <c r="AX13" s="237" t="s">
        <v>306</v>
      </c>
      <c r="AY13" s="505">
        <v>0.86458333333333337</v>
      </c>
      <c r="AZ13" s="237"/>
      <c r="BA13" s="237" t="s">
        <v>199</v>
      </c>
      <c r="BB13" s="237" t="s">
        <v>106</v>
      </c>
      <c r="BC13" s="312"/>
      <c r="BD13" s="237"/>
      <c r="BE13" s="314"/>
      <c r="BF13" s="237"/>
      <c r="BG13" s="237"/>
      <c r="BH13" s="237"/>
      <c r="BI13" s="304">
        <v>9</v>
      </c>
      <c r="BJ13" s="239" t="s">
        <v>138</v>
      </c>
      <c r="BK13" s="335">
        <v>0.625</v>
      </c>
      <c r="BL13" s="239"/>
      <c r="BM13" s="239" t="s">
        <v>226</v>
      </c>
      <c r="BN13" s="239" t="s">
        <v>105</v>
      </c>
      <c r="BO13" s="304"/>
      <c r="BP13" s="239"/>
      <c r="BQ13" s="306"/>
      <c r="BR13" s="239"/>
      <c r="BS13" s="239"/>
      <c r="BT13" s="239"/>
      <c r="BU13" s="511">
        <v>8</v>
      </c>
      <c r="BV13" s="48" t="s">
        <v>305</v>
      </c>
      <c r="BW13" s="512">
        <v>0.625</v>
      </c>
      <c r="BX13" s="48"/>
      <c r="BY13" s="48" t="s">
        <v>204</v>
      </c>
      <c r="BZ13" s="48" t="s">
        <v>105</v>
      </c>
      <c r="CA13" s="511"/>
      <c r="CB13" s="48"/>
      <c r="CC13" s="513"/>
      <c r="CD13" s="48"/>
      <c r="CE13" s="48"/>
      <c r="CF13" s="48"/>
      <c r="CG13" s="341">
        <v>8</v>
      </c>
      <c r="CH13" s="241" t="s">
        <v>305</v>
      </c>
      <c r="CI13" s="342">
        <v>0.75</v>
      </c>
      <c r="CJ13" s="241"/>
      <c r="CK13" s="241" t="s">
        <v>200</v>
      </c>
      <c r="CL13" s="241" t="s">
        <v>105</v>
      </c>
      <c r="CM13" s="341"/>
      <c r="CN13" s="241"/>
      <c r="CO13" s="343"/>
      <c r="CP13" s="241"/>
      <c r="CQ13" s="241"/>
      <c r="CR13" s="241"/>
      <c r="CS13" s="288">
        <v>10</v>
      </c>
      <c r="CT13" s="243" t="s">
        <v>306</v>
      </c>
      <c r="CU13" s="519">
        <v>0.86458333333333337</v>
      </c>
      <c r="CV13" s="243"/>
      <c r="CW13" s="243" t="s">
        <v>194</v>
      </c>
      <c r="CX13" s="243" t="s">
        <v>105</v>
      </c>
      <c r="CY13" s="288"/>
      <c r="CZ13" s="243"/>
      <c r="DA13" s="290"/>
      <c r="DB13" s="243"/>
      <c r="DC13" s="243"/>
      <c r="DD13" s="243"/>
      <c r="DE13" s="525">
        <v>9</v>
      </c>
      <c r="DF13" s="470" t="s">
        <v>138</v>
      </c>
      <c r="DG13" s="526">
        <v>0.86458333333333337</v>
      </c>
      <c r="DH13" s="470"/>
      <c r="DI13" s="470" t="s">
        <v>202</v>
      </c>
      <c r="DJ13" s="470" t="s">
        <v>105</v>
      </c>
      <c r="DK13" s="525"/>
      <c r="DL13" s="470"/>
      <c r="DM13" s="527"/>
      <c r="DN13" s="470"/>
      <c r="DO13" s="470"/>
      <c r="DP13" s="470"/>
      <c r="DQ13" s="511">
        <v>8</v>
      </c>
      <c r="DR13" s="48" t="s">
        <v>305</v>
      </c>
      <c r="DS13" s="512">
        <v>0.75</v>
      </c>
      <c r="DT13" s="48"/>
      <c r="DU13" s="48" t="s">
        <v>198</v>
      </c>
      <c r="DV13" s="48" t="s">
        <v>106</v>
      </c>
      <c r="DW13" s="511"/>
      <c r="DX13" s="48"/>
      <c r="DY13" s="513"/>
      <c r="DZ13" s="48"/>
      <c r="EA13" s="48"/>
      <c r="EB13" s="48"/>
      <c r="EC13" s="534">
        <v>9</v>
      </c>
      <c r="ED13" s="35" t="s">
        <v>138</v>
      </c>
      <c r="EE13" s="536">
        <v>0.625</v>
      </c>
      <c r="EF13" s="35"/>
      <c r="EG13" s="35" t="s">
        <v>205</v>
      </c>
      <c r="EH13" s="35" t="s">
        <v>106</v>
      </c>
      <c r="EI13" s="534"/>
      <c r="EJ13" s="35"/>
      <c r="EK13" s="535"/>
      <c r="EL13" s="35"/>
      <c r="EM13" s="35"/>
      <c r="EN13" s="35"/>
      <c r="EO13" s="542">
        <v>9</v>
      </c>
      <c r="EP13" s="246" t="s">
        <v>138</v>
      </c>
      <c r="EQ13" s="544">
        <v>0.75</v>
      </c>
      <c r="ER13" s="246"/>
      <c r="ES13" s="246" t="s">
        <v>977</v>
      </c>
      <c r="ET13" s="246" t="s">
        <v>105</v>
      </c>
      <c r="EU13" s="542"/>
      <c r="EV13" s="246"/>
      <c r="EW13" s="543"/>
      <c r="EX13" s="246"/>
      <c r="EY13" s="246"/>
      <c r="EZ13" s="246"/>
      <c r="FA13" s="550">
        <v>9</v>
      </c>
      <c r="FB13" s="316" t="s">
        <v>138</v>
      </c>
      <c r="FC13" s="551">
        <v>0.86458333333333337</v>
      </c>
      <c r="FD13" s="316"/>
      <c r="FE13" s="316" t="s">
        <v>896</v>
      </c>
      <c r="FF13" s="316" t="s">
        <v>106</v>
      </c>
      <c r="FG13" s="550"/>
      <c r="FH13" s="316"/>
      <c r="FI13" s="249"/>
      <c r="FJ13" s="316"/>
      <c r="FK13" s="316"/>
      <c r="FL13" s="316"/>
      <c r="FM13" s="427">
        <v>9</v>
      </c>
      <c r="FN13" s="353" t="s">
        <v>138</v>
      </c>
      <c r="FO13" s="557">
        <v>0.625</v>
      </c>
      <c r="FP13" s="353"/>
      <c r="FQ13" s="353" t="s">
        <v>196</v>
      </c>
      <c r="FR13" s="353" t="s">
        <v>106</v>
      </c>
      <c r="FS13" s="427"/>
      <c r="FT13" s="353"/>
      <c r="FU13" s="429"/>
      <c r="FV13" s="353"/>
      <c r="FW13" s="353"/>
      <c r="FX13" s="353"/>
      <c r="FY13" s="563">
        <v>8</v>
      </c>
      <c r="FZ13" s="251" t="s">
        <v>305</v>
      </c>
      <c r="GA13" s="564">
        <v>0.86458333333333337</v>
      </c>
      <c r="GB13" s="251"/>
      <c r="GC13" s="251" t="s">
        <v>192</v>
      </c>
      <c r="GD13" s="251" t="s">
        <v>105</v>
      </c>
      <c r="GE13" s="563"/>
      <c r="GF13" s="251"/>
      <c r="GG13" s="565"/>
      <c r="GH13" s="251"/>
      <c r="GI13" s="251"/>
      <c r="GJ13" s="251"/>
      <c r="GK13" s="571">
        <v>8</v>
      </c>
      <c r="GL13" s="257" t="s">
        <v>305</v>
      </c>
      <c r="GM13" s="572">
        <v>0.625</v>
      </c>
      <c r="GN13" s="257"/>
      <c r="GO13" s="257" t="s">
        <v>197</v>
      </c>
      <c r="GP13" s="257" t="s">
        <v>106</v>
      </c>
      <c r="GQ13" s="571"/>
      <c r="GR13" s="257"/>
      <c r="GS13" s="573"/>
      <c r="GT13" s="257"/>
      <c r="GU13" s="257"/>
      <c r="GV13" s="257"/>
      <c r="GW13" s="511">
        <v>9</v>
      </c>
      <c r="GX13" s="48" t="s">
        <v>138</v>
      </c>
      <c r="GY13" s="512">
        <v>0.625</v>
      </c>
      <c r="GZ13" s="48"/>
      <c r="HA13" s="48" t="s">
        <v>861</v>
      </c>
      <c r="HB13" s="48" t="s">
        <v>105</v>
      </c>
      <c r="HC13" s="511"/>
      <c r="HD13" s="48"/>
      <c r="HE13" s="513"/>
      <c r="HF13" s="48"/>
      <c r="HG13" s="48"/>
      <c r="HH13" s="48"/>
      <c r="HI13" s="580">
        <v>9</v>
      </c>
      <c r="HJ13" s="253" t="s">
        <v>138</v>
      </c>
      <c r="HK13" s="582">
        <v>0.52083333333333337</v>
      </c>
      <c r="HL13" s="253"/>
      <c r="HM13" s="253" t="s">
        <v>225</v>
      </c>
      <c r="HN13" s="253" t="s">
        <v>106</v>
      </c>
      <c r="HO13" s="580"/>
      <c r="HP13" s="253"/>
      <c r="HQ13" s="581"/>
      <c r="HR13" s="253"/>
      <c r="HS13" s="253"/>
      <c r="HT13" s="253"/>
      <c r="HU13" s="588">
        <v>9</v>
      </c>
      <c r="HV13" s="256" t="s">
        <v>138</v>
      </c>
      <c r="HW13" s="589">
        <v>0.625</v>
      </c>
      <c r="HX13" s="256"/>
      <c r="HY13" s="256" t="s">
        <v>191</v>
      </c>
      <c r="HZ13" s="256" t="s">
        <v>106</v>
      </c>
      <c r="IA13" s="588"/>
      <c r="IB13" s="256"/>
      <c r="IC13" s="590"/>
      <c r="ID13" s="256"/>
      <c r="IE13" s="256"/>
      <c r="IF13" s="256"/>
    </row>
    <row r="14" spans="1:243" x14ac:dyDescent="0.4">
      <c r="A14" s="473">
        <v>15</v>
      </c>
      <c r="B14" s="231" t="s">
        <v>305</v>
      </c>
      <c r="C14" s="474">
        <v>0.86458333333333337</v>
      </c>
      <c r="D14" s="231"/>
      <c r="E14" s="231" t="s">
        <v>204</v>
      </c>
      <c r="F14" s="231" t="s">
        <v>106</v>
      </c>
      <c r="G14" s="473"/>
      <c r="H14" s="231"/>
      <c r="I14" s="475"/>
      <c r="J14" s="231"/>
      <c r="K14" s="231"/>
      <c r="L14" s="231"/>
      <c r="M14" s="481">
        <v>16</v>
      </c>
      <c r="N14" s="234" t="s">
        <v>138</v>
      </c>
      <c r="O14" s="483">
        <v>0.75</v>
      </c>
      <c r="P14" s="234"/>
      <c r="Q14" s="234" t="s">
        <v>201</v>
      </c>
      <c r="R14" s="234" t="s">
        <v>105</v>
      </c>
      <c r="S14" s="481"/>
      <c r="T14" s="234"/>
      <c r="U14" s="482"/>
      <c r="V14" s="234"/>
      <c r="W14" s="234"/>
      <c r="X14" s="234"/>
      <c r="Y14" s="489">
        <v>16</v>
      </c>
      <c r="Z14" s="469" t="s">
        <v>138</v>
      </c>
      <c r="AA14" s="490">
        <v>0.625</v>
      </c>
      <c r="AB14" s="469"/>
      <c r="AC14" s="469" t="s">
        <v>205</v>
      </c>
      <c r="AD14" s="469" t="s">
        <v>105</v>
      </c>
      <c r="AE14" s="489"/>
      <c r="AF14" s="469"/>
      <c r="AG14" s="491"/>
      <c r="AH14" s="469"/>
      <c r="AI14" s="469"/>
      <c r="AJ14" s="469"/>
      <c r="AK14" s="497">
        <v>15</v>
      </c>
      <c r="AL14" s="352" t="s">
        <v>305</v>
      </c>
      <c r="AM14" s="499">
        <v>0.625</v>
      </c>
      <c r="AN14" s="352"/>
      <c r="AO14" s="352" t="s">
        <v>861</v>
      </c>
      <c r="AP14" s="352" t="s">
        <v>106</v>
      </c>
      <c r="AQ14" s="497"/>
      <c r="AR14" s="352"/>
      <c r="AS14" s="498"/>
      <c r="AT14" s="352"/>
      <c r="AU14" s="352"/>
      <c r="AV14" s="352"/>
      <c r="AW14" s="312">
        <v>17</v>
      </c>
      <c r="AX14" s="237" t="s">
        <v>306</v>
      </c>
      <c r="AY14" s="505">
        <v>0.86458333333333337</v>
      </c>
      <c r="AZ14" s="237"/>
      <c r="BA14" s="237" t="s">
        <v>896</v>
      </c>
      <c r="BB14" s="237" t="s">
        <v>105</v>
      </c>
      <c r="BC14" s="312"/>
      <c r="BD14" s="237"/>
      <c r="BE14" s="314"/>
      <c r="BF14" s="237"/>
      <c r="BG14" s="237"/>
      <c r="BH14" s="237"/>
      <c r="BI14" s="304">
        <v>16</v>
      </c>
      <c r="BJ14" s="239" t="s">
        <v>138</v>
      </c>
      <c r="BK14" s="335">
        <v>0.86458333333333337</v>
      </c>
      <c r="BL14" s="239"/>
      <c r="BM14" s="239" t="s">
        <v>200</v>
      </c>
      <c r="BN14" s="239" t="s">
        <v>106</v>
      </c>
      <c r="BO14" s="304"/>
      <c r="BP14" s="239"/>
      <c r="BQ14" s="306"/>
      <c r="BR14" s="239"/>
      <c r="BS14" s="239"/>
      <c r="BT14" s="239"/>
      <c r="BU14" s="511">
        <v>16</v>
      </c>
      <c r="BV14" s="48" t="s">
        <v>138</v>
      </c>
      <c r="BW14" s="512">
        <v>0.52083333333333337</v>
      </c>
      <c r="BX14" s="48"/>
      <c r="BY14" s="48" t="s">
        <v>226</v>
      </c>
      <c r="BZ14" s="48" t="s">
        <v>106</v>
      </c>
      <c r="CA14" s="511"/>
      <c r="CB14" s="48"/>
      <c r="CC14" s="513"/>
      <c r="CD14" s="48"/>
      <c r="CE14" s="48"/>
      <c r="CF14" s="48"/>
      <c r="CG14" s="341">
        <v>15</v>
      </c>
      <c r="CH14" s="241" t="s">
        <v>305</v>
      </c>
      <c r="CI14" s="342">
        <v>0.75</v>
      </c>
      <c r="CJ14" s="241"/>
      <c r="CK14" s="241" t="s">
        <v>206</v>
      </c>
      <c r="CL14" s="241" t="s">
        <v>105</v>
      </c>
      <c r="CM14" s="341"/>
      <c r="CN14" s="241"/>
      <c r="CO14" s="343"/>
      <c r="CP14" s="241"/>
      <c r="CQ14" s="241"/>
      <c r="CR14" s="241"/>
      <c r="CS14" s="288">
        <v>16</v>
      </c>
      <c r="CT14" s="243" t="s">
        <v>138</v>
      </c>
      <c r="CU14" s="519">
        <v>0.625</v>
      </c>
      <c r="CV14" s="243"/>
      <c r="CW14" s="243" t="s">
        <v>207</v>
      </c>
      <c r="CX14" s="243" t="s">
        <v>106</v>
      </c>
      <c r="CY14" s="288"/>
      <c r="CZ14" s="243"/>
      <c r="DA14" s="290"/>
      <c r="DB14" s="243"/>
      <c r="DC14" s="243"/>
      <c r="DD14" s="243"/>
      <c r="DE14" s="525">
        <v>17</v>
      </c>
      <c r="DF14" s="470" t="s">
        <v>306</v>
      </c>
      <c r="DG14" s="526">
        <v>0.86458333333333337</v>
      </c>
      <c r="DH14" s="470"/>
      <c r="DI14" s="470" t="s">
        <v>194</v>
      </c>
      <c r="DJ14" s="470" t="s">
        <v>106</v>
      </c>
      <c r="DK14" s="525"/>
      <c r="DL14" s="470"/>
      <c r="DM14" s="527"/>
      <c r="DN14" s="470"/>
      <c r="DO14" s="470"/>
      <c r="DP14" s="470"/>
      <c r="DQ14" s="511">
        <v>16</v>
      </c>
      <c r="DR14" s="48" t="s">
        <v>138</v>
      </c>
      <c r="DS14" s="512">
        <v>0.86458333333333337</v>
      </c>
      <c r="DT14" s="48"/>
      <c r="DU14" s="48" t="s">
        <v>196</v>
      </c>
      <c r="DV14" s="48" t="s">
        <v>105</v>
      </c>
      <c r="DW14" s="511"/>
      <c r="DX14" s="48"/>
      <c r="DY14" s="513"/>
      <c r="DZ14" s="48"/>
      <c r="EA14" s="48"/>
      <c r="EB14" s="48"/>
      <c r="EC14" s="534">
        <v>15</v>
      </c>
      <c r="ED14" s="35" t="s">
        <v>305</v>
      </c>
      <c r="EE14" s="536">
        <v>0.625</v>
      </c>
      <c r="EF14" s="35"/>
      <c r="EG14" s="35" t="s">
        <v>225</v>
      </c>
      <c r="EH14" s="35" t="s">
        <v>105</v>
      </c>
      <c r="EI14" s="534"/>
      <c r="EJ14" s="35"/>
      <c r="EK14" s="535"/>
      <c r="EL14" s="35"/>
      <c r="EM14" s="35"/>
      <c r="EN14" s="35"/>
      <c r="EO14" s="542">
        <v>16</v>
      </c>
      <c r="EP14" s="246" t="s">
        <v>138</v>
      </c>
      <c r="EQ14" s="544">
        <v>0.75</v>
      </c>
      <c r="ER14" s="246"/>
      <c r="ES14" s="246" t="s">
        <v>192</v>
      </c>
      <c r="ET14" s="246" t="s">
        <v>106</v>
      </c>
      <c r="EU14" s="542"/>
      <c r="EV14" s="246"/>
      <c r="EW14" s="543"/>
      <c r="EX14" s="246"/>
      <c r="EY14" s="246"/>
      <c r="EZ14" s="246"/>
      <c r="FA14" s="550">
        <v>17</v>
      </c>
      <c r="FB14" s="316" t="s">
        <v>306</v>
      </c>
      <c r="FC14" s="551">
        <v>0.77083333333333337</v>
      </c>
      <c r="FD14" s="316"/>
      <c r="FE14" s="316" t="s">
        <v>203</v>
      </c>
      <c r="FF14" s="316" t="s">
        <v>105</v>
      </c>
      <c r="FG14" s="550"/>
      <c r="FH14" s="316"/>
      <c r="FI14" s="249"/>
      <c r="FJ14" s="316"/>
      <c r="FK14" s="316"/>
      <c r="FL14" s="316"/>
      <c r="FM14" s="427">
        <v>16</v>
      </c>
      <c r="FN14" s="353" t="s">
        <v>138</v>
      </c>
      <c r="FO14" s="557">
        <v>0.52083333333333337</v>
      </c>
      <c r="FP14" s="353"/>
      <c r="FQ14" s="353" t="s">
        <v>197</v>
      </c>
      <c r="FR14" s="353" t="s">
        <v>105</v>
      </c>
      <c r="FS14" s="427"/>
      <c r="FT14" s="353"/>
      <c r="FU14" s="429"/>
      <c r="FV14" s="353"/>
      <c r="FW14" s="353"/>
      <c r="FX14" s="353"/>
      <c r="FY14" s="563">
        <v>17</v>
      </c>
      <c r="FZ14" s="251" t="s">
        <v>306</v>
      </c>
      <c r="GA14" s="564">
        <v>0.77083333333333337</v>
      </c>
      <c r="GB14" s="251"/>
      <c r="GC14" s="251" t="s">
        <v>202</v>
      </c>
      <c r="GD14" s="251" t="s">
        <v>106</v>
      </c>
      <c r="GE14" s="563"/>
      <c r="GF14" s="251"/>
      <c r="GG14" s="565"/>
      <c r="GH14" s="251"/>
      <c r="GI14" s="251"/>
      <c r="GJ14" s="251"/>
      <c r="GK14" s="571">
        <v>15</v>
      </c>
      <c r="GL14" s="257" t="s">
        <v>305</v>
      </c>
      <c r="GM14" s="572">
        <v>0.86458333333333337</v>
      </c>
      <c r="GN14" s="257"/>
      <c r="GO14" s="257" t="s">
        <v>191</v>
      </c>
      <c r="GP14" s="257" t="s">
        <v>105</v>
      </c>
      <c r="GQ14" s="571"/>
      <c r="GR14" s="257"/>
      <c r="GS14" s="573"/>
      <c r="GT14" s="257"/>
      <c r="GU14" s="257"/>
      <c r="GV14" s="257"/>
      <c r="GW14" s="511">
        <v>16</v>
      </c>
      <c r="GX14" s="48" t="s">
        <v>138</v>
      </c>
      <c r="GY14" s="512">
        <v>0.625</v>
      </c>
      <c r="GZ14" s="48"/>
      <c r="HA14" s="48" t="s">
        <v>977</v>
      </c>
      <c r="HB14" s="48" t="s">
        <v>106</v>
      </c>
      <c r="HC14" s="511"/>
      <c r="HD14" s="48"/>
      <c r="HE14" s="513"/>
      <c r="HF14" s="48"/>
      <c r="HG14" s="48"/>
      <c r="HH14" s="48"/>
      <c r="HI14" s="580">
        <v>15</v>
      </c>
      <c r="HJ14" s="253" t="s">
        <v>305</v>
      </c>
      <c r="HK14" s="582">
        <v>0.75</v>
      </c>
      <c r="HL14" s="253"/>
      <c r="HM14" s="253" t="s">
        <v>198</v>
      </c>
      <c r="HN14" s="253" t="s">
        <v>106</v>
      </c>
      <c r="HO14" s="580"/>
      <c r="HP14" s="253"/>
      <c r="HQ14" s="581"/>
      <c r="HR14" s="253"/>
      <c r="HS14" s="253"/>
      <c r="HT14" s="253"/>
      <c r="HU14" s="588">
        <v>16</v>
      </c>
      <c r="HV14" s="256" t="s">
        <v>138</v>
      </c>
      <c r="HW14" s="589">
        <v>0.625</v>
      </c>
      <c r="HX14" s="256"/>
      <c r="HY14" s="256" t="s">
        <v>199</v>
      </c>
      <c r="HZ14" s="256" t="s">
        <v>105</v>
      </c>
      <c r="IA14" s="588"/>
      <c r="IB14" s="256"/>
      <c r="IC14" s="590"/>
      <c r="ID14" s="256"/>
      <c r="IE14" s="256"/>
      <c r="IF14" s="256"/>
    </row>
    <row r="15" spans="1:243" x14ac:dyDescent="0.4">
      <c r="A15" s="473">
        <v>23</v>
      </c>
      <c r="B15" s="231" t="s">
        <v>138</v>
      </c>
      <c r="C15" s="474">
        <v>0.75</v>
      </c>
      <c r="D15" s="231"/>
      <c r="E15" s="231" t="s">
        <v>199</v>
      </c>
      <c r="F15" s="231" t="s">
        <v>106</v>
      </c>
      <c r="G15" s="473"/>
      <c r="H15" s="231"/>
      <c r="I15" s="475"/>
      <c r="J15" s="231"/>
      <c r="K15" s="231"/>
      <c r="L15" s="231"/>
      <c r="M15" s="481">
        <v>23</v>
      </c>
      <c r="N15" s="234" t="s">
        <v>138</v>
      </c>
      <c r="O15" s="483">
        <v>0.625</v>
      </c>
      <c r="P15" s="234"/>
      <c r="Q15" s="234" t="s">
        <v>896</v>
      </c>
      <c r="R15" s="234" t="s">
        <v>106</v>
      </c>
      <c r="S15" s="481"/>
      <c r="T15" s="234"/>
      <c r="U15" s="482"/>
      <c r="V15" s="234"/>
      <c r="W15" s="234"/>
      <c r="X15" s="234"/>
      <c r="Y15" s="489">
        <v>24</v>
      </c>
      <c r="Z15" s="469" t="s">
        <v>306</v>
      </c>
      <c r="AA15" s="490">
        <v>0.77083333333333337</v>
      </c>
      <c r="AB15" s="469"/>
      <c r="AC15" s="469" t="s">
        <v>203</v>
      </c>
      <c r="AD15" s="469" t="s">
        <v>106</v>
      </c>
      <c r="AE15" s="489"/>
      <c r="AF15" s="469"/>
      <c r="AG15" s="491"/>
      <c r="AH15" s="469"/>
      <c r="AI15" s="469"/>
      <c r="AJ15" s="469"/>
      <c r="AK15" s="497">
        <v>21</v>
      </c>
      <c r="AL15" s="352" t="s">
        <v>307</v>
      </c>
      <c r="AM15" s="499">
        <v>0.86458333333333337</v>
      </c>
      <c r="AN15" s="352"/>
      <c r="AO15" s="352" t="s">
        <v>198</v>
      </c>
      <c r="AP15" s="352" t="s">
        <v>105</v>
      </c>
      <c r="AQ15" s="497"/>
      <c r="AR15" s="352"/>
      <c r="AS15" s="498"/>
      <c r="AT15" s="352"/>
      <c r="AU15" s="352"/>
      <c r="AV15" s="352"/>
      <c r="AW15" s="312">
        <v>22</v>
      </c>
      <c r="AX15" s="237" t="s">
        <v>305</v>
      </c>
      <c r="AY15" s="505">
        <v>0.86458333333333337</v>
      </c>
      <c r="AZ15" s="237"/>
      <c r="BA15" s="237" t="s">
        <v>197</v>
      </c>
      <c r="BB15" s="237" t="s">
        <v>106</v>
      </c>
      <c r="BC15" s="312"/>
      <c r="BD15" s="237"/>
      <c r="BE15" s="314"/>
      <c r="BF15" s="237"/>
      <c r="BG15" s="237"/>
      <c r="BH15" s="237"/>
      <c r="BI15" s="304">
        <v>24</v>
      </c>
      <c r="BJ15" s="239" t="s">
        <v>306</v>
      </c>
      <c r="BK15" s="335">
        <v>0.86458333333333337</v>
      </c>
      <c r="BL15" s="239"/>
      <c r="BM15" s="239" t="s">
        <v>204</v>
      </c>
      <c r="BN15" s="239" t="s">
        <v>105</v>
      </c>
      <c r="BO15" s="304"/>
      <c r="BP15" s="239"/>
      <c r="BQ15" s="306"/>
      <c r="BR15" s="239"/>
      <c r="BS15" s="239"/>
      <c r="BT15" s="239"/>
      <c r="BU15" s="511">
        <v>22</v>
      </c>
      <c r="BV15" s="48" t="s">
        <v>305</v>
      </c>
      <c r="BW15" s="512">
        <v>0.86458333333333337</v>
      </c>
      <c r="BX15" s="48"/>
      <c r="BY15" s="48" t="s">
        <v>194</v>
      </c>
      <c r="BZ15" s="48" t="s">
        <v>105</v>
      </c>
      <c r="CA15" s="511"/>
      <c r="CB15" s="48"/>
      <c r="CC15" s="513"/>
      <c r="CD15" s="48"/>
      <c r="CE15" s="48"/>
      <c r="CF15" s="48"/>
      <c r="CG15" s="341">
        <v>21</v>
      </c>
      <c r="CH15" s="241" t="s">
        <v>307</v>
      </c>
      <c r="CI15" s="342">
        <v>0.86458333333333337</v>
      </c>
      <c r="CJ15" s="241"/>
      <c r="CK15" s="241" t="s">
        <v>225</v>
      </c>
      <c r="CL15" s="241" t="s">
        <v>106</v>
      </c>
      <c r="CM15" s="341"/>
      <c r="CN15" s="241"/>
      <c r="CO15" s="343"/>
      <c r="CP15" s="241"/>
      <c r="CQ15" s="241"/>
      <c r="CR15" s="241"/>
      <c r="CS15" s="288">
        <v>23</v>
      </c>
      <c r="CT15" s="243" t="s">
        <v>138</v>
      </c>
      <c r="CU15" s="519">
        <v>0.75</v>
      </c>
      <c r="CV15" s="243"/>
      <c r="CW15" s="243" t="s">
        <v>191</v>
      </c>
      <c r="CX15" s="243" t="s">
        <v>105</v>
      </c>
      <c r="CY15" s="288"/>
      <c r="CZ15" s="243"/>
      <c r="DA15" s="290"/>
      <c r="DB15" s="243"/>
      <c r="DC15" s="243"/>
      <c r="DD15" s="243"/>
      <c r="DE15" s="525">
        <v>23</v>
      </c>
      <c r="DF15" s="470" t="s">
        <v>138</v>
      </c>
      <c r="DG15" s="526">
        <v>0.625</v>
      </c>
      <c r="DH15" s="470"/>
      <c r="DI15" s="470" t="s">
        <v>192</v>
      </c>
      <c r="DJ15" s="470" t="s">
        <v>105</v>
      </c>
      <c r="DK15" s="525"/>
      <c r="DL15" s="470"/>
      <c r="DM15" s="527"/>
      <c r="DN15" s="470"/>
      <c r="DO15" s="470"/>
      <c r="DP15" s="470"/>
      <c r="DQ15" s="511">
        <v>22</v>
      </c>
      <c r="DR15" s="48" t="s">
        <v>305</v>
      </c>
      <c r="DS15" s="512">
        <v>0.75</v>
      </c>
      <c r="DT15" s="48"/>
      <c r="DU15" s="48" t="s">
        <v>861</v>
      </c>
      <c r="DV15" s="48" t="s">
        <v>106</v>
      </c>
      <c r="DW15" s="511"/>
      <c r="DX15" s="48"/>
      <c r="DY15" s="513"/>
      <c r="DZ15" s="48"/>
      <c r="EA15" s="48"/>
      <c r="EB15" s="48"/>
      <c r="EC15" s="534">
        <v>22</v>
      </c>
      <c r="ED15" s="35" t="s">
        <v>305</v>
      </c>
      <c r="EE15" s="536">
        <v>0.75</v>
      </c>
      <c r="EF15" s="35"/>
      <c r="EG15" s="35" t="s">
        <v>200</v>
      </c>
      <c r="EH15" s="35" t="s">
        <v>105</v>
      </c>
      <c r="EI15" s="534"/>
      <c r="EJ15" s="35"/>
      <c r="EK15" s="535"/>
      <c r="EL15" s="35"/>
      <c r="EM15" s="35"/>
      <c r="EN15" s="35"/>
      <c r="EO15" s="542">
        <v>23</v>
      </c>
      <c r="EP15" s="246" t="s">
        <v>138</v>
      </c>
      <c r="EQ15" s="544">
        <v>0.86458333333333337</v>
      </c>
      <c r="ER15" s="246"/>
      <c r="ES15" s="246" t="s">
        <v>202</v>
      </c>
      <c r="ET15" s="246" t="s">
        <v>105</v>
      </c>
      <c r="EU15" s="542"/>
      <c r="EV15" s="246"/>
      <c r="EW15" s="543"/>
      <c r="EX15" s="246"/>
      <c r="EY15" s="246"/>
      <c r="EZ15" s="246"/>
      <c r="FA15" s="550">
        <v>23</v>
      </c>
      <c r="FB15" s="316" t="s">
        <v>138</v>
      </c>
      <c r="FC15" s="551">
        <v>0.86458333333333337</v>
      </c>
      <c r="FD15" s="316"/>
      <c r="FE15" s="316" t="s">
        <v>201</v>
      </c>
      <c r="FF15" s="316" t="s">
        <v>106</v>
      </c>
      <c r="FG15" s="550"/>
      <c r="FH15" s="316"/>
      <c r="FI15" s="249"/>
      <c r="FJ15" s="316"/>
      <c r="FK15" s="316"/>
      <c r="FL15" s="316"/>
      <c r="FM15" s="427">
        <v>22</v>
      </c>
      <c r="FN15" s="353" t="s">
        <v>305</v>
      </c>
      <c r="FO15" s="557">
        <v>0.625</v>
      </c>
      <c r="FP15" s="353"/>
      <c r="FQ15" s="353" t="s">
        <v>205</v>
      </c>
      <c r="FR15" s="353" t="s">
        <v>106</v>
      </c>
      <c r="FS15" s="427"/>
      <c r="FT15" s="353"/>
      <c r="FU15" s="429"/>
      <c r="FV15" s="353"/>
      <c r="FW15" s="353"/>
      <c r="FX15" s="353"/>
      <c r="FY15" s="563">
        <v>24</v>
      </c>
      <c r="FZ15" s="251" t="s">
        <v>306</v>
      </c>
      <c r="GA15" s="564">
        <v>0.77083333333333337</v>
      </c>
      <c r="GB15" s="251"/>
      <c r="GC15" s="251" t="s">
        <v>977</v>
      </c>
      <c r="GD15" s="251" t="s">
        <v>105</v>
      </c>
      <c r="GE15" s="563"/>
      <c r="GF15" s="251"/>
      <c r="GG15" s="565"/>
      <c r="GH15" s="251"/>
      <c r="GI15" s="251"/>
      <c r="GJ15" s="251"/>
      <c r="GK15" s="571">
        <v>24</v>
      </c>
      <c r="GL15" s="257" t="s">
        <v>306</v>
      </c>
      <c r="GM15" s="572">
        <v>0.86458333333333337</v>
      </c>
      <c r="GN15" s="257"/>
      <c r="GO15" s="257" t="s">
        <v>196</v>
      </c>
      <c r="GP15" s="257" t="s">
        <v>106</v>
      </c>
      <c r="GQ15" s="571"/>
      <c r="GR15" s="257"/>
      <c r="GS15" s="573"/>
      <c r="GT15" s="257"/>
      <c r="GU15" s="257"/>
      <c r="GV15" s="257"/>
      <c r="GW15" s="511">
        <v>22</v>
      </c>
      <c r="GX15" s="48" t="s">
        <v>305</v>
      </c>
      <c r="GY15" s="512">
        <v>0.625</v>
      </c>
      <c r="GZ15" s="48"/>
      <c r="HA15" s="48" t="s">
        <v>226</v>
      </c>
      <c r="HB15" s="48" t="s">
        <v>105</v>
      </c>
      <c r="HC15" s="511"/>
      <c r="HD15" s="48"/>
      <c r="HE15" s="513"/>
      <c r="HF15" s="48"/>
      <c r="HG15" s="48"/>
      <c r="HH15" s="48"/>
      <c r="HI15" s="580">
        <v>23</v>
      </c>
      <c r="HJ15" s="253" t="s">
        <v>138</v>
      </c>
      <c r="HK15" s="582">
        <v>0.52083333333333337</v>
      </c>
      <c r="HL15" s="253"/>
      <c r="HM15" s="253" t="s">
        <v>207</v>
      </c>
      <c r="HN15" s="253" t="s">
        <v>105</v>
      </c>
      <c r="HO15" s="580"/>
      <c r="HP15" s="253"/>
      <c r="HQ15" s="581"/>
      <c r="HR15" s="253"/>
      <c r="HS15" s="253"/>
      <c r="HT15" s="253"/>
      <c r="HU15" s="588">
        <v>23</v>
      </c>
      <c r="HV15" s="256" t="s">
        <v>138</v>
      </c>
      <c r="HW15" s="589">
        <v>0.52083333333333337</v>
      </c>
      <c r="HX15" s="256"/>
      <c r="HY15" s="256" t="s">
        <v>206</v>
      </c>
      <c r="HZ15" s="256" t="s">
        <v>106</v>
      </c>
      <c r="IA15" s="588"/>
      <c r="IB15" s="256"/>
      <c r="IC15" s="590"/>
      <c r="ID15" s="256"/>
      <c r="IE15" s="256"/>
      <c r="IF15" s="256"/>
    </row>
    <row r="16" spans="1:243" x14ac:dyDescent="0.4">
      <c r="A16" s="473">
        <v>30</v>
      </c>
      <c r="B16" s="231" t="s">
        <v>138</v>
      </c>
      <c r="C16" s="474">
        <v>0.52083333333333337</v>
      </c>
      <c r="D16" s="231"/>
      <c r="E16" s="231" t="s">
        <v>225</v>
      </c>
      <c r="F16" s="231" t="s">
        <v>105</v>
      </c>
      <c r="G16" s="473"/>
      <c r="H16" s="231"/>
      <c r="I16" s="475"/>
      <c r="J16" s="231"/>
      <c r="K16" s="231"/>
      <c r="L16" s="231"/>
      <c r="M16" s="481">
        <v>31</v>
      </c>
      <c r="N16" s="234" t="s">
        <v>306</v>
      </c>
      <c r="O16" s="483">
        <v>0.86458333333333337</v>
      </c>
      <c r="P16" s="234"/>
      <c r="Q16" s="234" t="s">
        <v>861</v>
      </c>
      <c r="R16" s="234" t="s">
        <v>105</v>
      </c>
      <c r="S16" s="481"/>
      <c r="T16" s="234"/>
      <c r="U16" s="482"/>
      <c r="V16" s="234"/>
      <c r="W16" s="234"/>
      <c r="X16" s="234"/>
      <c r="Y16" s="489">
        <v>30</v>
      </c>
      <c r="Z16" s="469" t="s">
        <v>138</v>
      </c>
      <c r="AA16" s="490">
        <v>0.625</v>
      </c>
      <c r="AB16" s="469"/>
      <c r="AC16" s="469" t="s">
        <v>207</v>
      </c>
      <c r="AD16" s="469" t="s">
        <v>106</v>
      </c>
      <c r="AE16" s="489"/>
      <c r="AF16" s="469"/>
      <c r="AG16" s="491"/>
      <c r="AH16" s="469"/>
      <c r="AI16" s="469"/>
      <c r="AJ16" s="469"/>
      <c r="AK16" s="497">
        <v>30</v>
      </c>
      <c r="AL16" s="352" t="s">
        <v>138</v>
      </c>
      <c r="AM16" s="499">
        <v>0.52083333333333337</v>
      </c>
      <c r="AN16" s="352"/>
      <c r="AO16" s="352" t="s">
        <v>191</v>
      </c>
      <c r="AP16" s="352" t="s">
        <v>106</v>
      </c>
      <c r="AQ16" s="497"/>
      <c r="AR16" s="352"/>
      <c r="AS16" s="498"/>
      <c r="AT16" s="352"/>
      <c r="AU16" s="352"/>
      <c r="AV16" s="352"/>
      <c r="AW16" s="312">
        <v>30</v>
      </c>
      <c r="AX16" s="237" t="s">
        <v>138</v>
      </c>
      <c r="AY16" s="505">
        <v>0.625</v>
      </c>
      <c r="AZ16" s="237"/>
      <c r="BA16" s="237" t="s">
        <v>205</v>
      </c>
      <c r="BB16" s="237" t="s">
        <v>105</v>
      </c>
      <c r="BC16" s="312"/>
      <c r="BD16" s="237"/>
      <c r="BE16" s="314"/>
      <c r="BF16" s="237"/>
      <c r="BG16" s="237"/>
      <c r="BH16" s="237"/>
      <c r="BI16" s="304">
        <v>31</v>
      </c>
      <c r="BJ16" s="239" t="s">
        <v>306</v>
      </c>
      <c r="BK16" s="335">
        <v>0.77083333333333337</v>
      </c>
      <c r="BL16" s="239"/>
      <c r="BM16" s="239" t="s">
        <v>202</v>
      </c>
      <c r="BN16" s="239" t="s">
        <v>106</v>
      </c>
      <c r="BO16" s="304"/>
      <c r="BP16" s="239"/>
      <c r="BQ16" s="306"/>
      <c r="BR16" s="239"/>
      <c r="BS16" s="239"/>
      <c r="BT16" s="239"/>
      <c r="BU16" s="511">
        <v>29</v>
      </c>
      <c r="BV16" s="48" t="s">
        <v>305</v>
      </c>
      <c r="BW16" s="512">
        <v>0.86458333333333337</v>
      </c>
      <c r="BX16" s="48"/>
      <c r="BY16" s="48" t="s">
        <v>203</v>
      </c>
      <c r="BZ16" s="48" t="s">
        <v>106</v>
      </c>
      <c r="CA16" s="511"/>
      <c r="CB16" s="48"/>
      <c r="CC16" s="513"/>
      <c r="CD16" s="48"/>
      <c r="CE16" s="48"/>
      <c r="CF16" s="48"/>
      <c r="CG16" s="341">
        <v>29</v>
      </c>
      <c r="CH16" s="241" t="s">
        <v>305</v>
      </c>
      <c r="CI16" s="342">
        <v>0.75</v>
      </c>
      <c r="CJ16" s="241"/>
      <c r="CK16" s="241" t="s">
        <v>896</v>
      </c>
      <c r="CL16" s="241" t="s">
        <v>105</v>
      </c>
      <c r="CM16" s="341"/>
      <c r="CN16" s="241"/>
      <c r="CO16" s="343"/>
      <c r="CP16" s="241"/>
      <c r="CQ16" s="241"/>
      <c r="CR16" s="241"/>
      <c r="CS16" s="288">
        <v>30</v>
      </c>
      <c r="CT16" s="243" t="s">
        <v>138</v>
      </c>
      <c r="CU16" s="519">
        <v>0.75</v>
      </c>
      <c r="CV16" s="243"/>
      <c r="CW16" s="243" t="s">
        <v>226</v>
      </c>
      <c r="CX16" s="243" t="s">
        <v>106</v>
      </c>
      <c r="CY16" s="288"/>
      <c r="CZ16" s="243"/>
      <c r="DA16" s="290"/>
      <c r="DB16" s="243"/>
      <c r="DC16" s="243"/>
      <c r="DD16" s="243"/>
      <c r="DE16" s="525">
        <v>29</v>
      </c>
      <c r="DF16" s="470" t="s">
        <v>305</v>
      </c>
      <c r="DG16" s="526">
        <v>0.75</v>
      </c>
      <c r="DH16" s="470"/>
      <c r="DI16" s="470" t="s">
        <v>198</v>
      </c>
      <c r="DJ16" s="470" t="s">
        <v>106</v>
      </c>
      <c r="DK16" s="525"/>
      <c r="DL16" s="470"/>
      <c r="DM16" s="527"/>
      <c r="DN16" s="470"/>
      <c r="DO16" s="470"/>
      <c r="DP16" s="470"/>
      <c r="DQ16" s="511">
        <v>30</v>
      </c>
      <c r="DR16" s="48" t="s">
        <v>138</v>
      </c>
      <c r="DS16" s="512">
        <v>0.86458333333333337</v>
      </c>
      <c r="DT16" s="48"/>
      <c r="DU16" s="48" t="s">
        <v>206</v>
      </c>
      <c r="DV16" s="48" t="s">
        <v>105</v>
      </c>
      <c r="DW16" s="511"/>
      <c r="DX16" s="48"/>
      <c r="DY16" s="513"/>
      <c r="DZ16" s="48"/>
      <c r="EA16" s="48"/>
      <c r="EB16" s="48"/>
      <c r="EC16" s="534">
        <v>31</v>
      </c>
      <c r="ED16" s="35" t="s">
        <v>306</v>
      </c>
      <c r="EE16" s="536">
        <v>0.86458333333333337</v>
      </c>
      <c r="EF16" s="35"/>
      <c r="EG16" s="35" t="s">
        <v>192</v>
      </c>
      <c r="EH16" s="35" t="s">
        <v>106</v>
      </c>
      <c r="EI16" s="534"/>
      <c r="EJ16" s="35"/>
      <c r="EK16" s="535"/>
      <c r="EL16" s="35"/>
      <c r="EM16" s="35"/>
      <c r="EN16" s="35"/>
      <c r="EO16" s="542">
        <v>29</v>
      </c>
      <c r="EP16" s="246" t="s">
        <v>305</v>
      </c>
      <c r="EQ16" s="544">
        <v>0.625</v>
      </c>
      <c r="ER16" s="246"/>
      <c r="ES16" s="246" t="s">
        <v>204</v>
      </c>
      <c r="ET16" s="246" t="s">
        <v>106</v>
      </c>
      <c r="EU16" s="542"/>
      <c r="EV16" s="246"/>
      <c r="EW16" s="543"/>
      <c r="EX16" s="246"/>
      <c r="EY16" s="246"/>
      <c r="EZ16" s="246"/>
      <c r="FA16" s="550">
        <v>31</v>
      </c>
      <c r="FB16" s="316" t="s">
        <v>306</v>
      </c>
      <c r="FC16" s="551">
        <v>0.77083333333333337</v>
      </c>
      <c r="FD16" s="316"/>
      <c r="FE16" s="316" t="s">
        <v>196</v>
      </c>
      <c r="FF16" s="316" t="s">
        <v>105</v>
      </c>
      <c r="FG16" s="550"/>
      <c r="FH16" s="316"/>
      <c r="FI16" s="249"/>
      <c r="FJ16" s="316"/>
      <c r="FK16" s="316"/>
      <c r="FL16" s="316"/>
      <c r="FM16" s="427">
        <v>30</v>
      </c>
      <c r="FN16" s="353" t="s">
        <v>138</v>
      </c>
      <c r="FO16" s="557">
        <v>0.75</v>
      </c>
      <c r="FP16" s="353"/>
      <c r="FQ16" s="353" t="s">
        <v>199</v>
      </c>
      <c r="FR16" s="353" t="s">
        <v>105</v>
      </c>
      <c r="FS16" s="427"/>
      <c r="FT16" s="353"/>
      <c r="FU16" s="429"/>
      <c r="FV16" s="353"/>
      <c r="FW16" s="353"/>
      <c r="FX16" s="353"/>
      <c r="FY16" s="563">
        <v>29</v>
      </c>
      <c r="FZ16" s="251" t="s">
        <v>305</v>
      </c>
      <c r="GA16" s="564">
        <v>0.86458333333333337</v>
      </c>
      <c r="GB16" s="251"/>
      <c r="GC16" s="251" t="s">
        <v>197</v>
      </c>
      <c r="GD16" s="251" t="s">
        <v>105</v>
      </c>
      <c r="GE16" s="563"/>
      <c r="GF16" s="251"/>
      <c r="GG16" s="565"/>
      <c r="GH16" s="251"/>
      <c r="GI16" s="251"/>
      <c r="GJ16" s="251"/>
      <c r="GK16" s="571">
        <v>29</v>
      </c>
      <c r="GL16" s="257" t="s">
        <v>305</v>
      </c>
      <c r="GM16" s="572">
        <v>0.625</v>
      </c>
      <c r="GN16" s="257"/>
      <c r="GO16" s="257" t="s">
        <v>201</v>
      </c>
      <c r="GP16" s="257" t="s">
        <v>105</v>
      </c>
      <c r="GQ16" s="571"/>
      <c r="GR16" s="257"/>
      <c r="GS16" s="573"/>
      <c r="GT16" s="257"/>
      <c r="GU16" s="257"/>
      <c r="GV16" s="257"/>
      <c r="GW16" s="511">
        <v>30</v>
      </c>
      <c r="GX16" s="48" t="s">
        <v>138</v>
      </c>
      <c r="GY16" s="512">
        <v>0.625</v>
      </c>
      <c r="GZ16" s="48"/>
      <c r="HA16" s="48" t="s">
        <v>194</v>
      </c>
      <c r="HB16" s="48" t="s">
        <v>106</v>
      </c>
      <c r="HC16" s="511"/>
      <c r="HD16" s="48"/>
      <c r="HE16" s="513"/>
      <c r="HF16" s="48"/>
      <c r="HG16" s="48"/>
      <c r="HH16" s="48"/>
      <c r="HI16" s="580">
        <v>30</v>
      </c>
      <c r="HJ16" s="253" t="s">
        <v>138</v>
      </c>
      <c r="HK16" s="582">
        <v>0.86458333333333337</v>
      </c>
      <c r="HL16" s="253"/>
      <c r="HM16" s="253" t="s">
        <v>200</v>
      </c>
      <c r="HN16" s="253" t="s">
        <v>106</v>
      </c>
      <c r="HO16" s="580"/>
      <c r="HP16" s="253"/>
      <c r="HQ16" s="581"/>
      <c r="HR16" s="253"/>
      <c r="HS16" s="253"/>
      <c r="HT16" s="253"/>
      <c r="HU16" s="588">
        <v>30</v>
      </c>
      <c r="HV16" s="256" t="s">
        <v>138</v>
      </c>
      <c r="HW16" s="589">
        <v>0.625</v>
      </c>
      <c r="HX16" s="256"/>
      <c r="HY16" s="256" t="s">
        <v>977</v>
      </c>
      <c r="HZ16" s="256" t="s">
        <v>105</v>
      </c>
      <c r="IA16" s="588"/>
      <c r="IB16" s="256"/>
      <c r="IC16" s="590"/>
      <c r="ID16" s="256"/>
      <c r="IE16" s="256"/>
      <c r="IF16" s="256"/>
    </row>
    <row r="17" spans="1:243" x14ac:dyDescent="0.4">
      <c r="A17" s="476" t="s">
        <v>140</v>
      </c>
      <c r="B17" s="231"/>
      <c r="C17" s="474"/>
      <c r="D17" s="231"/>
      <c r="E17" s="231"/>
      <c r="F17" s="231"/>
      <c r="G17" s="473"/>
      <c r="H17" s="231"/>
      <c r="I17" s="475"/>
      <c r="J17" s="231"/>
      <c r="K17" s="231"/>
      <c r="L17" s="231"/>
      <c r="M17" s="484" t="s">
        <v>140</v>
      </c>
      <c r="N17" s="234"/>
      <c r="O17" s="483"/>
      <c r="P17" s="234"/>
      <c r="Q17" s="234"/>
      <c r="R17" s="234"/>
      <c r="S17" s="481"/>
      <c r="T17" s="234"/>
      <c r="U17" s="482"/>
      <c r="V17" s="234"/>
      <c r="W17" s="234"/>
      <c r="X17" s="234"/>
      <c r="Y17" s="492" t="s">
        <v>140</v>
      </c>
      <c r="Z17" s="469"/>
      <c r="AA17" s="490"/>
      <c r="AB17" s="469"/>
      <c r="AC17" s="469"/>
      <c r="AD17" s="469"/>
      <c r="AE17" s="489"/>
      <c r="AF17" s="469"/>
      <c r="AG17" s="491"/>
      <c r="AH17" s="469"/>
      <c r="AI17" s="469"/>
      <c r="AJ17" s="469"/>
      <c r="AK17" s="500" t="s">
        <v>140</v>
      </c>
      <c r="AL17" s="352"/>
      <c r="AM17" s="499"/>
      <c r="AN17" s="352"/>
      <c r="AO17" s="352"/>
      <c r="AP17" s="352"/>
      <c r="AQ17" s="497"/>
      <c r="AR17" s="352"/>
      <c r="AS17" s="498"/>
      <c r="AT17" s="352"/>
      <c r="AU17" s="352"/>
      <c r="AV17" s="352"/>
      <c r="AW17" s="506" t="s">
        <v>140</v>
      </c>
      <c r="AX17" s="237"/>
      <c r="AY17" s="505"/>
      <c r="AZ17" s="237"/>
      <c r="BA17" s="237"/>
      <c r="BB17" s="237"/>
      <c r="BC17" s="312"/>
      <c r="BD17" s="237"/>
      <c r="BE17" s="314"/>
      <c r="BF17" s="237"/>
      <c r="BG17" s="237"/>
      <c r="BH17" s="237"/>
      <c r="BI17" s="336" t="s">
        <v>140</v>
      </c>
      <c r="BJ17" s="239"/>
      <c r="BK17" s="335"/>
      <c r="BL17" s="239"/>
      <c r="BM17" s="239"/>
      <c r="BN17" s="239"/>
      <c r="BO17" s="304"/>
      <c r="BP17" s="239"/>
      <c r="BQ17" s="306"/>
      <c r="BR17" s="239"/>
      <c r="BS17" s="239"/>
      <c r="BT17" s="239"/>
      <c r="BU17" s="514" t="s">
        <v>140</v>
      </c>
      <c r="BV17" s="48"/>
      <c r="BW17" s="512"/>
      <c r="BX17" s="48"/>
      <c r="BY17" s="48"/>
      <c r="BZ17" s="48"/>
      <c r="CA17" s="511"/>
      <c r="CB17" s="48"/>
      <c r="CC17" s="513"/>
      <c r="CD17" s="48"/>
      <c r="CE17" s="48"/>
      <c r="CF17" s="48"/>
      <c r="CG17" s="344" t="s">
        <v>140</v>
      </c>
      <c r="CH17" s="241"/>
      <c r="CI17" s="342"/>
      <c r="CJ17" s="241"/>
      <c r="CK17" s="241"/>
      <c r="CL17" s="241"/>
      <c r="CM17" s="341"/>
      <c r="CN17" s="241"/>
      <c r="CO17" s="343"/>
      <c r="CP17" s="241"/>
      <c r="CQ17" s="241"/>
      <c r="CR17" s="241"/>
      <c r="CS17" s="520" t="s">
        <v>140</v>
      </c>
      <c r="CT17" s="243"/>
      <c r="CU17" s="519"/>
      <c r="CV17" s="243"/>
      <c r="CW17" s="243"/>
      <c r="CX17" s="243"/>
      <c r="CY17" s="288"/>
      <c r="CZ17" s="243"/>
      <c r="DA17" s="290"/>
      <c r="DB17" s="243"/>
      <c r="DC17" s="243"/>
      <c r="DD17" s="243"/>
      <c r="DE17" s="528" t="s">
        <v>140</v>
      </c>
      <c r="DF17" s="470"/>
      <c r="DG17" s="526"/>
      <c r="DH17" s="470"/>
      <c r="DI17" s="470"/>
      <c r="DJ17" s="470"/>
      <c r="DK17" s="525"/>
      <c r="DL17" s="470"/>
      <c r="DM17" s="527"/>
      <c r="DN17" s="470"/>
      <c r="DO17" s="470"/>
      <c r="DP17" s="470"/>
      <c r="DQ17" s="514" t="s">
        <v>140</v>
      </c>
      <c r="DR17" s="48"/>
      <c r="DS17" s="512"/>
      <c r="DT17" s="48"/>
      <c r="DU17" s="48"/>
      <c r="DV17" s="48"/>
      <c r="DW17" s="511"/>
      <c r="DX17" s="48"/>
      <c r="DY17" s="513"/>
      <c r="DZ17" s="48"/>
      <c r="EA17" s="48"/>
      <c r="EB17" s="48"/>
      <c r="EC17" s="537" t="s">
        <v>140</v>
      </c>
      <c r="ED17" s="35"/>
      <c r="EE17" s="536"/>
      <c r="EF17" s="35"/>
      <c r="EG17" s="35"/>
      <c r="EH17" s="35"/>
      <c r="EI17" s="534"/>
      <c r="EJ17" s="35"/>
      <c r="EK17" s="535"/>
      <c r="EL17" s="35"/>
      <c r="EM17" s="35"/>
      <c r="EN17" s="35"/>
      <c r="EO17" s="545" t="s">
        <v>140</v>
      </c>
      <c r="EP17" s="246"/>
      <c r="EQ17" s="544"/>
      <c r="ER17" s="246"/>
      <c r="ES17" s="246"/>
      <c r="ET17" s="246"/>
      <c r="EU17" s="542"/>
      <c r="EV17" s="246"/>
      <c r="EW17" s="543"/>
      <c r="EX17" s="246"/>
      <c r="EY17" s="246"/>
      <c r="EZ17" s="246"/>
      <c r="FA17" s="552" t="s">
        <v>140</v>
      </c>
      <c r="FB17" s="316"/>
      <c r="FC17" s="551"/>
      <c r="FD17" s="316"/>
      <c r="FE17" s="316"/>
      <c r="FF17" s="316"/>
      <c r="FG17" s="550"/>
      <c r="FH17" s="316"/>
      <c r="FI17" s="249"/>
      <c r="FJ17" s="316"/>
      <c r="FK17" s="316"/>
      <c r="FL17" s="316"/>
      <c r="FM17" s="558" t="s">
        <v>140</v>
      </c>
      <c r="FN17" s="353"/>
      <c r="FO17" s="557"/>
      <c r="FP17" s="353"/>
      <c r="FQ17" s="353"/>
      <c r="FR17" s="353"/>
      <c r="FS17" s="427"/>
      <c r="FT17" s="353"/>
      <c r="FU17" s="429"/>
      <c r="FV17" s="353"/>
      <c r="FW17" s="353"/>
      <c r="FX17" s="353"/>
      <c r="FY17" s="566" t="s">
        <v>140</v>
      </c>
      <c r="FZ17" s="251"/>
      <c r="GA17" s="564"/>
      <c r="GB17" s="251"/>
      <c r="GC17" s="251"/>
      <c r="GD17" s="251"/>
      <c r="GE17" s="563"/>
      <c r="GF17" s="251"/>
      <c r="GG17" s="565"/>
      <c r="GH17" s="251"/>
      <c r="GI17" s="251"/>
      <c r="GJ17" s="251"/>
      <c r="GK17" s="574" t="s">
        <v>140</v>
      </c>
      <c r="GL17" s="257"/>
      <c r="GM17" s="572"/>
      <c r="GN17" s="257"/>
      <c r="GO17" s="257"/>
      <c r="GP17" s="257"/>
      <c r="GQ17" s="571"/>
      <c r="GR17" s="257"/>
      <c r="GS17" s="573"/>
      <c r="GT17" s="257"/>
      <c r="GU17" s="257"/>
      <c r="GV17" s="257"/>
      <c r="GW17" s="514" t="s">
        <v>140</v>
      </c>
      <c r="GX17" s="48"/>
      <c r="GY17" s="512"/>
      <c r="GZ17" s="48"/>
      <c r="HA17" s="48"/>
      <c r="HB17" s="48"/>
      <c r="HC17" s="511"/>
      <c r="HD17" s="48"/>
      <c r="HE17" s="513"/>
      <c r="HF17" s="48"/>
      <c r="HG17" s="48"/>
      <c r="HH17" s="48"/>
      <c r="HI17" s="583" t="s">
        <v>140</v>
      </c>
      <c r="HJ17" s="253"/>
      <c r="HK17" s="582"/>
      <c r="HL17" s="253"/>
      <c r="HM17" s="253"/>
      <c r="HN17" s="253"/>
      <c r="HO17" s="580"/>
      <c r="HP17" s="253"/>
      <c r="HQ17" s="581"/>
      <c r="HR17" s="253"/>
      <c r="HS17" s="253"/>
      <c r="HT17" s="253"/>
      <c r="HU17" s="591" t="s">
        <v>140</v>
      </c>
      <c r="HV17" s="256"/>
      <c r="HW17" s="589"/>
      <c r="HX17" s="256"/>
      <c r="HY17" s="256"/>
      <c r="HZ17" s="256"/>
      <c r="IA17" s="588"/>
      <c r="IB17" s="256"/>
      <c r="IC17" s="590"/>
      <c r="ID17" s="256"/>
      <c r="IE17" s="256"/>
      <c r="IF17" s="256"/>
    </row>
    <row r="18" spans="1:243" x14ac:dyDescent="0.4">
      <c r="A18" s="473">
        <v>5</v>
      </c>
      <c r="B18" s="231" t="s">
        <v>305</v>
      </c>
      <c r="C18" s="474">
        <v>0.75</v>
      </c>
      <c r="D18" s="231"/>
      <c r="E18" s="231" t="s">
        <v>201</v>
      </c>
      <c r="F18" s="231" t="s">
        <v>106</v>
      </c>
      <c r="G18" s="473"/>
      <c r="H18" s="231"/>
      <c r="I18" s="475"/>
      <c r="J18" s="231"/>
      <c r="K18" s="231"/>
      <c r="L18" s="231"/>
      <c r="M18" s="481">
        <v>6</v>
      </c>
      <c r="N18" s="234" t="s">
        <v>138</v>
      </c>
      <c r="O18" s="483">
        <v>0.52083333333333337</v>
      </c>
      <c r="P18" s="234"/>
      <c r="Q18" s="234" t="s">
        <v>206</v>
      </c>
      <c r="R18" s="234" t="s">
        <v>106</v>
      </c>
      <c r="S18" s="481"/>
      <c r="T18" s="234"/>
      <c r="U18" s="482"/>
      <c r="V18" s="234"/>
      <c r="W18" s="234"/>
      <c r="X18" s="234"/>
      <c r="Y18" s="489">
        <v>5</v>
      </c>
      <c r="Z18" s="469" t="s">
        <v>305</v>
      </c>
      <c r="AA18" s="490">
        <v>0.625</v>
      </c>
      <c r="AB18" s="469"/>
      <c r="AC18" s="469" t="s">
        <v>226</v>
      </c>
      <c r="AD18" s="469" t="s">
        <v>105</v>
      </c>
      <c r="AE18" s="489"/>
      <c r="AF18" s="469"/>
      <c r="AG18" s="491"/>
      <c r="AH18" s="469"/>
      <c r="AI18" s="469"/>
      <c r="AJ18" s="469"/>
      <c r="AK18" s="497">
        <v>5</v>
      </c>
      <c r="AL18" s="352" t="s">
        <v>305</v>
      </c>
      <c r="AM18" s="499">
        <v>0.625</v>
      </c>
      <c r="AN18" s="352"/>
      <c r="AO18" s="352" t="s">
        <v>204</v>
      </c>
      <c r="AP18" s="352" t="s">
        <v>106</v>
      </c>
      <c r="AQ18" s="497"/>
      <c r="AR18" s="352"/>
      <c r="AS18" s="498"/>
      <c r="AT18" s="352"/>
      <c r="AU18" s="352"/>
      <c r="AV18" s="352"/>
      <c r="AW18" s="312">
        <v>6</v>
      </c>
      <c r="AX18" s="237" t="s">
        <v>138</v>
      </c>
      <c r="AY18" s="505">
        <v>0.625</v>
      </c>
      <c r="AZ18" s="237"/>
      <c r="BA18" s="237" t="s">
        <v>203</v>
      </c>
      <c r="BB18" s="237" t="s">
        <v>105</v>
      </c>
      <c r="BC18" s="312"/>
      <c r="BD18" s="237"/>
      <c r="BE18" s="314"/>
      <c r="BF18" s="237"/>
      <c r="BG18" s="237"/>
      <c r="BH18" s="237"/>
      <c r="BI18" s="304">
        <v>6</v>
      </c>
      <c r="BJ18" s="239" t="s">
        <v>138</v>
      </c>
      <c r="BK18" s="335">
        <v>0.625</v>
      </c>
      <c r="BL18" s="239"/>
      <c r="BM18" s="239" t="s">
        <v>861</v>
      </c>
      <c r="BN18" s="239" t="s">
        <v>105</v>
      </c>
      <c r="BO18" s="304"/>
      <c r="BP18" s="239"/>
      <c r="BQ18" s="306"/>
      <c r="BR18" s="239"/>
      <c r="BS18" s="239"/>
      <c r="BT18" s="239"/>
      <c r="BU18" s="511">
        <v>6</v>
      </c>
      <c r="BV18" s="48" t="s">
        <v>138</v>
      </c>
      <c r="BW18" s="512">
        <v>0.86458333333333337</v>
      </c>
      <c r="BX18" s="48"/>
      <c r="BY18" s="48" t="s">
        <v>198</v>
      </c>
      <c r="BZ18" s="48" t="s">
        <v>105</v>
      </c>
      <c r="CA18" s="511"/>
      <c r="CB18" s="48"/>
      <c r="CC18" s="513"/>
      <c r="CD18" s="48"/>
      <c r="CE18" s="48"/>
      <c r="CF18" s="48"/>
      <c r="CG18" s="341">
        <v>6</v>
      </c>
      <c r="CH18" s="241" t="s">
        <v>138</v>
      </c>
      <c r="CI18" s="342">
        <v>0.86458333333333337</v>
      </c>
      <c r="CJ18" s="241"/>
      <c r="CK18" s="241" t="s">
        <v>197</v>
      </c>
      <c r="CL18" s="241" t="s">
        <v>106</v>
      </c>
      <c r="CM18" s="341"/>
      <c r="CN18" s="241"/>
      <c r="CO18" s="343"/>
      <c r="CP18" s="241"/>
      <c r="CQ18" s="241"/>
      <c r="CR18" s="241"/>
      <c r="CS18" s="288">
        <v>6</v>
      </c>
      <c r="CT18" s="243" t="s">
        <v>138</v>
      </c>
      <c r="CU18" s="519">
        <v>0.75</v>
      </c>
      <c r="CV18" s="243"/>
      <c r="CW18" s="243" t="s">
        <v>202</v>
      </c>
      <c r="CX18" s="243" t="s">
        <v>105</v>
      </c>
      <c r="CY18" s="288"/>
      <c r="CZ18" s="243"/>
      <c r="DA18" s="290"/>
      <c r="DB18" s="243"/>
      <c r="DC18" s="243"/>
      <c r="DD18" s="243"/>
      <c r="DE18" s="525">
        <v>4</v>
      </c>
      <c r="DF18" s="470" t="s">
        <v>307</v>
      </c>
      <c r="DG18" s="526">
        <v>0.86458333333333337</v>
      </c>
      <c r="DH18" s="470"/>
      <c r="DI18" s="470" t="s">
        <v>207</v>
      </c>
      <c r="DJ18" s="470" t="s">
        <v>105</v>
      </c>
      <c r="DK18" s="525"/>
      <c r="DL18" s="470"/>
      <c r="DM18" s="527"/>
      <c r="DN18" s="470"/>
      <c r="DO18" s="470"/>
      <c r="DP18" s="470"/>
      <c r="DQ18" s="511">
        <v>5</v>
      </c>
      <c r="DR18" s="48" t="s">
        <v>305</v>
      </c>
      <c r="DS18" s="512">
        <v>0.86458333333333337</v>
      </c>
      <c r="DT18" s="48"/>
      <c r="DU18" s="48" t="s">
        <v>205</v>
      </c>
      <c r="DV18" s="48" t="s">
        <v>106</v>
      </c>
      <c r="DW18" s="511"/>
      <c r="DX18" s="48"/>
      <c r="DY18" s="513"/>
      <c r="DZ18" s="48"/>
      <c r="EA18" s="48"/>
      <c r="EB18" s="48"/>
      <c r="EC18" s="534">
        <v>6</v>
      </c>
      <c r="ED18" s="35" t="s">
        <v>138</v>
      </c>
      <c r="EE18" s="536">
        <v>0.625</v>
      </c>
      <c r="EF18" s="35"/>
      <c r="EG18" s="35" t="s">
        <v>196</v>
      </c>
      <c r="EH18" s="35" t="s">
        <v>106</v>
      </c>
      <c r="EI18" s="534"/>
      <c r="EJ18" s="35"/>
      <c r="EK18" s="535"/>
      <c r="EL18" s="35"/>
      <c r="EM18" s="35"/>
      <c r="EN18" s="35"/>
      <c r="EO18" s="542">
        <v>5</v>
      </c>
      <c r="EP18" s="246" t="s">
        <v>305</v>
      </c>
      <c r="EQ18" s="544">
        <v>0.75</v>
      </c>
      <c r="ER18" s="246"/>
      <c r="ES18" s="246" t="s">
        <v>191</v>
      </c>
      <c r="ET18" s="246" t="s">
        <v>105</v>
      </c>
      <c r="EU18" s="542"/>
      <c r="EV18" s="246"/>
      <c r="EW18" s="543"/>
      <c r="EX18" s="246"/>
      <c r="EY18" s="246"/>
      <c r="EZ18" s="246"/>
      <c r="FA18" s="550">
        <v>6</v>
      </c>
      <c r="FB18" s="316" t="s">
        <v>138</v>
      </c>
      <c r="FC18" s="551">
        <v>0.75</v>
      </c>
      <c r="FD18" s="316"/>
      <c r="FE18" s="316" t="s">
        <v>199</v>
      </c>
      <c r="FF18" s="316" t="s">
        <v>106</v>
      </c>
      <c r="FG18" s="550"/>
      <c r="FH18" s="316"/>
      <c r="FI18" s="249"/>
      <c r="FJ18" s="316"/>
      <c r="FK18" s="316"/>
      <c r="FL18" s="316"/>
      <c r="FM18" s="427">
        <v>5</v>
      </c>
      <c r="FN18" s="353" t="s">
        <v>305</v>
      </c>
      <c r="FO18" s="557">
        <v>0.625</v>
      </c>
      <c r="FP18" s="353"/>
      <c r="FQ18" s="353" t="s">
        <v>977</v>
      </c>
      <c r="FR18" s="353" t="s">
        <v>106</v>
      </c>
      <c r="FS18" s="427"/>
      <c r="FT18" s="353"/>
      <c r="FU18" s="429"/>
      <c r="FV18" s="353"/>
      <c r="FW18" s="353"/>
      <c r="FX18" s="353"/>
      <c r="FY18" s="563">
        <v>6</v>
      </c>
      <c r="FZ18" s="251" t="s">
        <v>138</v>
      </c>
      <c r="GA18" s="564">
        <v>0.625</v>
      </c>
      <c r="GB18" s="251"/>
      <c r="GC18" s="251" t="s">
        <v>194</v>
      </c>
      <c r="GD18" s="251" t="s">
        <v>106</v>
      </c>
      <c r="GE18" s="563"/>
      <c r="GF18" s="251"/>
      <c r="GG18" s="565"/>
      <c r="GH18" s="251"/>
      <c r="GI18" s="251"/>
      <c r="GJ18" s="251"/>
      <c r="GK18" s="571">
        <v>5</v>
      </c>
      <c r="GL18" s="257" t="s">
        <v>305</v>
      </c>
      <c r="GM18" s="572">
        <v>0.625</v>
      </c>
      <c r="GN18" s="257"/>
      <c r="GO18" s="257" t="s">
        <v>225</v>
      </c>
      <c r="GP18" s="257" t="s">
        <v>105</v>
      </c>
      <c r="GQ18" s="571"/>
      <c r="GR18" s="257"/>
      <c r="GS18" s="573"/>
      <c r="GT18" s="257"/>
      <c r="GU18" s="257"/>
      <c r="GV18" s="257"/>
      <c r="GW18" s="511">
        <v>5</v>
      </c>
      <c r="GX18" s="48" t="s">
        <v>305</v>
      </c>
      <c r="GY18" s="512">
        <v>0.86458333333333337</v>
      </c>
      <c r="GZ18" s="48"/>
      <c r="HA18" s="48" t="s">
        <v>200</v>
      </c>
      <c r="HB18" s="48" t="s">
        <v>105</v>
      </c>
      <c r="HC18" s="511"/>
      <c r="HD18" s="48"/>
      <c r="HE18" s="513"/>
      <c r="HF18" s="48"/>
      <c r="HG18" s="48"/>
      <c r="HH18" s="48"/>
      <c r="HI18" s="580">
        <v>6</v>
      </c>
      <c r="HJ18" s="253" t="s">
        <v>138</v>
      </c>
      <c r="HK18" s="582">
        <v>0.52083333333333337</v>
      </c>
      <c r="HL18" s="253"/>
      <c r="HM18" s="253" t="s">
        <v>192</v>
      </c>
      <c r="HN18" s="253" t="s">
        <v>105</v>
      </c>
      <c r="HO18" s="580"/>
      <c r="HP18" s="253"/>
      <c r="HQ18" s="581"/>
      <c r="HR18" s="253"/>
      <c r="HS18" s="253"/>
      <c r="HT18" s="253"/>
      <c r="HU18" s="588">
        <v>4</v>
      </c>
      <c r="HV18" s="256" t="s">
        <v>307</v>
      </c>
      <c r="HW18" s="589">
        <v>0.86458333333333337</v>
      </c>
      <c r="HX18" s="256"/>
      <c r="HY18" s="256" t="s">
        <v>896</v>
      </c>
      <c r="HZ18" s="256" t="s">
        <v>106</v>
      </c>
      <c r="IA18" s="588"/>
      <c r="IB18" s="256"/>
      <c r="IC18" s="590"/>
      <c r="ID18" s="256"/>
      <c r="IE18" s="256"/>
      <c r="IF18" s="256"/>
    </row>
    <row r="19" spans="1:243" x14ac:dyDescent="0.4">
      <c r="A19" s="473">
        <v>9</v>
      </c>
      <c r="B19" s="231" t="s">
        <v>142</v>
      </c>
      <c r="C19" s="474">
        <v>0.77083333333333337</v>
      </c>
      <c r="D19" s="231"/>
      <c r="E19" s="231" t="s">
        <v>896</v>
      </c>
      <c r="F19" s="231" t="s">
        <v>105</v>
      </c>
      <c r="G19" s="473"/>
      <c r="H19" s="231"/>
      <c r="I19" s="475"/>
      <c r="J19" s="231"/>
      <c r="K19" s="231"/>
      <c r="L19" s="231"/>
      <c r="M19" s="481">
        <v>9</v>
      </c>
      <c r="N19" s="234" t="s">
        <v>142</v>
      </c>
      <c r="O19" s="483">
        <v>0.86458333333333337</v>
      </c>
      <c r="P19" s="234"/>
      <c r="Q19" s="234" t="s">
        <v>197</v>
      </c>
      <c r="R19" s="234" t="s">
        <v>105</v>
      </c>
      <c r="S19" s="481"/>
      <c r="T19" s="234"/>
      <c r="U19" s="482"/>
      <c r="V19" s="234"/>
      <c r="W19" s="234"/>
      <c r="X19" s="234"/>
      <c r="Y19" s="489">
        <v>8</v>
      </c>
      <c r="Z19" s="469" t="s">
        <v>609</v>
      </c>
      <c r="AA19" s="490">
        <v>0.86458333333333337</v>
      </c>
      <c r="AB19" s="469"/>
      <c r="AC19" s="469" t="s">
        <v>200</v>
      </c>
      <c r="AD19" s="469" t="s">
        <v>106</v>
      </c>
      <c r="AE19" s="489"/>
      <c r="AF19" s="469"/>
      <c r="AG19" s="491"/>
      <c r="AH19" s="469"/>
      <c r="AI19" s="469"/>
      <c r="AJ19" s="469"/>
      <c r="AK19" s="497">
        <v>8</v>
      </c>
      <c r="AL19" s="352" t="s">
        <v>609</v>
      </c>
      <c r="AM19" s="499">
        <v>0.77083333333333337</v>
      </c>
      <c r="AN19" s="352"/>
      <c r="AO19" s="352" t="s">
        <v>201</v>
      </c>
      <c r="AP19" s="352" t="s">
        <v>105</v>
      </c>
      <c r="AQ19" s="497"/>
      <c r="AR19" s="352"/>
      <c r="AS19" s="498"/>
      <c r="AT19" s="352"/>
      <c r="AU19" s="352"/>
      <c r="AV19" s="352"/>
      <c r="AW19" s="312">
        <v>9</v>
      </c>
      <c r="AX19" s="237" t="s">
        <v>142</v>
      </c>
      <c r="AY19" s="505">
        <v>0.86458333333333337</v>
      </c>
      <c r="AZ19" s="237"/>
      <c r="BA19" s="237" t="s">
        <v>226</v>
      </c>
      <c r="BB19" s="237" t="s">
        <v>106</v>
      </c>
      <c r="BC19" s="312"/>
      <c r="BD19" s="237"/>
      <c r="BE19" s="314"/>
      <c r="BF19" s="237"/>
      <c r="BG19" s="237"/>
      <c r="BH19" s="237"/>
      <c r="BI19" s="304">
        <v>10</v>
      </c>
      <c r="BJ19" s="239" t="s">
        <v>314</v>
      </c>
      <c r="BK19" s="335">
        <v>0.77083333333333337</v>
      </c>
      <c r="BL19" s="239"/>
      <c r="BM19" s="239" t="s">
        <v>198</v>
      </c>
      <c r="BN19" s="239" t="s">
        <v>106</v>
      </c>
      <c r="BO19" s="304"/>
      <c r="BP19" s="239"/>
      <c r="BQ19" s="306"/>
      <c r="BR19" s="239"/>
      <c r="BS19" s="239"/>
      <c r="BT19" s="239"/>
      <c r="BU19" s="511">
        <v>9</v>
      </c>
      <c r="BV19" s="48" t="s">
        <v>142</v>
      </c>
      <c r="BW19" s="512">
        <v>0.86458333333333337</v>
      </c>
      <c r="BX19" s="48"/>
      <c r="BY19" s="48" t="s">
        <v>192</v>
      </c>
      <c r="BZ19" s="48" t="s">
        <v>106</v>
      </c>
      <c r="CA19" s="511"/>
      <c r="CB19" s="48"/>
      <c r="CC19" s="513"/>
      <c r="CD19" s="48"/>
      <c r="CE19" s="48"/>
      <c r="CF19" s="48"/>
      <c r="CG19" s="341">
        <v>10</v>
      </c>
      <c r="CH19" s="241" t="s">
        <v>314</v>
      </c>
      <c r="CI19" s="342">
        <v>0.77083333333333337</v>
      </c>
      <c r="CJ19" s="241"/>
      <c r="CK19" s="241" t="s">
        <v>196</v>
      </c>
      <c r="CL19" s="241" t="s">
        <v>105</v>
      </c>
      <c r="CM19" s="341"/>
      <c r="CN19" s="241"/>
      <c r="CO19" s="343"/>
      <c r="CP19" s="241"/>
      <c r="CQ19" s="241"/>
      <c r="CR19" s="241"/>
      <c r="CS19" s="288">
        <v>10</v>
      </c>
      <c r="CT19" s="243" t="s">
        <v>314</v>
      </c>
      <c r="CU19" s="519">
        <v>0.86458333333333337</v>
      </c>
      <c r="CV19" s="243"/>
      <c r="CW19" s="243" t="s">
        <v>861</v>
      </c>
      <c r="CX19" s="243" t="s">
        <v>106</v>
      </c>
      <c r="CY19" s="288"/>
      <c r="CZ19" s="243"/>
      <c r="DA19" s="290"/>
      <c r="DB19" s="243"/>
      <c r="DC19" s="243"/>
      <c r="DD19" s="243"/>
      <c r="DE19" s="525">
        <v>9</v>
      </c>
      <c r="DF19" s="470" t="s">
        <v>142</v>
      </c>
      <c r="DG19" s="526">
        <v>0.77083333333333337</v>
      </c>
      <c r="DH19" s="470"/>
      <c r="DI19" s="470" t="s">
        <v>191</v>
      </c>
      <c r="DJ19" s="470" t="s">
        <v>106</v>
      </c>
      <c r="DK19" s="525"/>
      <c r="DL19" s="470"/>
      <c r="DM19" s="527"/>
      <c r="DN19" s="470"/>
      <c r="DO19" s="470"/>
      <c r="DP19" s="470"/>
      <c r="DQ19" s="511">
        <v>8</v>
      </c>
      <c r="DR19" s="48" t="s">
        <v>609</v>
      </c>
      <c r="DS19" s="512">
        <v>0.86458333333333337</v>
      </c>
      <c r="DT19" s="48"/>
      <c r="DU19" s="48" t="s">
        <v>977</v>
      </c>
      <c r="DV19" s="48" t="s">
        <v>105</v>
      </c>
      <c r="DW19" s="511"/>
      <c r="DX19" s="48"/>
      <c r="DY19" s="513"/>
      <c r="DZ19" s="48"/>
      <c r="EA19" s="48"/>
      <c r="EB19" s="48"/>
      <c r="EC19" s="534">
        <v>10</v>
      </c>
      <c r="ED19" s="35" t="s">
        <v>314</v>
      </c>
      <c r="EE19" s="536">
        <v>0.86458333333333337</v>
      </c>
      <c r="EF19" s="35"/>
      <c r="EG19" s="35" t="s">
        <v>199</v>
      </c>
      <c r="EH19" s="35" t="s">
        <v>105</v>
      </c>
      <c r="EI19" s="534"/>
      <c r="EJ19" s="35"/>
      <c r="EK19" s="535"/>
      <c r="EL19" s="35"/>
      <c r="EM19" s="35"/>
      <c r="EN19" s="35"/>
      <c r="EO19" s="542">
        <v>8</v>
      </c>
      <c r="EP19" s="246" t="s">
        <v>609</v>
      </c>
      <c r="EQ19" s="544">
        <v>0.77083333333333337</v>
      </c>
      <c r="ER19" s="246"/>
      <c r="ES19" s="246" t="s">
        <v>225</v>
      </c>
      <c r="ET19" s="246" t="s">
        <v>106</v>
      </c>
      <c r="EU19" s="542"/>
      <c r="EV19" s="246"/>
      <c r="EW19" s="543"/>
      <c r="EX19" s="246"/>
      <c r="EY19" s="246"/>
      <c r="EZ19" s="246"/>
      <c r="FA19" s="550">
        <v>9</v>
      </c>
      <c r="FB19" s="316" t="s">
        <v>142</v>
      </c>
      <c r="FC19" s="551">
        <v>0.77083333333333337</v>
      </c>
      <c r="FD19" s="316"/>
      <c r="FE19" s="316" t="s">
        <v>204</v>
      </c>
      <c r="FF19" s="316" t="s">
        <v>105</v>
      </c>
      <c r="FG19" s="550"/>
      <c r="FH19" s="316"/>
      <c r="FI19" s="249"/>
      <c r="FJ19" s="316"/>
      <c r="FK19" s="316"/>
      <c r="FL19" s="316"/>
      <c r="FM19" s="427">
        <v>9</v>
      </c>
      <c r="FN19" s="353" t="s">
        <v>142</v>
      </c>
      <c r="FO19" s="557">
        <v>0.86458333333333337</v>
      </c>
      <c r="FP19" s="353"/>
      <c r="FQ19" s="353" t="s">
        <v>194</v>
      </c>
      <c r="FR19" s="353" t="s">
        <v>105</v>
      </c>
      <c r="FS19" s="427"/>
      <c r="FT19" s="353"/>
      <c r="FU19" s="429"/>
      <c r="FV19" s="353"/>
      <c r="FW19" s="353"/>
      <c r="FX19" s="353"/>
      <c r="FY19" s="563">
        <v>9</v>
      </c>
      <c r="FZ19" s="251" t="s">
        <v>142</v>
      </c>
      <c r="GA19" s="564">
        <v>0.86458333333333337</v>
      </c>
      <c r="GB19" s="251"/>
      <c r="GC19" s="251" t="s">
        <v>206</v>
      </c>
      <c r="GD19" s="251" t="s">
        <v>105</v>
      </c>
      <c r="GE19" s="563"/>
      <c r="GF19" s="251"/>
      <c r="GG19" s="565"/>
      <c r="GH19" s="251"/>
      <c r="GI19" s="251"/>
      <c r="GJ19" s="251"/>
      <c r="GK19" s="571">
        <v>9</v>
      </c>
      <c r="GL19" s="257" t="s">
        <v>142</v>
      </c>
      <c r="GM19" s="572">
        <v>0.77083333333333337</v>
      </c>
      <c r="GN19" s="257"/>
      <c r="GO19" s="257" t="s">
        <v>202</v>
      </c>
      <c r="GP19" s="257" t="s">
        <v>106</v>
      </c>
      <c r="GQ19" s="571"/>
      <c r="GR19" s="257"/>
      <c r="GS19" s="573"/>
      <c r="GT19" s="257"/>
      <c r="GU19" s="257"/>
      <c r="GV19" s="257"/>
      <c r="GW19" s="511">
        <v>8</v>
      </c>
      <c r="GX19" s="48" t="s">
        <v>609</v>
      </c>
      <c r="GY19" s="512">
        <v>0.77083333333333337</v>
      </c>
      <c r="GZ19" s="48"/>
      <c r="HA19" s="48" t="s">
        <v>207</v>
      </c>
      <c r="HB19" s="48" t="s">
        <v>106</v>
      </c>
      <c r="HC19" s="511"/>
      <c r="HD19" s="48"/>
      <c r="HE19" s="513"/>
      <c r="HF19" s="48"/>
      <c r="HG19" s="48"/>
      <c r="HH19" s="48"/>
      <c r="HI19" s="580">
        <v>9</v>
      </c>
      <c r="HJ19" s="253" t="s">
        <v>142</v>
      </c>
      <c r="HK19" s="582">
        <v>0.86458333333333337</v>
      </c>
      <c r="HL19" s="253"/>
      <c r="HM19" s="253" t="s">
        <v>203</v>
      </c>
      <c r="HN19" s="253" t="s">
        <v>106</v>
      </c>
      <c r="HO19" s="580"/>
      <c r="HP19" s="253"/>
      <c r="HQ19" s="581"/>
      <c r="HR19" s="253"/>
      <c r="HS19" s="253"/>
      <c r="HT19" s="253"/>
      <c r="HU19" s="588">
        <v>8</v>
      </c>
      <c r="HV19" s="256" t="s">
        <v>609</v>
      </c>
      <c r="HW19" s="589">
        <v>0.77083333333333337</v>
      </c>
      <c r="HX19" s="256"/>
      <c r="HY19" s="256" t="s">
        <v>205</v>
      </c>
      <c r="HZ19" s="256" t="s">
        <v>105</v>
      </c>
      <c r="IA19" s="588"/>
      <c r="IB19" s="256"/>
      <c r="IC19" s="590"/>
      <c r="ID19" s="256"/>
      <c r="IE19" s="256"/>
      <c r="IF19" s="256"/>
    </row>
    <row r="20" spans="1:243" x14ac:dyDescent="0.4">
      <c r="A20" s="473">
        <v>13</v>
      </c>
      <c r="B20" s="231" t="s">
        <v>138</v>
      </c>
      <c r="C20" s="474">
        <v>0.52083333333333337</v>
      </c>
      <c r="D20" s="231"/>
      <c r="E20" s="231" t="s">
        <v>197</v>
      </c>
      <c r="F20" s="231" t="s">
        <v>106</v>
      </c>
      <c r="G20" s="473"/>
      <c r="H20" s="231"/>
      <c r="I20" s="475"/>
      <c r="J20" s="231"/>
      <c r="K20" s="231"/>
      <c r="L20" s="231"/>
      <c r="M20" s="481">
        <v>12</v>
      </c>
      <c r="N20" s="234" t="s">
        <v>305</v>
      </c>
      <c r="O20" s="483">
        <v>0.86458333333333337</v>
      </c>
      <c r="P20" s="234"/>
      <c r="Q20" s="234" t="s">
        <v>204</v>
      </c>
      <c r="R20" s="234" t="s">
        <v>106</v>
      </c>
      <c r="S20" s="481"/>
      <c r="T20" s="234"/>
      <c r="U20" s="482"/>
      <c r="V20" s="234"/>
      <c r="W20" s="234"/>
      <c r="X20" s="234"/>
      <c r="Y20" s="489">
        <v>11</v>
      </c>
      <c r="Z20" s="469" t="s">
        <v>307</v>
      </c>
      <c r="AA20" s="490">
        <v>0.86458333333333337</v>
      </c>
      <c r="AB20" s="469"/>
      <c r="AC20" s="469" t="s">
        <v>225</v>
      </c>
      <c r="AD20" s="469" t="s">
        <v>105</v>
      </c>
      <c r="AE20" s="489"/>
      <c r="AF20" s="469"/>
      <c r="AG20" s="491"/>
      <c r="AH20" s="469"/>
      <c r="AI20" s="469"/>
      <c r="AJ20" s="469"/>
      <c r="AK20" s="497">
        <v>11</v>
      </c>
      <c r="AL20" s="352" t="s">
        <v>307</v>
      </c>
      <c r="AM20" s="499">
        <v>0.86458333333333337</v>
      </c>
      <c r="AN20" s="352"/>
      <c r="AO20" s="352" t="s">
        <v>977</v>
      </c>
      <c r="AP20" s="352" t="s">
        <v>106</v>
      </c>
      <c r="AQ20" s="497"/>
      <c r="AR20" s="352"/>
      <c r="AS20" s="498"/>
      <c r="AT20" s="352"/>
      <c r="AU20" s="352"/>
      <c r="AV20" s="352"/>
      <c r="AW20" s="312">
        <v>13</v>
      </c>
      <c r="AX20" s="237" t="s">
        <v>138</v>
      </c>
      <c r="AY20" s="505">
        <v>0.75</v>
      </c>
      <c r="AZ20" s="237"/>
      <c r="BA20" s="237" t="s">
        <v>200</v>
      </c>
      <c r="BB20" s="237" t="s">
        <v>105</v>
      </c>
      <c r="BC20" s="312"/>
      <c r="BD20" s="237"/>
      <c r="BE20" s="314"/>
      <c r="BF20" s="237"/>
      <c r="BG20" s="237"/>
      <c r="BH20" s="237"/>
      <c r="BI20" s="304">
        <v>13</v>
      </c>
      <c r="BJ20" s="239" t="s">
        <v>138</v>
      </c>
      <c r="BK20" s="335">
        <v>0.625</v>
      </c>
      <c r="BL20" s="239"/>
      <c r="BM20" s="239" t="s">
        <v>205</v>
      </c>
      <c r="BN20" s="239" t="s">
        <v>106</v>
      </c>
      <c r="BO20" s="304"/>
      <c r="BP20" s="239"/>
      <c r="BQ20" s="306"/>
      <c r="BR20" s="239"/>
      <c r="BS20" s="239"/>
      <c r="BT20" s="239"/>
      <c r="BU20" s="511">
        <v>13</v>
      </c>
      <c r="BV20" s="48" t="s">
        <v>138</v>
      </c>
      <c r="BW20" s="512">
        <v>0.52083333333333337</v>
      </c>
      <c r="BX20" s="48"/>
      <c r="BY20" s="48" t="s">
        <v>191</v>
      </c>
      <c r="BZ20" s="48" t="s">
        <v>105</v>
      </c>
      <c r="CA20" s="511"/>
      <c r="CB20" s="48"/>
      <c r="CC20" s="513"/>
      <c r="CD20" s="48"/>
      <c r="CE20" s="48"/>
      <c r="CF20" s="48"/>
      <c r="CG20" s="341">
        <v>13</v>
      </c>
      <c r="CH20" s="241" t="s">
        <v>138</v>
      </c>
      <c r="CI20" s="342">
        <v>0.86458333333333337</v>
      </c>
      <c r="CJ20" s="241"/>
      <c r="CK20" s="241" t="s">
        <v>199</v>
      </c>
      <c r="CL20" s="241" t="s">
        <v>106</v>
      </c>
      <c r="CM20" s="341"/>
      <c r="CN20" s="241"/>
      <c r="CO20" s="343"/>
      <c r="CP20" s="241"/>
      <c r="CQ20" s="241"/>
      <c r="CR20" s="241"/>
      <c r="CS20" s="288">
        <v>13</v>
      </c>
      <c r="CT20" s="243" t="s">
        <v>138</v>
      </c>
      <c r="CU20" s="519">
        <v>0.86458333333333337</v>
      </c>
      <c r="CV20" s="243"/>
      <c r="CW20" s="243" t="s">
        <v>198</v>
      </c>
      <c r="CX20" s="243" t="s">
        <v>105</v>
      </c>
      <c r="CY20" s="288"/>
      <c r="CZ20" s="243"/>
      <c r="DA20" s="290"/>
      <c r="DB20" s="243"/>
      <c r="DC20" s="243"/>
      <c r="DD20" s="243"/>
      <c r="DE20" s="525">
        <v>12</v>
      </c>
      <c r="DF20" s="470" t="s">
        <v>305</v>
      </c>
      <c r="DG20" s="526">
        <v>0.75</v>
      </c>
      <c r="DH20" s="470"/>
      <c r="DI20" s="470" t="s">
        <v>203</v>
      </c>
      <c r="DJ20" s="470" t="s">
        <v>105</v>
      </c>
      <c r="DK20" s="525"/>
      <c r="DL20" s="470"/>
      <c r="DM20" s="527"/>
      <c r="DN20" s="470"/>
      <c r="DO20" s="470"/>
      <c r="DP20" s="470"/>
      <c r="DQ20" s="511">
        <v>13</v>
      </c>
      <c r="DR20" s="48" t="s">
        <v>138</v>
      </c>
      <c r="DS20" s="512">
        <v>0.75</v>
      </c>
      <c r="DT20" s="48"/>
      <c r="DU20" s="48" t="s">
        <v>194</v>
      </c>
      <c r="DV20" s="48" t="s">
        <v>106</v>
      </c>
      <c r="DW20" s="511"/>
      <c r="DX20" s="48"/>
      <c r="DY20" s="513"/>
      <c r="DZ20" s="48"/>
      <c r="EA20" s="48"/>
      <c r="EB20" s="48"/>
      <c r="EC20" s="534">
        <v>13</v>
      </c>
      <c r="ED20" s="35" t="s">
        <v>138</v>
      </c>
      <c r="EE20" s="536">
        <v>0.625</v>
      </c>
      <c r="EF20" s="35"/>
      <c r="EG20" s="35" t="s">
        <v>226</v>
      </c>
      <c r="EH20" s="35" t="s">
        <v>106</v>
      </c>
      <c r="EI20" s="534"/>
      <c r="EJ20" s="35"/>
      <c r="EK20" s="535"/>
      <c r="EL20" s="35"/>
      <c r="EM20" s="35"/>
      <c r="EN20" s="35"/>
      <c r="EO20" s="542">
        <v>12</v>
      </c>
      <c r="EP20" s="246" t="s">
        <v>305</v>
      </c>
      <c r="EQ20" s="544">
        <v>0.625</v>
      </c>
      <c r="ER20" s="246"/>
      <c r="ES20" s="246" t="s">
        <v>207</v>
      </c>
      <c r="ET20" s="246" t="s">
        <v>106</v>
      </c>
      <c r="EU20" s="542"/>
      <c r="EV20" s="246"/>
      <c r="EW20" s="543"/>
      <c r="EX20" s="246"/>
      <c r="EY20" s="246"/>
      <c r="EZ20" s="246"/>
      <c r="FA20" s="550">
        <v>13</v>
      </c>
      <c r="FB20" s="316" t="s">
        <v>138</v>
      </c>
      <c r="FC20" s="551">
        <v>0.625</v>
      </c>
      <c r="FD20" s="316"/>
      <c r="FE20" s="316" t="s">
        <v>206</v>
      </c>
      <c r="FF20" s="316" t="s">
        <v>106</v>
      </c>
      <c r="FG20" s="550"/>
      <c r="FH20" s="316"/>
      <c r="FI20" s="249"/>
      <c r="FJ20" s="316"/>
      <c r="FK20" s="316"/>
      <c r="FL20" s="316"/>
      <c r="FM20" s="427">
        <v>13</v>
      </c>
      <c r="FN20" s="353" t="s">
        <v>138</v>
      </c>
      <c r="FO20" s="557">
        <v>0.625</v>
      </c>
      <c r="FP20" s="353"/>
      <c r="FQ20" s="353" t="s">
        <v>861</v>
      </c>
      <c r="FR20" s="353" t="s">
        <v>105</v>
      </c>
      <c r="FS20" s="427"/>
      <c r="FT20" s="353"/>
      <c r="FU20" s="429"/>
      <c r="FV20" s="353"/>
      <c r="FW20" s="353"/>
      <c r="FX20" s="353"/>
      <c r="FY20" s="563">
        <v>12</v>
      </c>
      <c r="FZ20" s="251" t="s">
        <v>305</v>
      </c>
      <c r="GA20" s="564">
        <v>0.75</v>
      </c>
      <c r="GB20" s="251"/>
      <c r="GC20" s="251" t="s">
        <v>896</v>
      </c>
      <c r="GD20" s="251" t="s">
        <v>106</v>
      </c>
      <c r="GE20" s="563"/>
      <c r="GF20" s="251"/>
      <c r="GG20" s="565"/>
      <c r="GH20" s="251"/>
      <c r="GI20" s="251"/>
      <c r="GJ20" s="251"/>
      <c r="GK20" s="571">
        <v>12</v>
      </c>
      <c r="GL20" s="257" t="s">
        <v>305</v>
      </c>
      <c r="GM20" s="572">
        <v>0.86458333333333337</v>
      </c>
      <c r="GN20" s="257"/>
      <c r="GO20" s="257" t="s">
        <v>192</v>
      </c>
      <c r="GP20" s="257" t="s">
        <v>105</v>
      </c>
      <c r="GQ20" s="571"/>
      <c r="GR20" s="257"/>
      <c r="GS20" s="573"/>
      <c r="GT20" s="257"/>
      <c r="GU20" s="257"/>
      <c r="GV20" s="257"/>
      <c r="GW20" s="511">
        <v>13</v>
      </c>
      <c r="GX20" s="48" t="s">
        <v>138</v>
      </c>
      <c r="GY20" s="512">
        <v>0.625</v>
      </c>
      <c r="GZ20" s="48"/>
      <c r="HA20" s="48" t="s">
        <v>196</v>
      </c>
      <c r="HB20" s="48" t="s">
        <v>105</v>
      </c>
      <c r="HC20" s="511"/>
      <c r="HD20" s="48"/>
      <c r="HE20" s="513"/>
      <c r="HF20" s="48"/>
      <c r="HG20" s="48"/>
      <c r="HH20" s="48"/>
      <c r="HI20" s="580">
        <v>13</v>
      </c>
      <c r="HJ20" s="253" t="s">
        <v>138</v>
      </c>
      <c r="HK20" s="582">
        <v>0.625</v>
      </c>
      <c r="HL20" s="253"/>
      <c r="HM20" s="253" t="s">
        <v>202</v>
      </c>
      <c r="HN20" s="253" t="s">
        <v>105</v>
      </c>
      <c r="HO20" s="580"/>
      <c r="HP20" s="253"/>
      <c r="HQ20" s="581"/>
      <c r="HR20" s="253"/>
      <c r="HS20" s="253"/>
      <c r="HT20" s="253"/>
      <c r="HU20" s="588">
        <v>12</v>
      </c>
      <c r="HV20" s="256" t="s">
        <v>305</v>
      </c>
      <c r="HW20" s="589">
        <v>0.625</v>
      </c>
      <c r="HX20" s="256"/>
      <c r="HY20" s="256" t="s">
        <v>201</v>
      </c>
      <c r="HZ20" s="256" t="s">
        <v>105</v>
      </c>
      <c r="IA20" s="588"/>
      <c r="IB20" s="256"/>
      <c r="IC20" s="590"/>
      <c r="ID20" s="256"/>
      <c r="IE20" s="256"/>
      <c r="IF20" s="256"/>
    </row>
    <row r="21" spans="1:243" x14ac:dyDescent="0.4">
      <c r="A21" s="476" t="s">
        <v>143</v>
      </c>
      <c r="B21" s="231"/>
      <c r="C21" s="474"/>
      <c r="D21" s="231"/>
      <c r="E21" s="231"/>
      <c r="F21" s="231"/>
      <c r="G21" s="473"/>
      <c r="H21" s="231"/>
      <c r="I21" s="475"/>
      <c r="J21" s="231"/>
      <c r="K21" s="231"/>
      <c r="L21" s="231"/>
      <c r="M21" s="484" t="s">
        <v>143</v>
      </c>
      <c r="N21" s="234"/>
      <c r="O21" s="483"/>
      <c r="P21" s="234"/>
      <c r="Q21" s="234"/>
      <c r="R21" s="234"/>
      <c r="S21" s="481"/>
      <c r="T21" s="234"/>
      <c r="U21" s="482"/>
      <c r="V21" s="234"/>
      <c r="W21" s="234"/>
      <c r="X21" s="234"/>
      <c r="Y21" s="492" t="s">
        <v>143</v>
      </c>
      <c r="Z21" s="469"/>
      <c r="AA21" s="490"/>
      <c r="AB21" s="469"/>
      <c r="AC21" s="469"/>
      <c r="AD21" s="469"/>
      <c r="AE21" s="489"/>
      <c r="AF21" s="469"/>
      <c r="AG21" s="491"/>
      <c r="AH21" s="469"/>
      <c r="AI21" s="469"/>
      <c r="AJ21" s="469"/>
      <c r="AK21" s="500" t="s">
        <v>143</v>
      </c>
      <c r="AL21" s="352"/>
      <c r="AM21" s="499"/>
      <c r="AN21" s="352"/>
      <c r="AO21" s="352"/>
      <c r="AP21" s="352"/>
      <c r="AQ21" s="497"/>
      <c r="AR21" s="352"/>
      <c r="AS21" s="498"/>
      <c r="AT21" s="352"/>
      <c r="AU21" s="352"/>
      <c r="AV21" s="352"/>
      <c r="AW21" s="506" t="s">
        <v>143</v>
      </c>
      <c r="AX21" s="237"/>
      <c r="AY21" s="505"/>
      <c r="AZ21" s="237"/>
      <c r="BA21" s="237"/>
      <c r="BB21" s="237"/>
      <c r="BC21" s="312"/>
      <c r="BD21" s="237"/>
      <c r="BE21" s="314"/>
      <c r="BF21" s="237"/>
      <c r="BG21" s="237"/>
      <c r="BH21" s="237"/>
      <c r="BI21" s="336" t="s">
        <v>143</v>
      </c>
      <c r="BJ21" s="239"/>
      <c r="BK21" s="335"/>
      <c r="BL21" s="239"/>
      <c r="BM21" s="239"/>
      <c r="BN21" s="239"/>
      <c r="BO21" s="304"/>
      <c r="BP21" s="239"/>
      <c r="BQ21" s="306"/>
      <c r="BR21" s="239"/>
      <c r="BS21" s="239"/>
      <c r="BT21" s="239"/>
      <c r="BU21" s="514" t="s">
        <v>143</v>
      </c>
      <c r="BV21" s="48"/>
      <c r="BW21" s="512"/>
      <c r="BX21" s="48"/>
      <c r="BY21" s="48"/>
      <c r="BZ21" s="48"/>
      <c r="CA21" s="511"/>
      <c r="CB21" s="48"/>
      <c r="CC21" s="513"/>
      <c r="CD21" s="48"/>
      <c r="CE21" s="48"/>
      <c r="CF21" s="48"/>
      <c r="CG21" s="344" t="s">
        <v>143</v>
      </c>
      <c r="CH21" s="241"/>
      <c r="CI21" s="342"/>
      <c r="CJ21" s="241"/>
      <c r="CK21" s="241"/>
      <c r="CL21" s="241"/>
      <c r="CM21" s="341"/>
      <c r="CN21" s="241"/>
      <c r="CO21" s="343"/>
      <c r="CP21" s="241"/>
      <c r="CQ21" s="241"/>
      <c r="CR21" s="241"/>
      <c r="CS21" s="520" t="s">
        <v>143</v>
      </c>
      <c r="CT21" s="243"/>
      <c r="CU21" s="519"/>
      <c r="CV21" s="243"/>
      <c r="CW21" s="243"/>
      <c r="CX21" s="243"/>
      <c r="CY21" s="288"/>
      <c r="CZ21" s="243"/>
      <c r="DA21" s="290"/>
      <c r="DB21" s="243"/>
      <c r="DC21" s="243"/>
      <c r="DD21" s="243"/>
      <c r="DE21" s="528" t="s">
        <v>143</v>
      </c>
      <c r="DF21" s="470"/>
      <c r="DG21" s="526"/>
      <c r="DH21" s="470"/>
      <c r="DI21" s="470"/>
      <c r="DJ21" s="470"/>
      <c r="DK21" s="525"/>
      <c r="DL21" s="470"/>
      <c r="DM21" s="527"/>
      <c r="DN21" s="470"/>
      <c r="DO21" s="470"/>
      <c r="DP21" s="470"/>
      <c r="DQ21" s="514" t="s">
        <v>143</v>
      </c>
      <c r="DR21" s="48"/>
      <c r="DS21" s="512"/>
      <c r="DT21" s="48"/>
      <c r="DU21" s="48"/>
      <c r="DV21" s="48"/>
      <c r="DW21" s="511"/>
      <c r="DX21" s="48"/>
      <c r="DY21" s="513"/>
      <c r="DZ21" s="48"/>
      <c r="EA21" s="48"/>
      <c r="EB21" s="48"/>
      <c r="EC21" s="537" t="s">
        <v>143</v>
      </c>
      <c r="ED21" s="35"/>
      <c r="EE21" s="536"/>
      <c r="EF21" s="35"/>
      <c r="EG21" s="35"/>
      <c r="EH21" s="35"/>
      <c r="EI21" s="534"/>
      <c r="EJ21" s="35"/>
      <c r="EK21" s="535"/>
      <c r="EL21" s="35"/>
      <c r="EM21" s="35"/>
      <c r="EN21" s="35"/>
      <c r="EO21" s="545" t="s">
        <v>143</v>
      </c>
      <c r="EP21" s="246"/>
      <c r="EQ21" s="544"/>
      <c r="ER21" s="246"/>
      <c r="ES21" s="246"/>
      <c r="ET21" s="246"/>
      <c r="EU21" s="542"/>
      <c r="EV21" s="246"/>
      <c r="EW21" s="543"/>
      <c r="EX21" s="246"/>
      <c r="EY21" s="246"/>
      <c r="EZ21" s="246"/>
      <c r="FA21" s="552" t="s">
        <v>143</v>
      </c>
      <c r="FB21" s="316"/>
      <c r="FC21" s="551"/>
      <c r="FD21" s="316"/>
      <c r="FE21" s="316"/>
      <c r="FF21" s="316"/>
      <c r="FG21" s="550"/>
      <c r="FH21" s="316"/>
      <c r="FI21" s="249"/>
      <c r="FJ21" s="316"/>
      <c r="FK21" s="316"/>
      <c r="FL21" s="316"/>
      <c r="FM21" s="558" t="s">
        <v>143</v>
      </c>
      <c r="FN21" s="353"/>
      <c r="FO21" s="557"/>
      <c r="FP21" s="353"/>
      <c r="FQ21" s="353"/>
      <c r="FR21" s="353"/>
      <c r="FS21" s="427"/>
      <c r="FT21" s="353"/>
      <c r="FU21" s="429"/>
      <c r="FV21" s="353"/>
      <c r="FW21" s="353"/>
      <c r="FX21" s="353"/>
      <c r="FY21" s="566" t="s">
        <v>143</v>
      </c>
      <c r="FZ21" s="251"/>
      <c r="GA21" s="564"/>
      <c r="GB21" s="251"/>
      <c r="GC21" s="251"/>
      <c r="GD21" s="251"/>
      <c r="GE21" s="563"/>
      <c r="GF21" s="251"/>
      <c r="GG21" s="565"/>
      <c r="GH21" s="251"/>
      <c r="GI21" s="251"/>
      <c r="GJ21" s="251"/>
      <c r="GK21" s="574" t="s">
        <v>143</v>
      </c>
      <c r="GL21" s="257"/>
      <c r="GM21" s="572"/>
      <c r="GN21" s="257"/>
      <c r="GO21" s="257"/>
      <c r="GP21" s="257"/>
      <c r="GQ21" s="571"/>
      <c r="GR21" s="257"/>
      <c r="GS21" s="573"/>
      <c r="GT21" s="257"/>
      <c r="GU21" s="257"/>
      <c r="GV21" s="257"/>
      <c r="GW21" s="514" t="s">
        <v>143</v>
      </c>
      <c r="GX21" s="48"/>
      <c r="GY21" s="512"/>
      <c r="GZ21" s="48"/>
      <c r="HA21" s="48"/>
      <c r="HB21" s="48"/>
      <c r="HC21" s="511"/>
      <c r="HD21" s="48"/>
      <c r="HE21" s="513"/>
      <c r="HF21" s="48"/>
      <c r="HG21" s="48"/>
      <c r="HH21" s="48"/>
      <c r="HI21" s="583" t="s">
        <v>143</v>
      </c>
      <c r="HJ21" s="253"/>
      <c r="HK21" s="582"/>
      <c r="HL21" s="253"/>
      <c r="HM21" s="253"/>
      <c r="HN21" s="253"/>
      <c r="HO21" s="580"/>
      <c r="HP21" s="253"/>
      <c r="HQ21" s="581"/>
      <c r="HR21" s="253"/>
      <c r="HS21" s="253"/>
      <c r="HT21" s="253"/>
      <c r="HU21" s="591" t="s">
        <v>143</v>
      </c>
      <c r="HV21" s="256"/>
      <c r="HW21" s="589"/>
      <c r="HX21" s="256"/>
      <c r="HY21" s="256"/>
      <c r="HZ21" s="256"/>
      <c r="IA21" s="588"/>
      <c r="IB21" s="256"/>
      <c r="IC21" s="590"/>
      <c r="ID21" s="256"/>
      <c r="IE21" s="256"/>
      <c r="IF21" s="256"/>
    </row>
    <row r="22" spans="1:243" x14ac:dyDescent="0.4">
      <c r="A22" s="473">
        <v>4</v>
      </c>
      <c r="B22" s="231" t="s">
        <v>142</v>
      </c>
      <c r="C22" s="474">
        <v>0.60416666666666663</v>
      </c>
      <c r="D22" s="231"/>
      <c r="E22" s="231" t="s">
        <v>205</v>
      </c>
      <c r="F22" s="231" t="s">
        <v>105</v>
      </c>
      <c r="G22" s="473"/>
      <c r="H22" s="231"/>
      <c r="I22" s="475"/>
      <c r="J22" s="231"/>
      <c r="K22" s="231"/>
      <c r="L22" s="231"/>
      <c r="M22" s="481">
        <v>4</v>
      </c>
      <c r="N22" s="234" t="s">
        <v>142</v>
      </c>
      <c r="O22" s="483">
        <v>0.6875</v>
      </c>
      <c r="P22" s="234"/>
      <c r="Q22" s="234" t="s">
        <v>202</v>
      </c>
      <c r="R22" s="234" t="s">
        <v>105</v>
      </c>
      <c r="S22" s="481"/>
      <c r="T22" s="234"/>
      <c r="U22" s="482"/>
      <c r="V22" s="234"/>
      <c r="W22" s="234"/>
      <c r="X22" s="234"/>
      <c r="Y22" s="489">
        <v>4</v>
      </c>
      <c r="Z22" s="469" t="s">
        <v>142</v>
      </c>
      <c r="AA22" s="490">
        <v>0.77083333333333337</v>
      </c>
      <c r="AB22" s="469"/>
      <c r="AC22" s="469" t="s">
        <v>198</v>
      </c>
      <c r="AD22" s="469" t="s">
        <v>106</v>
      </c>
      <c r="AE22" s="489"/>
      <c r="AF22" s="469"/>
      <c r="AG22" s="491"/>
      <c r="AH22" s="469"/>
      <c r="AI22" s="469"/>
      <c r="AJ22" s="469"/>
      <c r="AK22" s="497">
        <v>4</v>
      </c>
      <c r="AL22" s="352" t="s">
        <v>142</v>
      </c>
      <c r="AM22" s="499">
        <v>0.86458333333333337</v>
      </c>
      <c r="AN22" s="352"/>
      <c r="AO22" s="352" t="s">
        <v>207</v>
      </c>
      <c r="AP22" s="352" t="s">
        <v>105</v>
      </c>
      <c r="AQ22" s="497"/>
      <c r="AR22" s="352"/>
      <c r="AS22" s="498"/>
      <c r="AT22" s="352"/>
      <c r="AU22" s="352"/>
      <c r="AV22" s="352"/>
      <c r="AW22" s="312">
        <v>4</v>
      </c>
      <c r="AX22" s="237" t="s">
        <v>142</v>
      </c>
      <c r="AY22" s="505">
        <v>0.77083333333333337</v>
      </c>
      <c r="AZ22" s="237"/>
      <c r="BA22" s="237" t="s">
        <v>861</v>
      </c>
      <c r="BB22" s="237" t="s">
        <v>106</v>
      </c>
      <c r="BC22" s="312"/>
      <c r="BD22" s="237"/>
      <c r="BE22" s="314"/>
      <c r="BF22" s="237"/>
      <c r="BG22" s="237"/>
      <c r="BH22" s="237"/>
      <c r="BI22" s="304">
        <v>4</v>
      </c>
      <c r="BJ22" s="239" t="s">
        <v>142</v>
      </c>
      <c r="BK22" s="335">
        <v>0.60416666666666663</v>
      </c>
      <c r="BL22" s="239"/>
      <c r="BM22" s="239" t="s">
        <v>206</v>
      </c>
      <c r="BN22" s="239" t="s">
        <v>105</v>
      </c>
      <c r="BO22" s="304"/>
      <c r="BP22" s="239"/>
      <c r="BQ22" s="306"/>
      <c r="BR22" s="239"/>
      <c r="BS22" s="239"/>
      <c r="BT22" s="239"/>
      <c r="BU22" s="511">
        <v>4</v>
      </c>
      <c r="BV22" s="48" t="s">
        <v>142</v>
      </c>
      <c r="BW22" s="512">
        <v>0.86458333333333337</v>
      </c>
      <c r="BX22" s="48"/>
      <c r="BY22" s="48" t="s">
        <v>201</v>
      </c>
      <c r="BZ22" s="48" t="s">
        <v>106</v>
      </c>
      <c r="CA22" s="511"/>
      <c r="CB22" s="48"/>
      <c r="CC22" s="513"/>
      <c r="CD22" s="48"/>
      <c r="CE22" s="48"/>
      <c r="CF22" s="48"/>
      <c r="CG22" s="341">
        <v>4</v>
      </c>
      <c r="CH22" s="241" t="s">
        <v>142</v>
      </c>
      <c r="CI22" s="342">
        <v>0.77083333333333337</v>
      </c>
      <c r="CJ22" s="241"/>
      <c r="CK22" s="241" t="s">
        <v>977</v>
      </c>
      <c r="CL22" s="241" t="s">
        <v>105</v>
      </c>
      <c r="CM22" s="341"/>
      <c r="CN22" s="241"/>
      <c r="CO22" s="343"/>
      <c r="CP22" s="241"/>
      <c r="CQ22" s="241"/>
      <c r="CR22" s="241"/>
      <c r="CS22" s="288">
        <v>4</v>
      </c>
      <c r="CT22" s="243" t="s">
        <v>142</v>
      </c>
      <c r="CU22" s="519">
        <v>0.6875</v>
      </c>
      <c r="CV22" s="243"/>
      <c r="CW22" s="243" t="s">
        <v>896</v>
      </c>
      <c r="CX22" s="243" t="s">
        <v>105</v>
      </c>
      <c r="CY22" s="288"/>
      <c r="CZ22" s="243"/>
      <c r="DA22" s="290"/>
      <c r="DB22" s="243"/>
      <c r="DC22" s="243"/>
      <c r="DD22" s="243"/>
      <c r="DE22" s="525">
        <v>4</v>
      </c>
      <c r="DF22" s="470" t="s">
        <v>142</v>
      </c>
      <c r="DG22" s="526">
        <v>0.6875</v>
      </c>
      <c r="DH22" s="470"/>
      <c r="DI22" s="470" t="s">
        <v>199</v>
      </c>
      <c r="DJ22" s="470" t="s">
        <v>106</v>
      </c>
      <c r="DK22" s="525"/>
      <c r="DL22" s="470"/>
      <c r="DM22" s="527"/>
      <c r="DN22" s="470"/>
      <c r="DO22" s="470"/>
      <c r="DP22" s="470"/>
      <c r="DQ22" s="511">
        <v>4</v>
      </c>
      <c r="DR22" s="48" t="s">
        <v>142</v>
      </c>
      <c r="DS22" s="512">
        <v>0.52083333333333337</v>
      </c>
      <c r="DT22" s="48"/>
      <c r="DU22" s="48" t="s">
        <v>226</v>
      </c>
      <c r="DV22" s="48" t="s">
        <v>105</v>
      </c>
      <c r="DW22" s="511"/>
      <c r="DX22" s="48"/>
      <c r="DY22" s="513"/>
      <c r="DZ22" s="48"/>
      <c r="EA22" s="48"/>
      <c r="EB22" s="48"/>
      <c r="EC22" s="534">
        <v>4</v>
      </c>
      <c r="ED22" s="35" t="s">
        <v>142</v>
      </c>
      <c r="EE22" s="536">
        <v>0.77083333333333337</v>
      </c>
      <c r="EF22" s="35"/>
      <c r="EG22" s="35" t="s">
        <v>194</v>
      </c>
      <c r="EH22" s="35" t="s">
        <v>105</v>
      </c>
      <c r="EI22" s="534"/>
      <c r="EJ22" s="35"/>
      <c r="EK22" s="535"/>
      <c r="EL22" s="35"/>
      <c r="EM22" s="35"/>
      <c r="EN22" s="35"/>
      <c r="EO22" s="542">
        <v>4</v>
      </c>
      <c r="EP22" s="246" t="s">
        <v>142</v>
      </c>
      <c r="EQ22" s="544">
        <v>0.86458333333333337</v>
      </c>
      <c r="ER22" s="246"/>
      <c r="ES22" s="246" t="s">
        <v>197</v>
      </c>
      <c r="ET22" s="246" t="s">
        <v>105</v>
      </c>
      <c r="EU22" s="542"/>
      <c r="EV22" s="246"/>
      <c r="EW22" s="543"/>
      <c r="EX22" s="246"/>
      <c r="EY22" s="246"/>
      <c r="EZ22" s="246"/>
      <c r="FA22" s="550">
        <v>4</v>
      </c>
      <c r="FB22" s="316" t="s">
        <v>142</v>
      </c>
      <c r="FC22" s="551">
        <v>0.6875</v>
      </c>
      <c r="FD22" s="316"/>
      <c r="FE22" s="316" t="s">
        <v>192</v>
      </c>
      <c r="FF22" s="316" t="s">
        <v>106</v>
      </c>
      <c r="FG22" s="550"/>
      <c r="FH22" s="316"/>
      <c r="FI22" s="249"/>
      <c r="FJ22" s="316"/>
      <c r="FK22" s="316"/>
      <c r="FL22" s="316"/>
      <c r="FM22" s="427">
        <v>4</v>
      </c>
      <c r="FN22" s="353" t="s">
        <v>142</v>
      </c>
      <c r="FO22" s="557">
        <v>0.52083333333333337</v>
      </c>
      <c r="FP22" s="353"/>
      <c r="FQ22" s="353" t="s">
        <v>200</v>
      </c>
      <c r="FR22" s="353" t="s">
        <v>106</v>
      </c>
      <c r="FS22" s="427"/>
      <c r="FT22" s="353"/>
      <c r="FU22" s="429"/>
      <c r="FV22" s="353"/>
      <c r="FW22" s="353"/>
      <c r="FX22" s="353"/>
      <c r="FY22" s="563">
        <v>4</v>
      </c>
      <c r="FZ22" s="251" t="s">
        <v>142</v>
      </c>
      <c r="GA22" s="564">
        <v>0.52083333333333337</v>
      </c>
      <c r="GB22" s="251"/>
      <c r="GC22" s="251" t="s">
        <v>204</v>
      </c>
      <c r="GD22" s="251" t="s">
        <v>105</v>
      </c>
      <c r="GE22" s="563"/>
      <c r="GF22" s="251"/>
      <c r="GG22" s="565"/>
      <c r="GH22" s="251"/>
      <c r="GI22" s="251"/>
      <c r="GJ22" s="251"/>
      <c r="GK22" s="571">
        <v>4</v>
      </c>
      <c r="GL22" s="257" t="s">
        <v>142</v>
      </c>
      <c r="GM22" s="572">
        <v>0.52083333333333337</v>
      </c>
      <c r="GN22" s="257"/>
      <c r="GO22" s="257" t="s">
        <v>203</v>
      </c>
      <c r="GP22" s="257" t="s">
        <v>106</v>
      </c>
      <c r="GQ22" s="571"/>
      <c r="GR22" s="257"/>
      <c r="GS22" s="573"/>
      <c r="GT22" s="257"/>
      <c r="GU22" s="257"/>
      <c r="GV22" s="257"/>
      <c r="GW22" s="511">
        <v>4</v>
      </c>
      <c r="GX22" s="48" t="s">
        <v>142</v>
      </c>
      <c r="GY22" s="512">
        <v>0.60416666666666663</v>
      </c>
      <c r="GZ22" s="48"/>
      <c r="HA22" s="48" t="s">
        <v>191</v>
      </c>
      <c r="HB22" s="48" t="s">
        <v>106</v>
      </c>
      <c r="HC22" s="511"/>
      <c r="HD22" s="48"/>
      <c r="HE22" s="513"/>
      <c r="HF22" s="48"/>
      <c r="HG22" s="48"/>
      <c r="HH22" s="48"/>
      <c r="HI22" s="580">
        <v>4</v>
      </c>
      <c r="HJ22" s="253" t="s">
        <v>142</v>
      </c>
      <c r="HK22" s="582">
        <v>0.60416666666666663</v>
      </c>
      <c r="HL22" s="253"/>
      <c r="HM22" s="253" t="s">
        <v>196</v>
      </c>
      <c r="HN22" s="253" t="s">
        <v>106</v>
      </c>
      <c r="HO22" s="580"/>
      <c r="HP22" s="253"/>
      <c r="HQ22" s="581"/>
      <c r="HR22" s="253"/>
      <c r="HS22" s="253"/>
      <c r="HT22" s="253"/>
      <c r="HU22" s="588">
        <v>4</v>
      </c>
      <c r="HV22" s="256" t="s">
        <v>142</v>
      </c>
      <c r="HW22" s="589">
        <v>0.86458333333333337</v>
      </c>
      <c r="HX22" s="256"/>
      <c r="HY22" s="256" t="s">
        <v>225</v>
      </c>
      <c r="HZ22" s="256" t="s">
        <v>106</v>
      </c>
      <c r="IA22" s="588"/>
      <c r="IB22" s="256"/>
      <c r="IC22" s="590"/>
      <c r="ID22" s="256"/>
      <c r="IE22" s="256"/>
      <c r="IF22" s="256"/>
    </row>
    <row r="23" spans="1:243" x14ac:dyDescent="0.4">
      <c r="A23" s="473">
        <v>8</v>
      </c>
      <c r="B23" s="231" t="s">
        <v>138</v>
      </c>
      <c r="C23" s="474">
        <v>0.875</v>
      </c>
      <c r="D23" s="231"/>
      <c r="E23" s="231" t="s">
        <v>192</v>
      </c>
      <c r="F23" s="231" t="s">
        <v>105</v>
      </c>
      <c r="G23" s="473"/>
      <c r="H23" s="231"/>
      <c r="I23" s="475"/>
      <c r="J23" s="231"/>
      <c r="K23" s="231"/>
      <c r="L23" s="231"/>
      <c r="M23" s="481">
        <v>8</v>
      </c>
      <c r="N23" s="234" t="s">
        <v>138</v>
      </c>
      <c r="O23" s="483">
        <v>0.875</v>
      </c>
      <c r="P23" s="234"/>
      <c r="Q23" s="234" t="s">
        <v>191</v>
      </c>
      <c r="R23" s="234" t="s">
        <v>106</v>
      </c>
      <c r="S23" s="481"/>
      <c r="T23" s="234"/>
      <c r="U23" s="482"/>
      <c r="V23" s="234"/>
      <c r="W23" s="234"/>
      <c r="X23" s="234"/>
      <c r="Y23" s="489">
        <v>8</v>
      </c>
      <c r="Z23" s="469" t="s">
        <v>138</v>
      </c>
      <c r="AA23" s="490">
        <v>0.875</v>
      </c>
      <c r="AB23" s="469"/>
      <c r="AC23" s="469" t="s">
        <v>196</v>
      </c>
      <c r="AD23" s="469" t="s">
        <v>105</v>
      </c>
      <c r="AE23" s="489"/>
      <c r="AF23" s="469"/>
      <c r="AG23" s="491"/>
      <c r="AH23" s="469"/>
      <c r="AI23" s="469"/>
      <c r="AJ23" s="469"/>
      <c r="AK23" s="497">
        <v>8</v>
      </c>
      <c r="AL23" s="352" t="s">
        <v>138</v>
      </c>
      <c r="AM23" s="499">
        <v>0.875</v>
      </c>
      <c r="AN23" s="352"/>
      <c r="AO23" s="352" t="s">
        <v>199</v>
      </c>
      <c r="AP23" s="352" t="s">
        <v>105</v>
      </c>
      <c r="AQ23" s="497"/>
      <c r="AR23" s="352"/>
      <c r="AS23" s="498"/>
      <c r="AT23" s="352"/>
      <c r="AU23" s="352"/>
      <c r="AV23" s="352"/>
      <c r="AW23" s="312">
        <v>8</v>
      </c>
      <c r="AX23" s="237" t="s">
        <v>138</v>
      </c>
      <c r="AY23" s="505">
        <v>0.875</v>
      </c>
      <c r="AZ23" s="237"/>
      <c r="BA23" s="237" t="s">
        <v>204</v>
      </c>
      <c r="BB23" s="237" t="s">
        <v>106</v>
      </c>
      <c r="BC23" s="312"/>
      <c r="BD23" s="237"/>
      <c r="BE23" s="314"/>
      <c r="BF23" s="237"/>
      <c r="BG23" s="237"/>
      <c r="BH23" s="237"/>
      <c r="BI23" s="304">
        <v>8</v>
      </c>
      <c r="BJ23" s="239" t="s">
        <v>138</v>
      </c>
      <c r="BK23" s="335">
        <v>0.875</v>
      </c>
      <c r="BL23" s="239"/>
      <c r="BM23" s="239" t="s">
        <v>977</v>
      </c>
      <c r="BN23" s="239" t="s">
        <v>106</v>
      </c>
      <c r="BO23" s="304"/>
      <c r="BP23" s="239"/>
      <c r="BQ23" s="306"/>
      <c r="BR23" s="239"/>
      <c r="BS23" s="239"/>
      <c r="BT23" s="239"/>
      <c r="BU23" s="511">
        <v>8</v>
      </c>
      <c r="BV23" s="48" t="s">
        <v>138</v>
      </c>
      <c r="BW23" s="512">
        <v>0.875</v>
      </c>
      <c r="BX23" s="48"/>
      <c r="BY23" s="48" t="s">
        <v>861</v>
      </c>
      <c r="BZ23" s="48" t="s">
        <v>105</v>
      </c>
      <c r="CA23" s="511"/>
      <c r="CB23" s="48"/>
      <c r="CC23" s="513"/>
      <c r="CD23" s="48"/>
      <c r="CE23" s="48"/>
      <c r="CF23" s="48"/>
      <c r="CG23" s="341">
        <v>8</v>
      </c>
      <c r="CH23" s="241" t="s">
        <v>138</v>
      </c>
      <c r="CI23" s="342">
        <v>0.875</v>
      </c>
      <c r="CJ23" s="241"/>
      <c r="CK23" s="241" t="s">
        <v>207</v>
      </c>
      <c r="CL23" s="241" t="s">
        <v>106</v>
      </c>
      <c r="CM23" s="341"/>
      <c r="CN23" s="241"/>
      <c r="CO23" s="343"/>
      <c r="CP23" s="241"/>
      <c r="CQ23" s="241"/>
      <c r="CR23" s="241"/>
      <c r="CS23" s="288">
        <v>8</v>
      </c>
      <c r="CT23" s="243" t="s">
        <v>138</v>
      </c>
      <c r="CU23" s="519">
        <v>0.875</v>
      </c>
      <c r="CV23" s="243"/>
      <c r="CW23" s="243" t="s">
        <v>225</v>
      </c>
      <c r="CX23" s="243" t="s">
        <v>106</v>
      </c>
      <c r="CY23" s="288"/>
      <c r="CZ23" s="243"/>
      <c r="DA23" s="290"/>
      <c r="DB23" s="243"/>
      <c r="DC23" s="243"/>
      <c r="DD23" s="243"/>
      <c r="DE23" s="525">
        <v>8</v>
      </c>
      <c r="DF23" s="470" t="s">
        <v>138</v>
      </c>
      <c r="DG23" s="526">
        <v>0.875</v>
      </c>
      <c r="DH23" s="470"/>
      <c r="DI23" s="470" t="s">
        <v>205</v>
      </c>
      <c r="DJ23" s="470" t="s">
        <v>105</v>
      </c>
      <c r="DK23" s="525"/>
      <c r="DL23" s="470"/>
      <c r="DM23" s="527"/>
      <c r="DN23" s="470"/>
      <c r="DO23" s="470"/>
      <c r="DP23" s="470"/>
      <c r="DQ23" s="511">
        <v>8</v>
      </c>
      <c r="DR23" s="48" t="s">
        <v>138</v>
      </c>
      <c r="DS23" s="512">
        <v>0.875</v>
      </c>
      <c r="DT23" s="48"/>
      <c r="DU23" s="48" t="s">
        <v>202</v>
      </c>
      <c r="DV23" s="48" t="s">
        <v>106</v>
      </c>
      <c r="DW23" s="511"/>
      <c r="DX23" s="48"/>
      <c r="DY23" s="513"/>
      <c r="DZ23" s="48"/>
      <c r="EA23" s="48"/>
      <c r="EB23" s="48"/>
      <c r="EC23" s="534">
        <v>8</v>
      </c>
      <c r="ED23" s="35" t="s">
        <v>138</v>
      </c>
      <c r="EE23" s="536">
        <v>0.875</v>
      </c>
      <c r="EF23" s="35"/>
      <c r="EG23" s="35" t="s">
        <v>197</v>
      </c>
      <c r="EH23" s="35" t="s">
        <v>106</v>
      </c>
      <c r="EI23" s="534"/>
      <c r="EJ23" s="35"/>
      <c r="EK23" s="535"/>
      <c r="EL23" s="35"/>
      <c r="EM23" s="35"/>
      <c r="EN23" s="35"/>
      <c r="EO23" s="542">
        <v>8</v>
      </c>
      <c r="EP23" s="246" t="s">
        <v>138</v>
      </c>
      <c r="EQ23" s="544">
        <v>0.875</v>
      </c>
      <c r="ER23" s="246"/>
      <c r="ES23" s="246" t="s">
        <v>203</v>
      </c>
      <c r="ET23" s="246" t="s">
        <v>105</v>
      </c>
      <c r="EU23" s="542"/>
      <c r="EV23" s="246"/>
      <c r="EW23" s="543"/>
      <c r="EX23" s="246"/>
      <c r="EY23" s="246"/>
      <c r="EZ23" s="246"/>
      <c r="FA23" s="550">
        <v>8</v>
      </c>
      <c r="FB23" s="316" t="s">
        <v>138</v>
      </c>
      <c r="FC23" s="551">
        <v>0.875</v>
      </c>
      <c r="FD23" s="316"/>
      <c r="FE23" s="316" t="s">
        <v>200</v>
      </c>
      <c r="FF23" s="316" t="s">
        <v>105</v>
      </c>
      <c r="FG23" s="550"/>
      <c r="FH23" s="316"/>
      <c r="FI23" s="249"/>
      <c r="FJ23" s="316"/>
      <c r="FK23" s="316"/>
      <c r="FL23" s="316"/>
      <c r="FM23" s="427">
        <v>8</v>
      </c>
      <c r="FN23" s="353" t="s">
        <v>138</v>
      </c>
      <c r="FO23" s="557">
        <v>0.875</v>
      </c>
      <c r="FP23" s="353"/>
      <c r="FQ23" s="353" t="s">
        <v>206</v>
      </c>
      <c r="FR23" s="353" t="s">
        <v>106</v>
      </c>
      <c r="FS23" s="427"/>
      <c r="FT23" s="353"/>
      <c r="FU23" s="429"/>
      <c r="FV23" s="353"/>
      <c r="FW23" s="353"/>
      <c r="FX23" s="353"/>
      <c r="FY23" s="563">
        <v>8</v>
      </c>
      <c r="FZ23" s="251" t="s">
        <v>138</v>
      </c>
      <c r="GA23" s="564">
        <v>0.875</v>
      </c>
      <c r="GB23" s="251"/>
      <c r="GC23" s="251" t="s">
        <v>201</v>
      </c>
      <c r="GD23" s="251" t="s">
        <v>106</v>
      </c>
      <c r="GE23" s="563"/>
      <c r="GF23" s="251"/>
      <c r="GG23" s="565"/>
      <c r="GH23" s="251"/>
      <c r="GI23" s="251"/>
      <c r="GJ23" s="251"/>
      <c r="GK23" s="571">
        <v>8</v>
      </c>
      <c r="GL23" s="257" t="s">
        <v>138</v>
      </c>
      <c r="GM23" s="572">
        <v>0.875</v>
      </c>
      <c r="GN23" s="257"/>
      <c r="GO23" s="257" t="s">
        <v>194</v>
      </c>
      <c r="GP23" s="257" t="s">
        <v>105</v>
      </c>
      <c r="GQ23" s="571"/>
      <c r="GR23" s="257"/>
      <c r="GS23" s="573"/>
      <c r="GT23" s="257"/>
      <c r="GU23" s="257"/>
      <c r="GV23" s="257"/>
      <c r="GW23" s="511">
        <v>8</v>
      </c>
      <c r="GX23" s="48" t="s">
        <v>138</v>
      </c>
      <c r="GY23" s="512">
        <v>0.875</v>
      </c>
      <c r="GZ23" s="48"/>
      <c r="HA23" s="48" t="s">
        <v>896</v>
      </c>
      <c r="HB23" s="48" t="s">
        <v>106</v>
      </c>
      <c r="HC23" s="511"/>
      <c r="HD23" s="48"/>
      <c r="HE23" s="513"/>
      <c r="HF23" s="48"/>
      <c r="HG23" s="48"/>
      <c r="HH23" s="48"/>
      <c r="HI23" s="580">
        <v>8</v>
      </c>
      <c r="HJ23" s="253" t="s">
        <v>138</v>
      </c>
      <c r="HK23" s="582">
        <v>0.875</v>
      </c>
      <c r="HL23" s="253"/>
      <c r="HM23" s="253" t="s">
        <v>226</v>
      </c>
      <c r="HN23" s="253" t="s">
        <v>105</v>
      </c>
      <c r="HO23" s="580"/>
      <c r="HP23" s="253"/>
      <c r="HQ23" s="581"/>
      <c r="HR23" s="253"/>
      <c r="HS23" s="253"/>
      <c r="HT23" s="253"/>
      <c r="HU23" s="588">
        <v>8</v>
      </c>
      <c r="HV23" s="256" t="s">
        <v>138</v>
      </c>
      <c r="HW23" s="589">
        <v>0.875</v>
      </c>
      <c r="HX23" s="256"/>
      <c r="HY23" s="256" t="s">
        <v>198</v>
      </c>
      <c r="HZ23" s="256" t="s">
        <v>105</v>
      </c>
      <c r="IA23" s="588"/>
      <c r="IB23" s="256"/>
      <c r="IC23" s="590"/>
      <c r="ID23" s="256"/>
      <c r="IE23" s="256"/>
      <c r="IF23" s="256"/>
    </row>
    <row r="24" spans="1:243" x14ac:dyDescent="0.4">
      <c r="A24" s="473">
        <v>15</v>
      </c>
      <c r="B24" s="231" t="s">
        <v>138</v>
      </c>
      <c r="C24" s="474">
        <v>0.875</v>
      </c>
      <c r="D24" s="231"/>
      <c r="E24" s="231" t="s">
        <v>226</v>
      </c>
      <c r="F24" s="231" t="s">
        <v>106</v>
      </c>
      <c r="G24" s="473"/>
      <c r="H24" s="231"/>
      <c r="I24" s="475"/>
      <c r="J24" s="231"/>
      <c r="K24" s="231"/>
      <c r="L24" s="231"/>
      <c r="M24" s="481">
        <v>15</v>
      </c>
      <c r="N24" s="234" t="s">
        <v>138</v>
      </c>
      <c r="O24" s="483">
        <v>0.875</v>
      </c>
      <c r="P24" s="234"/>
      <c r="Q24" s="234" t="s">
        <v>207</v>
      </c>
      <c r="R24" s="234" t="s">
        <v>105</v>
      </c>
      <c r="S24" s="481"/>
      <c r="T24" s="234"/>
      <c r="U24" s="482"/>
      <c r="V24" s="234"/>
      <c r="W24" s="234"/>
      <c r="X24" s="234"/>
      <c r="Y24" s="489">
        <v>15</v>
      </c>
      <c r="Z24" s="469" t="s">
        <v>138</v>
      </c>
      <c r="AA24" s="490">
        <v>0.875</v>
      </c>
      <c r="AB24" s="469"/>
      <c r="AC24" s="469" t="s">
        <v>861</v>
      </c>
      <c r="AD24" s="469" t="s">
        <v>106</v>
      </c>
      <c r="AE24" s="489"/>
      <c r="AF24" s="469"/>
      <c r="AG24" s="491"/>
      <c r="AH24" s="469"/>
      <c r="AI24" s="469"/>
      <c r="AJ24" s="469"/>
      <c r="AK24" s="497">
        <v>15</v>
      </c>
      <c r="AL24" s="352" t="s">
        <v>138</v>
      </c>
      <c r="AM24" s="499">
        <v>0.875</v>
      </c>
      <c r="AN24" s="352"/>
      <c r="AO24" s="352" t="s">
        <v>203</v>
      </c>
      <c r="AP24" s="352" t="s">
        <v>106</v>
      </c>
      <c r="AQ24" s="497"/>
      <c r="AR24" s="352"/>
      <c r="AS24" s="498"/>
      <c r="AT24" s="352"/>
      <c r="AU24" s="352"/>
      <c r="AV24" s="352"/>
      <c r="AW24" s="312">
        <v>15</v>
      </c>
      <c r="AX24" s="237" t="s">
        <v>138</v>
      </c>
      <c r="AY24" s="505">
        <v>0.875</v>
      </c>
      <c r="AZ24" s="237"/>
      <c r="BA24" s="237" t="s">
        <v>202</v>
      </c>
      <c r="BB24" s="237" t="s">
        <v>105</v>
      </c>
      <c r="BC24" s="312"/>
      <c r="BD24" s="237"/>
      <c r="BE24" s="314"/>
      <c r="BF24" s="237"/>
      <c r="BG24" s="237"/>
      <c r="BH24" s="237"/>
      <c r="BI24" s="304">
        <v>15</v>
      </c>
      <c r="BJ24" s="239" t="s">
        <v>138</v>
      </c>
      <c r="BK24" s="335">
        <v>0.875</v>
      </c>
      <c r="BL24" s="239"/>
      <c r="BM24" s="239" t="s">
        <v>197</v>
      </c>
      <c r="BN24" s="239" t="s">
        <v>105</v>
      </c>
      <c r="BO24" s="304"/>
      <c r="BP24" s="239"/>
      <c r="BQ24" s="306"/>
      <c r="BR24" s="239"/>
      <c r="BS24" s="239"/>
      <c r="BT24" s="239"/>
      <c r="BU24" s="511">
        <v>15</v>
      </c>
      <c r="BV24" s="48" t="s">
        <v>138</v>
      </c>
      <c r="BW24" s="512">
        <v>0.875</v>
      </c>
      <c r="BX24" s="48"/>
      <c r="BY24" s="48" t="s">
        <v>196</v>
      </c>
      <c r="BZ24" s="48" t="s">
        <v>106</v>
      </c>
      <c r="CA24" s="511"/>
      <c r="CB24" s="48"/>
      <c r="CC24" s="513"/>
      <c r="CD24" s="48"/>
      <c r="CE24" s="48"/>
      <c r="CF24" s="48"/>
      <c r="CG24" s="341">
        <v>15</v>
      </c>
      <c r="CH24" s="241" t="s">
        <v>138</v>
      </c>
      <c r="CI24" s="342">
        <v>0.875</v>
      </c>
      <c r="CJ24" s="241"/>
      <c r="CK24" s="241" t="s">
        <v>201</v>
      </c>
      <c r="CL24" s="241" t="s">
        <v>105</v>
      </c>
      <c r="CM24" s="341"/>
      <c r="CN24" s="241"/>
      <c r="CO24" s="343"/>
      <c r="CP24" s="241"/>
      <c r="CQ24" s="241"/>
      <c r="CR24" s="241"/>
      <c r="CS24" s="288">
        <v>15</v>
      </c>
      <c r="CT24" s="243" t="s">
        <v>138</v>
      </c>
      <c r="CU24" s="519">
        <v>0.875</v>
      </c>
      <c r="CV24" s="243"/>
      <c r="CW24" s="243" t="s">
        <v>204</v>
      </c>
      <c r="CX24" s="243" t="s">
        <v>105</v>
      </c>
      <c r="CY24" s="288"/>
      <c r="CZ24" s="243"/>
      <c r="DA24" s="290"/>
      <c r="DB24" s="243"/>
      <c r="DC24" s="243"/>
      <c r="DD24" s="243"/>
      <c r="DE24" s="525">
        <v>15</v>
      </c>
      <c r="DF24" s="470" t="s">
        <v>138</v>
      </c>
      <c r="DG24" s="526">
        <v>0.875</v>
      </c>
      <c r="DH24" s="470"/>
      <c r="DI24" s="470" t="s">
        <v>200</v>
      </c>
      <c r="DJ24" s="470" t="s">
        <v>106</v>
      </c>
      <c r="DK24" s="525"/>
      <c r="DL24" s="470"/>
      <c r="DM24" s="527"/>
      <c r="DN24" s="470"/>
      <c r="DO24" s="470"/>
      <c r="DP24" s="470"/>
      <c r="DQ24" s="511">
        <v>15</v>
      </c>
      <c r="DR24" s="48" t="s">
        <v>138</v>
      </c>
      <c r="DS24" s="512">
        <v>0.875</v>
      </c>
      <c r="DT24" s="48"/>
      <c r="DU24" s="48" t="s">
        <v>896</v>
      </c>
      <c r="DV24" s="48" t="s">
        <v>105</v>
      </c>
      <c r="DW24" s="511"/>
      <c r="DX24" s="48"/>
      <c r="DY24" s="513"/>
      <c r="DZ24" s="48"/>
      <c r="EA24" s="48"/>
      <c r="EB24" s="48"/>
      <c r="EC24" s="534">
        <v>15</v>
      </c>
      <c r="ED24" s="35" t="s">
        <v>138</v>
      </c>
      <c r="EE24" s="536">
        <v>0.875</v>
      </c>
      <c r="EF24" s="35"/>
      <c r="EG24" s="35" t="s">
        <v>977</v>
      </c>
      <c r="EH24" s="35" t="s">
        <v>105</v>
      </c>
      <c r="EI24" s="534"/>
      <c r="EJ24" s="35"/>
      <c r="EK24" s="535"/>
      <c r="EL24" s="35"/>
      <c r="EM24" s="35"/>
      <c r="EN24" s="35"/>
      <c r="EO24" s="542">
        <v>15</v>
      </c>
      <c r="EP24" s="246" t="s">
        <v>138</v>
      </c>
      <c r="EQ24" s="544">
        <v>0.875</v>
      </c>
      <c r="ER24" s="246"/>
      <c r="ES24" s="246" t="s">
        <v>198</v>
      </c>
      <c r="ET24" s="246" t="s">
        <v>106</v>
      </c>
      <c r="EU24" s="542"/>
      <c r="EV24" s="246"/>
      <c r="EW24" s="543"/>
      <c r="EX24" s="246"/>
      <c r="EY24" s="246"/>
      <c r="EZ24" s="246"/>
      <c r="FA24" s="550">
        <v>15</v>
      </c>
      <c r="FB24" s="316" t="s">
        <v>138</v>
      </c>
      <c r="FC24" s="551">
        <v>0.875</v>
      </c>
      <c r="FD24" s="316"/>
      <c r="FE24" s="316" t="s">
        <v>194</v>
      </c>
      <c r="FF24" s="316" t="s">
        <v>106</v>
      </c>
      <c r="FG24" s="550"/>
      <c r="FH24" s="316"/>
      <c r="FI24" s="249"/>
      <c r="FJ24" s="316"/>
      <c r="FK24" s="316"/>
      <c r="FL24" s="316"/>
      <c r="FM24" s="427">
        <v>15</v>
      </c>
      <c r="FN24" s="353" t="s">
        <v>138</v>
      </c>
      <c r="FO24" s="557">
        <v>0.875</v>
      </c>
      <c r="FP24" s="353"/>
      <c r="FQ24" s="353" t="s">
        <v>191</v>
      </c>
      <c r="FR24" s="353" t="s">
        <v>105</v>
      </c>
      <c r="FS24" s="427"/>
      <c r="FT24" s="353"/>
      <c r="FU24" s="429"/>
      <c r="FV24" s="353"/>
      <c r="FW24" s="353"/>
      <c r="FX24" s="353"/>
      <c r="FY24" s="563">
        <v>15</v>
      </c>
      <c r="FZ24" s="251" t="s">
        <v>138</v>
      </c>
      <c r="GA24" s="564">
        <v>0.875</v>
      </c>
      <c r="GB24" s="251"/>
      <c r="GC24" s="251" t="s">
        <v>225</v>
      </c>
      <c r="GD24" s="251" t="s">
        <v>105</v>
      </c>
      <c r="GE24" s="563"/>
      <c r="GF24" s="251"/>
      <c r="GG24" s="565"/>
      <c r="GH24" s="251"/>
      <c r="GI24" s="251"/>
      <c r="GJ24" s="251"/>
      <c r="GK24" s="571">
        <v>15</v>
      </c>
      <c r="GL24" s="257" t="s">
        <v>138</v>
      </c>
      <c r="GM24" s="572">
        <v>0.875</v>
      </c>
      <c r="GN24" s="257"/>
      <c r="GO24" s="257" t="s">
        <v>199</v>
      </c>
      <c r="GP24" s="257" t="s">
        <v>106</v>
      </c>
      <c r="GQ24" s="571"/>
      <c r="GR24" s="257"/>
      <c r="GS24" s="573"/>
      <c r="GT24" s="257"/>
      <c r="GU24" s="257"/>
      <c r="GV24" s="257"/>
      <c r="GW24" s="511">
        <v>15</v>
      </c>
      <c r="GX24" s="48" t="s">
        <v>138</v>
      </c>
      <c r="GY24" s="512">
        <v>0.875</v>
      </c>
      <c r="GZ24" s="48"/>
      <c r="HA24" s="48" t="s">
        <v>206</v>
      </c>
      <c r="HB24" s="48" t="s">
        <v>105</v>
      </c>
      <c r="HC24" s="511"/>
      <c r="HD24" s="48"/>
      <c r="HE24" s="513"/>
      <c r="HF24" s="48"/>
      <c r="HG24" s="48"/>
      <c r="HH24" s="48"/>
      <c r="HI24" s="580">
        <v>15</v>
      </c>
      <c r="HJ24" s="253" t="s">
        <v>138</v>
      </c>
      <c r="HK24" s="582">
        <v>0.875</v>
      </c>
      <c r="HL24" s="253"/>
      <c r="HM24" s="253" t="s">
        <v>205</v>
      </c>
      <c r="HN24" s="253" t="s">
        <v>106</v>
      </c>
      <c r="HO24" s="580"/>
      <c r="HP24" s="253"/>
      <c r="HQ24" s="581"/>
      <c r="HR24" s="253"/>
      <c r="HS24" s="253"/>
      <c r="HT24" s="253"/>
      <c r="HU24" s="588">
        <v>15</v>
      </c>
      <c r="HV24" s="256" t="s">
        <v>138</v>
      </c>
      <c r="HW24" s="589">
        <v>0.875</v>
      </c>
      <c r="HX24" s="256"/>
      <c r="HY24" s="256" t="s">
        <v>192</v>
      </c>
      <c r="HZ24" s="256" t="s">
        <v>106</v>
      </c>
      <c r="IA24" s="588"/>
      <c r="IB24" s="256"/>
      <c r="IC24" s="590"/>
      <c r="ID24" s="256"/>
      <c r="IE24" s="256"/>
      <c r="IF24" s="256"/>
    </row>
    <row r="25" spans="1:243" x14ac:dyDescent="0.4">
      <c r="A25" s="473">
        <v>22</v>
      </c>
      <c r="B25" s="231" t="s">
        <v>138</v>
      </c>
      <c r="C25" s="474">
        <v>0.875</v>
      </c>
      <c r="D25" s="231"/>
      <c r="E25" s="231" t="s">
        <v>198</v>
      </c>
      <c r="F25" s="231" t="s">
        <v>105</v>
      </c>
      <c r="G25" s="473"/>
      <c r="H25" s="231"/>
      <c r="I25" s="475"/>
      <c r="J25" s="231"/>
      <c r="K25" s="231"/>
      <c r="L25" s="231"/>
      <c r="M25" s="481">
        <v>22</v>
      </c>
      <c r="N25" s="234" t="s">
        <v>138</v>
      </c>
      <c r="O25" s="483">
        <v>0.875</v>
      </c>
      <c r="P25" s="234"/>
      <c r="Q25" s="234" t="s">
        <v>977</v>
      </c>
      <c r="R25" s="234" t="s">
        <v>106</v>
      </c>
      <c r="S25" s="481"/>
      <c r="T25" s="234"/>
      <c r="U25" s="482"/>
      <c r="V25" s="234"/>
      <c r="W25" s="234"/>
      <c r="X25" s="234"/>
      <c r="Y25" s="489">
        <v>22</v>
      </c>
      <c r="Z25" s="469" t="s">
        <v>138</v>
      </c>
      <c r="AA25" s="490">
        <v>0.875</v>
      </c>
      <c r="AB25" s="469"/>
      <c r="AC25" s="469" t="s">
        <v>192</v>
      </c>
      <c r="AD25" s="469" t="s">
        <v>105</v>
      </c>
      <c r="AE25" s="489"/>
      <c r="AF25" s="469"/>
      <c r="AG25" s="491"/>
      <c r="AH25" s="469"/>
      <c r="AI25" s="469"/>
      <c r="AJ25" s="469"/>
      <c r="AK25" s="497">
        <v>22</v>
      </c>
      <c r="AL25" s="352" t="s">
        <v>138</v>
      </c>
      <c r="AM25" s="499">
        <v>0.875</v>
      </c>
      <c r="AN25" s="352"/>
      <c r="AO25" s="352" t="s">
        <v>197</v>
      </c>
      <c r="AP25" s="352" t="s">
        <v>105</v>
      </c>
      <c r="AQ25" s="497"/>
      <c r="AR25" s="352"/>
      <c r="AS25" s="498"/>
      <c r="AT25" s="352"/>
      <c r="AU25" s="352"/>
      <c r="AV25" s="352"/>
      <c r="AW25" s="312">
        <v>22</v>
      </c>
      <c r="AX25" s="237" t="s">
        <v>138</v>
      </c>
      <c r="AY25" s="505">
        <v>0.875</v>
      </c>
      <c r="AZ25" s="237"/>
      <c r="BA25" s="237" t="s">
        <v>206</v>
      </c>
      <c r="BB25" s="237" t="s">
        <v>106</v>
      </c>
      <c r="BC25" s="312"/>
      <c r="BD25" s="237"/>
      <c r="BE25" s="314"/>
      <c r="BF25" s="237"/>
      <c r="BG25" s="237"/>
      <c r="BH25" s="237"/>
      <c r="BI25" s="304">
        <v>22</v>
      </c>
      <c r="BJ25" s="239" t="s">
        <v>138</v>
      </c>
      <c r="BK25" s="335">
        <v>0.875</v>
      </c>
      <c r="BL25" s="239"/>
      <c r="BM25" s="239" t="s">
        <v>896</v>
      </c>
      <c r="BN25" s="239" t="s">
        <v>106</v>
      </c>
      <c r="BO25" s="304"/>
      <c r="BP25" s="239"/>
      <c r="BQ25" s="306"/>
      <c r="BR25" s="239"/>
      <c r="BS25" s="239"/>
      <c r="BT25" s="239"/>
      <c r="BU25" s="511">
        <v>22</v>
      </c>
      <c r="BV25" s="48" t="s">
        <v>138</v>
      </c>
      <c r="BW25" s="512">
        <v>0.875</v>
      </c>
      <c r="BX25" s="48"/>
      <c r="BY25" s="48" t="s">
        <v>225</v>
      </c>
      <c r="BZ25" s="48" t="s">
        <v>106</v>
      </c>
      <c r="CA25" s="511"/>
      <c r="CB25" s="48"/>
      <c r="CC25" s="513"/>
      <c r="CD25" s="48"/>
      <c r="CE25" s="48"/>
      <c r="CF25" s="48"/>
      <c r="CG25" s="341">
        <v>22</v>
      </c>
      <c r="CH25" s="241" t="s">
        <v>138</v>
      </c>
      <c r="CI25" s="342">
        <v>0.875</v>
      </c>
      <c r="CJ25" s="241"/>
      <c r="CK25" s="241" t="s">
        <v>191</v>
      </c>
      <c r="CL25" s="241" t="s">
        <v>106</v>
      </c>
      <c r="CM25" s="341"/>
      <c r="CN25" s="241"/>
      <c r="CO25" s="343"/>
      <c r="CP25" s="241"/>
      <c r="CQ25" s="241"/>
      <c r="CR25" s="241"/>
      <c r="CS25" s="288">
        <v>22</v>
      </c>
      <c r="CT25" s="243" t="s">
        <v>138</v>
      </c>
      <c r="CU25" s="519">
        <v>0.875</v>
      </c>
      <c r="CV25" s="243"/>
      <c r="CW25" s="243" t="s">
        <v>200</v>
      </c>
      <c r="CX25" s="243" t="s">
        <v>106</v>
      </c>
      <c r="CY25" s="288"/>
      <c r="CZ25" s="243"/>
      <c r="DA25" s="290"/>
      <c r="DB25" s="243"/>
      <c r="DC25" s="243"/>
      <c r="DD25" s="243"/>
      <c r="DE25" s="525">
        <v>22</v>
      </c>
      <c r="DF25" s="470" t="s">
        <v>138</v>
      </c>
      <c r="DG25" s="526">
        <v>0.875</v>
      </c>
      <c r="DH25" s="470"/>
      <c r="DI25" s="470" t="s">
        <v>196</v>
      </c>
      <c r="DJ25" s="470" t="s">
        <v>105</v>
      </c>
      <c r="DK25" s="525"/>
      <c r="DL25" s="470"/>
      <c r="DM25" s="527"/>
      <c r="DN25" s="470"/>
      <c r="DO25" s="470"/>
      <c r="DP25" s="470"/>
      <c r="DQ25" s="511">
        <v>22</v>
      </c>
      <c r="DR25" s="48" t="s">
        <v>138</v>
      </c>
      <c r="DS25" s="512">
        <v>0.875</v>
      </c>
      <c r="DT25" s="48"/>
      <c r="DU25" s="48" t="s">
        <v>199</v>
      </c>
      <c r="DV25" s="48" t="s">
        <v>105</v>
      </c>
      <c r="DW25" s="511"/>
      <c r="DX25" s="48"/>
      <c r="DY25" s="513"/>
      <c r="DZ25" s="48"/>
      <c r="EA25" s="48"/>
      <c r="EB25" s="48"/>
      <c r="EC25" s="534">
        <v>22</v>
      </c>
      <c r="ED25" s="35" t="s">
        <v>138</v>
      </c>
      <c r="EE25" s="536">
        <v>0.875</v>
      </c>
      <c r="EF25" s="35"/>
      <c r="EG25" s="35" t="s">
        <v>204</v>
      </c>
      <c r="EH25" s="35" t="s">
        <v>106</v>
      </c>
      <c r="EI25" s="534"/>
      <c r="EJ25" s="35"/>
      <c r="EK25" s="535"/>
      <c r="EL25" s="35"/>
      <c r="EM25" s="35"/>
      <c r="EN25" s="35"/>
      <c r="EO25" s="542">
        <v>22</v>
      </c>
      <c r="EP25" s="246" t="s">
        <v>138</v>
      </c>
      <c r="EQ25" s="544">
        <v>0.875</v>
      </c>
      <c r="ER25" s="246"/>
      <c r="ES25" s="246" t="s">
        <v>226</v>
      </c>
      <c r="ET25" s="246" t="s">
        <v>105</v>
      </c>
      <c r="EU25" s="542"/>
      <c r="EV25" s="246"/>
      <c r="EW25" s="543"/>
      <c r="EX25" s="246"/>
      <c r="EY25" s="246"/>
      <c r="EZ25" s="246"/>
      <c r="FA25" s="550">
        <v>22</v>
      </c>
      <c r="FB25" s="316" t="s">
        <v>138</v>
      </c>
      <c r="FC25" s="551">
        <v>0.875</v>
      </c>
      <c r="FD25" s="316"/>
      <c r="FE25" s="316" t="s">
        <v>205</v>
      </c>
      <c r="FF25" s="316" t="s">
        <v>105</v>
      </c>
      <c r="FG25" s="550"/>
      <c r="FH25" s="316"/>
      <c r="FI25" s="249"/>
      <c r="FJ25" s="316"/>
      <c r="FK25" s="316"/>
      <c r="FL25" s="316"/>
      <c r="FM25" s="427">
        <v>22</v>
      </c>
      <c r="FN25" s="353" t="s">
        <v>138</v>
      </c>
      <c r="FO25" s="557">
        <v>0.875</v>
      </c>
      <c r="FP25" s="353"/>
      <c r="FQ25" s="353" t="s">
        <v>201</v>
      </c>
      <c r="FR25" s="353" t="s">
        <v>106</v>
      </c>
      <c r="FS25" s="427"/>
      <c r="FT25" s="353"/>
      <c r="FU25" s="429"/>
      <c r="FV25" s="353"/>
      <c r="FW25" s="353"/>
      <c r="FX25" s="353"/>
      <c r="FY25" s="563">
        <v>22</v>
      </c>
      <c r="FZ25" s="251" t="s">
        <v>138</v>
      </c>
      <c r="GA25" s="564">
        <v>0.875</v>
      </c>
      <c r="GB25" s="251"/>
      <c r="GC25" s="251" t="s">
        <v>207</v>
      </c>
      <c r="GD25" s="251" t="s">
        <v>106</v>
      </c>
      <c r="GE25" s="563"/>
      <c r="GF25" s="251"/>
      <c r="GG25" s="565"/>
      <c r="GH25" s="251"/>
      <c r="GI25" s="251"/>
      <c r="GJ25" s="251"/>
      <c r="GK25" s="571">
        <v>22</v>
      </c>
      <c r="GL25" s="257" t="s">
        <v>138</v>
      </c>
      <c r="GM25" s="572">
        <v>0.875</v>
      </c>
      <c r="GN25" s="257"/>
      <c r="GO25" s="257" t="s">
        <v>861</v>
      </c>
      <c r="GP25" s="257" t="s">
        <v>105</v>
      </c>
      <c r="GQ25" s="571"/>
      <c r="GR25" s="257"/>
      <c r="GS25" s="573"/>
      <c r="GT25" s="257"/>
      <c r="GU25" s="257"/>
      <c r="GV25" s="257"/>
      <c r="GW25" s="511">
        <v>22</v>
      </c>
      <c r="GX25" s="48" t="s">
        <v>138</v>
      </c>
      <c r="GY25" s="512">
        <v>0.875</v>
      </c>
      <c r="GZ25" s="48"/>
      <c r="HA25" s="48" t="s">
        <v>202</v>
      </c>
      <c r="HB25" s="48" t="s">
        <v>106</v>
      </c>
      <c r="HC25" s="511"/>
      <c r="HD25" s="48"/>
      <c r="HE25" s="513"/>
      <c r="HF25" s="48"/>
      <c r="HG25" s="48"/>
      <c r="HH25" s="48"/>
      <c r="HI25" s="580">
        <v>22</v>
      </c>
      <c r="HJ25" s="253" t="s">
        <v>138</v>
      </c>
      <c r="HK25" s="582">
        <v>0.875</v>
      </c>
      <c r="HL25" s="253"/>
      <c r="HM25" s="253" t="s">
        <v>194</v>
      </c>
      <c r="HN25" s="253" t="s">
        <v>105</v>
      </c>
      <c r="HO25" s="580"/>
      <c r="HP25" s="253"/>
      <c r="HQ25" s="581"/>
      <c r="HR25" s="253"/>
      <c r="HS25" s="253"/>
      <c r="HT25" s="253"/>
      <c r="HU25" s="588">
        <v>22</v>
      </c>
      <c r="HV25" s="256" t="s">
        <v>138</v>
      </c>
      <c r="HW25" s="589">
        <v>0.875</v>
      </c>
      <c r="HX25" s="256"/>
      <c r="HY25" s="256" t="s">
        <v>203</v>
      </c>
      <c r="HZ25" s="256" t="s">
        <v>105</v>
      </c>
      <c r="IA25" s="588"/>
      <c r="IB25" s="256"/>
      <c r="IC25" s="590"/>
      <c r="ID25" s="256"/>
      <c r="IE25" s="256"/>
      <c r="IF25" s="256"/>
    </row>
    <row r="26" spans="1:243" x14ac:dyDescent="0.4">
      <c r="A26" s="473">
        <v>29</v>
      </c>
      <c r="B26" s="231" t="s">
        <v>138</v>
      </c>
      <c r="C26" s="474">
        <v>0.875</v>
      </c>
      <c r="D26" s="231"/>
      <c r="E26" s="231" t="s">
        <v>203</v>
      </c>
      <c r="F26" s="231" t="s">
        <v>106</v>
      </c>
      <c r="G26" s="473"/>
      <c r="H26" s="231"/>
      <c r="I26" s="475"/>
      <c r="J26" s="231"/>
      <c r="K26" s="231"/>
      <c r="L26" s="231"/>
      <c r="M26" s="481">
        <v>29</v>
      </c>
      <c r="N26" s="234" t="s">
        <v>138</v>
      </c>
      <c r="O26" s="483">
        <v>0.875</v>
      </c>
      <c r="P26" s="234"/>
      <c r="Q26" s="234" t="s">
        <v>205</v>
      </c>
      <c r="R26" s="234" t="s">
        <v>106</v>
      </c>
      <c r="S26" s="481"/>
      <c r="T26" s="234"/>
      <c r="U26" s="482"/>
      <c r="V26" s="234"/>
      <c r="W26" s="234"/>
      <c r="X26" s="234"/>
      <c r="Y26" s="489">
        <v>29</v>
      </c>
      <c r="Z26" s="469" t="s">
        <v>138</v>
      </c>
      <c r="AA26" s="490">
        <v>0.875</v>
      </c>
      <c r="AB26" s="469"/>
      <c r="AC26" s="469" t="s">
        <v>197</v>
      </c>
      <c r="AD26" s="469" t="s">
        <v>106</v>
      </c>
      <c r="AE26" s="489"/>
      <c r="AF26" s="469"/>
      <c r="AG26" s="491"/>
      <c r="AH26" s="469"/>
      <c r="AI26" s="469"/>
      <c r="AJ26" s="469"/>
      <c r="AK26" s="497">
        <v>29</v>
      </c>
      <c r="AL26" s="352" t="s">
        <v>138</v>
      </c>
      <c r="AM26" s="499">
        <v>0.875</v>
      </c>
      <c r="AN26" s="352"/>
      <c r="AO26" s="352" t="s">
        <v>206</v>
      </c>
      <c r="AP26" s="352" t="s">
        <v>106</v>
      </c>
      <c r="AQ26" s="497"/>
      <c r="AR26" s="352"/>
      <c r="AS26" s="498"/>
      <c r="AT26" s="352"/>
      <c r="AU26" s="352"/>
      <c r="AV26" s="352"/>
      <c r="AW26" s="312">
        <v>29</v>
      </c>
      <c r="AX26" s="237" t="s">
        <v>138</v>
      </c>
      <c r="AY26" s="505">
        <v>0.875</v>
      </c>
      <c r="AZ26" s="237"/>
      <c r="BA26" s="237" t="s">
        <v>199</v>
      </c>
      <c r="BB26" s="237" t="s">
        <v>105</v>
      </c>
      <c r="BC26" s="312"/>
      <c r="BD26" s="237"/>
      <c r="BE26" s="314"/>
      <c r="BF26" s="237"/>
      <c r="BG26" s="237"/>
      <c r="BH26" s="237"/>
      <c r="BI26" s="304">
        <v>29</v>
      </c>
      <c r="BJ26" s="239" t="s">
        <v>138</v>
      </c>
      <c r="BK26" s="335">
        <v>0.875</v>
      </c>
      <c r="BL26" s="239"/>
      <c r="BM26" s="239" t="s">
        <v>207</v>
      </c>
      <c r="BN26" s="239" t="s">
        <v>105</v>
      </c>
      <c r="BO26" s="304"/>
      <c r="BP26" s="239"/>
      <c r="BQ26" s="306"/>
      <c r="BR26" s="239"/>
      <c r="BS26" s="239"/>
      <c r="BT26" s="239"/>
      <c r="BU26" s="511">
        <v>29</v>
      </c>
      <c r="BV26" s="48" t="s">
        <v>138</v>
      </c>
      <c r="BW26" s="512">
        <v>0.875</v>
      </c>
      <c r="BX26" s="48"/>
      <c r="BY26" s="48" t="s">
        <v>977</v>
      </c>
      <c r="BZ26" s="48" t="s">
        <v>105</v>
      </c>
      <c r="CA26" s="511"/>
      <c r="CB26" s="48"/>
      <c r="CC26" s="513"/>
      <c r="CD26" s="48"/>
      <c r="CE26" s="48"/>
      <c r="CF26" s="48"/>
      <c r="CG26" s="341">
        <v>29</v>
      </c>
      <c r="CH26" s="241" t="s">
        <v>138</v>
      </c>
      <c r="CI26" s="342">
        <v>0.875</v>
      </c>
      <c r="CJ26" s="241"/>
      <c r="CK26" s="241" t="s">
        <v>861</v>
      </c>
      <c r="CL26" s="241" t="s">
        <v>106</v>
      </c>
      <c r="CM26" s="341"/>
      <c r="CN26" s="241"/>
      <c r="CO26" s="343"/>
      <c r="CP26" s="241"/>
      <c r="CQ26" s="241"/>
      <c r="CR26" s="241"/>
      <c r="CS26" s="288">
        <v>29</v>
      </c>
      <c r="CT26" s="243" t="s">
        <v>138</v>
      </c>
      <c r="CU26" s="519">
        <v>0.875</v>
      </c>
      <c r="CV26" s="243"/>
      <c r="CW26" s="243" t="s">
        <v>194</v>
      </c>
      <c r="CX26" s="243" t="s">
        <v>106</v>
      </c>
      <c r="CY26" s="288"/>
      <c r="CZ26" s="243"/>
      <c r="DA26" s="290"/>
      <c r="DB26" s="243"/>
      <c r="DC26" s="243"/>
      <c r="DD26" s="243"/>
      <c r="DE26" s="525">
        <v>29</v>
      </c>
      <c r="DF26" s="470" t="s">
        <v>138</v>
      </c>
      <c r="DG26" s="526">
        <v>0.875</v>
      </c>
      <c r="DH26" s="470"/>
      <c r="DI26" s="470" t="s">
        <v>226</v>
      </c>
      <c r="DJ26" s="470" t="s">
        <v>106</v>
      </c>
      <c r="DK26" s="525"/>
      <c r="DL26" s="470"/>
      <c r="DM26" s="527"/>
      <c r="DN26" s="470"/>
      <c r="DO26" s="470"/>
      <c r="DP26" s="470"/>
      <c r="DQ26" s="511">
        <v>29</v>
      </c>
      <c r="DR26" s="48" t="s">
        <v>138</v>
      </c>
      <c r="DS26" s="512">
        <v>0.875</v>
      </c>
      <c r="DT26" s="48"/>
      <c r="DU26" s="48" t="s">
        <v>204</v>
      </c>
      <c r="DV26" s="48" t="s">
        <v>106</v>
      </c>
      <c r="DW26" s="511"/>
      <c r="DX26" s="48"/>
      <c r="DY26" s="513"/>
      <c r="DZ26" s="48"/>
      <c r="EA26" s="48"/>
      <c r="EB26" s="48"/>
      <c r="EC26" s="534">
        <v>29</v>
      </c>
      <c r="ED26" s="35" t="s">
        <v>138</v>
      </c>
      <c r="EE26" s="536">
        <v>0.875</v>
      </c>
      <c r="EF26" s="35"/>
      <c r="EG26" s="35" t="s">
        <v>198</v>
      </c>
      <c r="EH26" s="35" t="s">
        <v>105</v>
      </c>
      <c r="EI26" s="534"/>
      <c r="EJ26" s="35"/>
      <c r="EK26" s="535"/>
      <c r="EL26" s="35"/>
      <c r="EM26" s="35"/>
      <c r="EN26" s="35"/>
      <c r="EO26" s="542">
        <v>29</v>
      </c>
      <c r="EP26" s="246" t="s">
        <v>138</v>
      </c>
      <c r="EQ26" s="544">
        <v>0.875</v>
      </c>
      <c r="ER26" s="246"/>
      <c r="ES26" s="246" t="s">
        <v>202</v>
      </c>
      <c r="ET26" s="246" t="s">
        <v>106</v>
      </c>
      <c r="EU26" s="542"/>
      <c r="EV26" s="246"/>
      <c r="EW26" s="543"/>
      <c r="EX26" s="246"/>
      <c r="EY26" s="246"/>
      <c r="EZ26" s="246"/>
      <c r="FA26" s="550">
        <v>29</v>
      </c>
      <c r="FB26" s="316" t="s">
        <v>138</v>
      </c>
      <c r="FC26" s="551">
        <v>0.875</v>
      </c>
      <c r="FD26" s="316"/>
      <c r="FE26" s="316" t="s">
        <v>201</v>
      </c>
      <c r="FF26" s="316" t="s">
        <v>105</v>
      </c>
      <c r="FG26" s="550"/>
      <c r="FH26" s="316"/>
      <c r="FI26" s="249"/>
      <c r="FJ26" s="316"/>
      <c r="FK26" s="316"/>
      <c r="FL26" s="316"/>
      <c r="FM26" s="427">
        <v>29</v>
      </c>
      <c r="FN26" s="353" t="s">
        <v>138</v>
      </c>
      <c r="FO26" s="557">
        <v>0.875</v>
      </c>
      <c r="FP26" s="353"/>
      <c r="FQ26" s="353" t="s">
        <v>896</v>
      </c>
      <c r="FR26" s="353" t="s">
        <v>105</v>
      </c>
      <c r="FS26" s="427"/>
      <c r="FT26" s="353"/>
      <c r="FU26" s="429"/>
      <c r="FV26" s="353"/>
      <c r="FW26" s="353"/>
      <c r="FX26" s="353"/>
      <c r="FY26" s="563">
        <v>29</v>
      </c>
      <c r="FZ26" s="251" t="s">
        <v>138</v>
      </c>
      <c r="GA26" s="564">
        <v>0.875</v>
      </c>
      <c r="GB26" s="251"/>
      <c r="GC26" s="251" t="s">
        <v>191</v>
      </c>
      <c r="GD26" s="251" t="s">
        <v>105</v>
      </c>
      <c r="GE26" s="563"/>
      <c r="GF26" s="251"/>
      <c r="GG26" s="565"/>
      <c r="GH26" s="251"/>
      <c r="GI26" s="251"/>
      <c r="GJ26" s="251"/>
      <c r="GK26" s="571">
        <v>29</v>
      </c>
      <c r="GL26" s="257" t="s">
        <v>138</v>
      </c>
      <c r="GM26" s="572">
        <v>0.875</v>
      </c>
      <c r="GN26" s="257"/>
      <c r="GO26" s="257" t="s">
        <v>200</v>
      </c>
      <c r="GP26" s="257" t="s">
        <v>105</v>
      </c>
      <c r="GQ26" s="571"/>
      <c r="GR26" s="257"/>
      <c r="GS26" s="573"/>
      <c r="GT26" s="257"/>
      <c r="GU26" s="257"/>
      <c r="GV26" s="257"/>
      <c r="GW26" s="511">
        <v>29</v>
      </c>
      <c r="GX26" s="48" t="s">
        <v>138</v>
      </c>
      <c r="GY26" s="512">
        <v>0.875</v>
      </c>
      <c r="GZ26" s="48"/>
      <c r="HA26" s="48" t="s">
        <v>192</v>
      </c>
      <c r="HB26" s="48" t="s">
        <v>105</v>
      </c>
      <c r="HC26" s="511"/>
      <c r="HD26" s="48"/>
      <c r="HE26" s="513"/>
      <c r="HF26" s="48"/>
      <c r="HG26" s="48"/>
      <c r="HH26" s="48"/>
      <c r="HI26" s="580">
        <v>29</v>
      </c>
      <c r="HJ26" s="253" t="s">
        <v>138</v>
      </c>
      <c r="HK26" s="582">
        <v>0.875</v>
      </c>
      <c r="HL26" s="253"/>
      <c r="HM26" s="253" t="s">
        <v>225</v>
      </c>
      <c r="HN26" s="253" t="s">
        <v>105</v>
      </c>
      <c r="HO26" s="580"/>
      <c r="HP26" s="253"/>
      <c r="HQ26" s="581"/>
      <c r="HR26" s="253"/>
      <c r="HS26" s="253"/>
      <c r="HT26" s="253"/>
      <c r="HU26" s="588">
        <v>29</v>
      </c>
      <c r="HV26" s="256" t="s">
        <v>138</v>
      </c>
      <c r="HW26" s="589">
        <v>0.875</v>
      </c>
      <c r="HX26" s="256"/>
      <c r="HY26" s="256" t="s">
        <v>196</v>
      </c>
      <c r="HZ26" s="256" t="s">
        <v>106</v>
      </c>
      <c r="IA26" s="588"/>
      <c r="IB26" s="256"/>
      <c r="IC26" s="590"/>
      <c r="ID26" s="256"/>
      <c r="IE26" s="256"/>
      <c r="IF26" s="256"/>
    </row>
    <row r="27" spans="1:243" x14ac:dyDescent="0.4">
      <c r="A27" s="476" t="s">
        <v>144</v>
      </c>
      <c r="B27" s="231"/>
      <c r="C27" s="474"/>
      <c r="D27" s="231"/>
      <c r="E27" s="231"/>
      <c r="F27" s="231"/>
      <c r="G27" s="473"/>
      <c r="H27" s="231"/>
      <c r="I27" s="475"/>
      <c r="J27" s="231"/>
      <c r="K27" s="231"/>
      <c r="L27" s="231"/>
      <c r="M27" s="484" t="s">
        <v>144</v>
      </c>
      <c r="N27" s="234"/>
      <c r="O27" s="483"/>
      <c r="P27" s="234"/>
      <c r="Q27" s="234"/>
      <c r="R27" s="234"/>
      <c r="S27" s="481"/>
      <c r="T27" s="234"/>
      <c r="U27" s="482"/>
      <c r="V27" s="234"/>
      <c r="W27" s="234"/>
      <c r="X27" s="234"/>
      <c r="Y27" s="492" t="s">
        <v>144</v>
      </c>
      <c r="Z27" s="469"/>
      <c r="AA27" s="490"/>
      <c r="AB27" s="469"/>
      <c r="AC27" s="469"/>
      <c r="AD27" s="469"/>
      <c r="AE27" s="489"/>
      <c r="AF27" s="469"/>
      <c r="AG27" s="491"/>
      <c r="AH27" s="469"/>
      <c r="AI27" s="469"/>
      <c r="AJ27" s="469"/>
      <c r="AK27" s="500" t="s">
        <v>144</v>
      </c>
      <c r="AL27" s="352"/>
      <c r="AM27" s="499"/>
      <c r="AN27" s="352"/>
      <c r="AO27" s="352"/>
      <c r="AP27" s="352"/>
      <c r="AQ27" s="497"/>
      <c r="AR27" s="352"/>
      <c r="AS27" s="498"/>
      <c r="AT27" s="352"/>
      <c r="AU27" s="352"/>
      <c r="AV27" s="352"/>
      <c r="AW27" s="506" t="s">
        <v>144</v>
      </c>
      <c r="AX27" s="237"/>
      <c r="AY27" s="505"/>
      <c r="AZ27" s="237"/>
      <c r="BA27" s="237"/>
      <c r="BB27" s="237"/>
      <c r="BC27" s="312"/>
      <c r="BD27" s="237"/>
      <c r="BE27" s="314"/>
      <c r="BF27" s="237"/>
      <c r="BG27" s="237"/>
      <c r="BH27" s="237"/>
      <c r="BI27" s="336" t="s">
        <v>144</v>
      </c>
      <c r="BJ27" s="239"/>
      <c r="BK27" s="335"/>
      <c r="BL27" s="239"/>
      <c r="BM27" s="239"/>
      <c r="BN27" s="239"/>
      <c r="BO27" s="304"/>
      <c r="BP27" s="239"/>
      <c r="BQ27" s="306"/>
      <c r="BR27" s="239"/>
      <c r="BS27" s="239"/>
      <c r="BT27" s="239"/>
      <c r="BU27" s="514" t="s">
        <v>144</v>
      </c>
      <c r="BV27" s="48"/>
      <c r="BW27" s="512"/>
      <c r="BX27" s="48"/>
      <c r="BY27" s="48"/>
      <c r="BZ27" s="48"/>
      <c r="CA27" s="511"/>
      <c r="CB27" s="48"/>
      <c r="CC27" s="513"/>
      <c r="CD27" s="48"/>
      <c r="CE27" s="48"/>
      <c r="CF27" s="48"/>
      <c r="CG27" s="344" t="s">
        <v>144</v>
      </c>
      <c r="CH27" s="241"/>
      <c r="CI27" s="342"/>
      <c r="CJ27" s="241"/>
      <c r="CK27" s="241"/>
      <c r="CL27" s="241"/>
      <c r="CM27" s="341"/>
      <c r="CN27" s="241"/>
      <c r="CO27" s="343"/>
      <c r="CP27" s="241"/>
      <c r="CQ27" s="241"/>
      <c r="CR27" s="241"/>
      <c r="CS27" s="520" t="s">
        <v>144</v>
      </c>
      <c r="CT27" s="243"/>
      <c r="CU27" s="519"/>
      <c r="CV27" s="243"/>
      <c r="CW27" s="243"/>
      <c r="CX27" s="243"/>
      <c r="CY27" s="288"/>
      <c r="CZ27" s="243"/>
      <c r="DA27" s="290"/>
      <c r="DB27" s="243"/>
      <c r="DC27" s="243"/>
      <c r="DD27" s="243"/>
      <c r="DE27" s="528" t="s">
        <v>144</v>
      </c>
      <c r="DF27" s="470"/>
      <c r="DG27" s="526"/>
      <c r="DH27" s="470"/>
      <c r="DI27" s="470"/>
      <c r="DJ27" s="470"/>
      <c r="DK27" s="525"/>
      <c r="DL27" s="470"/>
      <c r="DM27" s="527"/>
      <c r="DN27" s="470"/>
      <c r="DO27" s="470"/>
      <c r="DP27" s="470"/>
      <c r="DQ27" s="514" t="s">
        <v>144</v>
      </c>
      <c r="DR27" s="48"/>
      <c r="DS27" s="512"/>
      <c r="DT27" s="48"/>
      <c r="DU27" s="48"/>
      <c r="DV27" s="48"/>
      <c r="DW27" s="511"/>
      <c r="DX27" s="48"/>
      <c r="DY27" s="513"/>
      <c r="DZ27" s="48"/>
      <c r="EA27" s="48"/>
      <c r="EB27" s="48"/>
      <c r="EC27" s="537" t="s">
        <v>144</v>
      </c>
      <c r="ED27" s="35"/>
      <c r="EE27" s="536"/>
      <c r="EF27" s="35"/>
      <c r="EG27" s="35"/>
      <c r="EH27" s="35"/>
      <c r="EI27" s="534"/>
      <c r="EJ27" s="35"/>
      <c r="EK27" s="535"/>
      <c r="EL27" s="35"/>
      <c r="EM27" s="35"/>
      <c r="EN27" s="35"/>
      <c r="EO27" s="545" t="s">
        <v>144</v>
      </c>
      <c r="EP27" s="246"/>
      <c r="EQ27" s="544"/>
      <c r="ER27" s="246"/>
      <c r="ES27" s="246"/>
      <c r="ET27" s="246"/>
      <c r="EU27" s="542"/>
      <c r="EV27" s="246"/>
      <c r="EW27" s="543"/>
      <c r="EX27" s="246"/>
      <c r="EY27" s="246"/>
      <c r="EZ27" s="246"/>
      <c r="FA27" s="552" t="s">
        <v>144</v>
      </c>
      <c r="FB27" s="316"/>
      <c r="FC27" s="551"/>
      <c r="FD27" s="316"/>
      <c r="FE27" s="316"/>
      <c r="FF27" s="316"/>
      <c r="FG27" s="550"/>
      <c r="FH27" s="316"/>
      <c r="FI27" s="249"/>
      <c r="FJ27" s="316"/>
      <c r="FK27" s="316"/>
      <c r="FL27" s="316"/>
      <c r="FM27" s="558" t="s">
        <v>144</v>
      </c>
      <c r="FN27" s="353"/>
      <c r="FO27" s="557"/>
      <c r="FP27" s="353"/>
      <c r="FQ27" s="353"/>
      <c r="FR27" s="353"/>
      <c r="FS27" s="427"/>
      <c r="FT27" s="353"/>
      <c r="FU27" s="429"/>
      <c r="FV27" s="353"/>
      <c r="FW27" s="353"/>
      <c r="FX27" s="353"/>
      <c r="FY27" s="566" t="s">
        <v>144</v>
      </c>
      <c r="FZ27" s="251"/>
      <c r="GA27" s="564"/>
      <c r="GB27" s="251"/>
      <c r="GC27" s="251"/>
      <c r="GD27" s="251"/>
      <c r="GE27" s="563"/>
      <c r="GF27" s="251"/>
      <c r="GG27" s="565"/>
      <c r="GH27" s="251"/>
      <c r="GI27" s="251"/>
      <c r="GJ27" s="251"/>
      <c r="GK27" s="574" t="s">
        <v>144</v>
      </c>
      <c r="GL27" s="257"/>
      <c r="GM27" s="572"/>
      <c r="GN27" s="257"/>
      <c r="GO27" s="257"/>
      <c r="GP27" s="257"/>
      <c r="GQ27" s="571"/>
      <c r="GR27" s="257"/>
      <c r="GS27" s="573"/>
      <c r="GT27" s="257"/>
      <c r="GU27" s="257"/>
      <c r="GV27" s="257"/>
      <c r="GW27" s="514" t="s">
        <v>144</v>
      </c>
      <c r="GX27" s="48"/>
      <c r="GY27" s="512"/>
      <c r="GZ27" s="48"/>
      <c r="HA27" s="48"/>
      <c r="HB27" s="48"/>
      <c r="HC27" s="511"/>
      <c r="HD27" s="48"/>
      <c r="HE27" s="513"/>
      <c r="HF27" s="48"/>
      <c r="HG27" s="48"/>
      <c r="HH27" s="48"/>
      <c r="HI27" s="583" t="s">
        <v>144</v>
      </c>
      <c r="HJ27" s="253"/>
      <c r="HK27" s="582"/>
      <c r="HL27" s="253"/>
      <c r="HM27" s="253"/>
      <c r="HN27" s="253"/>
      <c r="HO27" s="580"/>
      <c r="HP27" s="253"/>
      <c r="HQ27" s="581"/>
      <c r="HR27" s="253"/>
      <c r="HS27" s="253"/>
      <c r="HT27" s="253"/>
      <c r="HU27" s="591" t="s">
        <v>144</v>
      </c>
      <c r="HV27" s="256"/>
      <c r="HW27" s="589"/>
      <c r="HX27" s="256"/>
      <c r="HY27" s="256"/>
      <c r="HZ27" s="256"/>
      <c r="IA27" s="588"/>
      <c r="IB27" s="256"/>
      <c r="IC27" s="590"/>
      <c r="ID27" s="256"/>
      <c r="IE27" s="256"/>
      <c r="IF27" s="256"/>
    </row>
    <row r="28" spans="1:243" x14ac:dyDescent="0.4">
      <c r="A28" s="473">
        <v>5</v>
      </c>
      <c r="B28" s="231" t="s">
        <v>138</v>
      </c>
      <c r="C28" s="474">
        <v>0.875</v>
      </c>
      <c r="D28" s="231"/>
      <c r="E28" s="231" t="s">
        <v>204</v>
      </c>
      <c r="F28" s="231" t="s">
        <v>105</v>
      </c>
      <c r="G28" s="473"/>
      <c r="H28" s="231"/>
      <c r="I28" s="475"/>
      <c r="J28" s="231"/>
      <c r="K28" s="231"/>
      <c r="L28" s="231"/>
      <c r="M28" s="481">
        <v>5</v>
      </c>
      <c r="N28" s="234" t="s">
        <v>138</v>
      </c>
      <c r="O28" s="483">
        <v>0.875</v>
      </c>
      <c r="P28" s="234"/>
      <c r="Q28" s="234" t="s">
        <v>194</v>
      </c>
      <c r="R28" s="234" t="s">
        <v>105</v>
      </c>
      <c r="S28" s="481"/>
      <c r="T28" s="234"/>
      <c r="U28" s="482"/>
      <c r="V28" s="234"/>
      <c r="W28" s="234"/>
      <c r="X28" s="234"/>
      <c r="Y28" s="489">
        <v>5</v>
      </c>
      <c r="Z28" s="469" t="s">
        <v>138</v>
      </c>
      <c r="AA28" s="490">
        <v>0.875</v>
      </c>
      <c r="AB28" s="469"/>
      <c r="AC28" s="469" t="s">
        <v>896</v>
      </c>
      <c r="AD28" s="469" t="s">
        <v>106</v>
      </c>
      <c r="AE28" s="489"/>
      <c r="AF28" s="469"/>
      <c r="AG28" s="491"/>
      <c r="AH28" s="469"/>
      <c r="AI28" s="469"/>
      <c r="AJ28" s="469"/>
      <c r="AK28" s="497">
        <v>5</v>
      </c>
      <c r="AL28" s="352" t="s">
        <v>138</v>
      </c>
      <c r="AM28" s="499">
        <v>0.875</v>
      </c>
      <c r="AN28" s="352"/>
      <c r="AO28" s="352" t="s">
        <v>202</v>
      </c>
      <c r="AP28" s="352" t="s">
        <v>105</v>
      </c>
      <c r="AQ28" s="497"/>
      <c r="AR28" s="352"/>
      <c r="AS28" s="498"/>
      <c r="AT28" s="352"/>
      <c r="AU28" s="352"/>
      <c r="AV28" s="352"/>
      <c r="AW28" s="312">
        <v>5</v>
      </c>
      <c r="AX28" s="237" t="s">
        <v>138</v>
      </c>
      <c r="AY28" s="505">
        <v>0.875</v>
      </c>
      <c r="AZ28" s="237"/>
      <c r="BA28" s="237" t="s">
        <v>192</v>
      </c>
      <c r="BB28" s="237" t="s">
        <v>106</v>
      </c>
      <c r="BC28" s="312"/>
      <c r="BD28" s="237"/>
      <c r="BE28" s="314"/>
      <c r="BF28" s="237"/>
      <c r="BG28" s="237"/>
      <c r="BH28" s="237"/>
      <c r="BI28" s="304">
        <v>5</v>
      </c>
      <c r="BJ28" s="239" t="s">
        <v>138</v>
      </c>
      <c r="BK28" s="335">
        <v>0.875</v>
      </c>
      <c r="BL28" s="239"/>
      <c r="BM28" s="239" t="s">
        <v>199</v>
      </c>
      <c r="BN28" s="239" t="s">
        <v>106</v>
      </c>
      <c r="BO28" s="304"/>
      <c r="BP28" s="239"/>
      <c r="BQ28" s="306"/>
      <c r="BR28" s="239"/>
      <c r="BS28" s="239"/>
      <c r="BT28" s="239"/>
      <c r="BU28" s="511">
        <v>5</v>
      </c>
      <c r="BV28" s="48" t="s">
        <v>138</v>
      </c>
      <c r="BW28" s="512">
        <v>0.875</v>
      </c>
      <c r="BX28" s="48"/>
      <c r="BY28" s="48" t="s">
        <v>200</v>
      </c>
      <c r="BZ28" s="48" t="s">
        <v>106</v>
      </c>
      <c r="CA28" s="511"/>
      <c r="CB28" s="48"/>
      <c r="CC28" s="513"/>
      <c r="CD28" s="48"/>
      <c r="CE28" s="48"/>
      <c r="CF28" s="48"/>
      <c r="CG28" s="341">
        <v>5</v>
      </c>
      <c r="CH28" s="241" t="s">
        <v>138</v>
      </c>
      <c r="CI28" s="342">
        <v>0.875</v>
      </c>
      <c r="CJ28" s="241"/>
      <c r="CK28" s="241" t="s">
        <v>226</v>
      </c>
      <c r="CL28" s="241" t="s">
        <v>105</v>
      </c>
      <c r="CM28" s="341"/>
      <c r="CN28" s="241"/>
      <c r="CO28" s="343"/>
      <c r="CP28" s="241"/>
      <c r="CQ28" s="241"/>
      <c r="CR28" s="241"/>
      <c r="CS28" s="288">
        <v>5</v>
      </c>
      <c r="CT28" s="243" t="s">
        <v>138</v>
      </c>
      <c r="CU28" s="519">
        <v>0.875</v>
      </c>
      <c r="CV28" s="243"/>
      <c r="CW28" s="243" t="s">
        <v>196</v>
      </c>
      <c r="CX28" s="243" t="s">
        <v>105</v>
      </c>
      <c r="CY28" s="288"/>
      <c r="CZ28" s="243"/>
      <c r="DA28" s="290"/>
      <c r="DB28" s="243"/>
      <c r="DC28" s="243"/>
      <c r="DD28" s="243"/>
      <c r="DE28" s="525">
        <v>5</v>
      </c>
      <c r="DF28" s="470" t="s">
        <v>138</v>
      </c>
      <c r="DG28" s="526">
        <v>0.875</v>
      </c>
      <c r="DH28" s="470"/>
      <c r="DI28" s="470" t="s">
        <v>977</v>
      </c>
      <c r="DJ28" s="470" t="s">
        <v>105</v>
      </c>
      <c r="DK28" s="525"/>
      <c r="DL28" s="470"/>
      <c r="DM28" s="527"/>
      <c r="DN28" s="470"/>
      <c r="DO28" s="470"/>
      <c r="DP28" s="470"/>
      <c r="DQ28" s="511">
        <v>5</v>
      </c>
      <c r="DR28" s="48" t="s">
        <v>138</v>
      </c>
      <c r="DS28" s="512">
        <v>0.875</v>
      </c>
      <c r="DT28" s="48"/>
      <c r="DU28" s="48" t="s">
        <v>197</v>
      </c>
      <c r="DV28" s="48" t="s">
        <v>105</v>
      </c>
      <c r="DW28" s="511"/>
      <c r="DX28" s="48"/>
      <c r="DY28" s="513"/>
      <c r="DZ28" s="48"/>
      <c r="EA28" s="48"/>
      <c r="EB28" s="48"/>
      <c r="EC28" s="534">
        <v>5</v>
      </c>
      <c r="ED28" s="35" t="s">
        <v>138</v>
      </c>
      <c r="EE28" s="536">
        <v>0.875</v>
      </c>
      <c r="EF28" s="35"/>
      <c r="EG28" s="35" t="s">
        <v>203</v>
      </c>
      <c r="EH28" s="35" t="s">
        <v>106</v>
      </c>
      <c r="EI28" s="534"/>
      <c r="EJ28" s="35"/>
      <c r="EK28" s="535"/>
      <c r="EL28" s="35"/>
      <c r="EM28" s="35"/>
      <c r="EN28" s="35"/>
      <c r="EO28" s="542">
        <v>5</v>
      </c>
      <c r="EP28" s="246" t="s">
        <v>138</v>
      </c>
      <c r="EQ28" s="544">
        <v>0.875</v>
      </c>
      <c r="ER28" s="246"/>
      <c r="ES28" s="246" t="s">
        <v>205</v>
      </c>
      <c r="ET28" s="246" t="s">
        <v>105</v>
      </c>
      <c r="EU28" s="542"/>
      <c r="EV28" s="246"/>
      <c r="EW28" s="543"/>
      <c r="EX28" s="246"/>
      <c r="EY28" s="246"/>
      <c r="EZ28" s="246"/>
      <c r="FA28" s="550">
        <v>5</v>
      </c>
      <c r="FB28" s="316" t="s">
        <v>138</v>
      </c>
      <c r="FC28" s="551">
        <v>0.875</v>
      </c>
      <c r="FD28" s="316"/>
      <c r="FE28" s="316" t="s">
        <v>225</v>
      </c>
      <c r="FF28" s="316" t="s">
        <v>106</v>
      </c>
      <c r="FG28" s="550"/>
      <c r="FH28" s="316"/>
      <c r="FI28" s="249"/>
      <c r="FJ28" s="316"/>
      <c r="FK28" s="316"/>
      <c r="FL28" s="316"/>
      <c r="FM28" s="427">
        <v>5</v>
      </c>
      <c r="FN28" s="353" t="s">
        <v>138</v>
      </c>
      <c r="FO28" s="557">
        <v>0.875</v>
      </c>
      <c r="FP28" s="353"/>
      <c r="FQ28" s="353" t="s">
        <v>198</v>
      </c>
      <c r="FR28" s="353" t="s">
        <v>106</v>
      </c>
      <c r="FS28" s="427"/>
      <c r="FT28" s="353"/>
      <c r="FU28" s="429"/>
      <c r="FV28" s="353"/>
      <c r="FW28" s="353"/>
      <c r="FX28" s="353"/>
      <c r="FY28" s="563">
        <v>5</v>
      </c>
      <c r="FZ28" s="251" t="s">
        <v>138</v>
      </c>
      <c r="GA28" s="564">
        <v>0.875</v>
      </c>
      <c r="GB28" s="251"/>
      <c r="GC28" s="251" t="s">
        <v>861</v>
      </c>
      <c r="GD28" s="251" t="s">
        <v>105</v>
      </c>
      <c r="GE28" s="563"/>
      <c r="GF28" s="251"/>
      <c r="GG28" s="565"/>
      <c r="GH28" s="251"/>
      <c r="GI28" s="251"/>
      <c r="GJ28" s="251"/>
      <c r="GK28" s="571">
        <v>5</v>
      </c>
      <c r="GL28" s="257" t="s">
        <v>138</v>
      </c>
      <c r="GM28" s="572">
        <v>0.875</v>
      </c>
      <c r="GN28" s="257"/>
      <c r="GO28" s="257" t="s">
        <v>191</v>
      </c>
      <c r="GP28" s="257" t="s">
        <v>106</v>
      </c>
      <c r="GQ28" s="571"/>
      <c r="GR28" s="257"/>
      <c r="GS28" s="573"/>
      <c r="GT28" s="257"/>
      <c r="GU28" s="257"/>
      <c r="GV28" s="257"/>
      <c r="GW28" s="511">
        <v>5</v>
      </c>
      <c r="GX28" s="48" t="s">
        <v>138</v>
      </c>
      <c r="GY28" s="512">
        <v>0.875</v>
      </c>
      <c r="GZ28" s="48"/>
      <c r="HA28" s="48" t="s">
        <v>201</v>
      </c>
      <c r="HB28" s="48" t="s">
        <v>106</v>
      </c>
      <c r="HC28" s="511"/>
      <c r="HD28" s="48"/>
      <c r="HE28" s="513"/>
      <c r="HF28" s="48"/>
      <c r="HG28" s="48"/>
      <c r="HH28" s="48"/>
      <c r="HI28" s="580">
        <v>5</v>
      </c>
      <c r="HJ28" s="253" t="s">
        <v>138</v>
      </c>
      <c r="HK28" s="582">
        <v>0.875</v>
      </c>
      <c r="HL28" s="253"/>
      <c r="HM28" s="253" t="s">
        <v>207</v>
      </c>
      <c r="HN28" s="253" t="s">
        <v>106</v>
      </c>
      <c r="HO28" s="580"/>
      <c r="HP28" s="253"/>
      <c r="HQ28" s="581"/>
      <c r="HR28" s="253"/>
      <c r="HS28" s="253"/>
      <c r="HT28" s="253"/>
      <c r="HU28" s="588">
        <v>5</v>
      </c>
      <c r="HV28" s="256" t="s">
        <v>138</v>
      </c>
      <c r="HW28" s="589">
        <v>0.875</v>
      </c>
      <c r="HX28" s="256"/>
      <c r="HY28" s="256" t="s">
        <v>206</v>
      </c>
      <c r="HZ28" s="256" t="s">
        <v>105</v>
      </c>
      <c r="IA28" s="588"/>
      <c r="IB28" s="256"/>
      <c r="IC28" s="590"/>
      <c r="ID28" s="256"/>
      <c r="IE28" s="256"/>
      <c r="IF28" s="256"/>
    </row>
    <row r="29" spans="1:243" x14ac:dyDescent="0.4">
      <c r="A29" s="473">
        <v>12</v>
      </c>
      <c r="B29" s="231" t="s">
        <v>138</v>
      </c>
      <c r="C29" s="474">
        <v>0.875</v>
      </c>
      <c r="D29" s="231"/>
      <c r="E29" s="231" t="s">
        <v>199</v>
      </c>
      <c r="F29" s="231" t="s">
        <v>105</v>
      </c>
      <c r="G29" s="473"/>
      <c r="H29" s="231"/>
      <c r="I29" s="475"/>
      <c r="J29" s="231"/>
      <c r="K29" s="231"/>
      <c r="L29" s="231"/>
      <c r="M29" s="481">
        <v>12</v>
      </c>
      <c r="N29" s="234" t="s">
        <v>138</v>
      </c>
      <c r="O29" s="483">
        <v>0.875</v>
      </c>
      <c r="P29" s="234"/>
      <c r="Q29" s="234" t="s">
        <v>861</v>
      </c>
      <c r="R29" s="234" t="s">
        <v>106</v>
      </c>
      <c r="S29" s="481"/>
      <c r="T29" s="234"/>
      <c r="U29" s="482"/>
      <c r="V29" s="234"/>
      <c r="W29" s="234"/>
      <c r="X29" s="234"/>
      <c r="Y29" s="489">
        <v>12</v>
      </c>
      <c r="Z29" s="469" t="s">
        <v>138</v>
      </c>
      <c r="AA29" s="490">
        <v>0.875</v>
      </c>
      <c r="AB29" s="469"/>
      <c r="AC29" s="469" t="s">
        <v>201</v>
      </c>
      <c r="AD29" s="469" t="s">
        <v>105</v>
      </c>
      <c r="AE29" s="489"/>
      <c r="AF29" s="469"/>
      <c r="AG29" s="491"/>
      <c r="AH29" s="469"/>
      <c r="AI29" s="469"/>
      <c r="AJ29" s="469"/>
      <c r="AK29" s="497">
        <v>12</v>
      </c>
      <c r="AL29" s="352" t="s">
        <v>138</v>
      </c>
      <c r="AM29" s="499">
        <v>0.875</v>
      </c>
      <c r="AN29" s="352"/>
      <c r="AO29" s="352" t="s">
        <v>205</v>
      </c>
      <c r="AP29" s="352" t="s">
        <v>106</v>
      </c>
      <c r="AQ29" s="497"/>
      <c r="AR29" s="352"/>
      <c r="AS29" s="498"/>
      <c r="AT29" s="352"/>
      <c r="AU29" s="352"/>
      <c r="AV29" s="352"/>
      <c r="AW29" s="312">
        <v>12</v>
      </c>
      <c r="AX29" s="237" t="s">
        <v>138</v>
      </c>
      <c r="AY29" s="505">
        <v>0.875</v>
      </c>
      <c r="AZ29" s="237"/>
      <c r="BA29" s="237" t="s">
        <v>198</v>
      </c>
      <c r="BB29" s="237" t="s">
        <v>105</v>
      </c>
      <c r="BC29" s="312"/>
      <c r="BD29" s="237"/>
      <c r="BE29" s="314"/>
      <c r="BF29" s="237"/>
      <c r="BG29" s="237"/>
      <c r="BH29" s="237"/>
      <c r="BI29" s="304">
        <v>12</v>
      </c>
      <c r="BJ29" s="239" t="s">
        <v>138</v>
      </c>
      <c r="BK29" s="335">
        <v>0.875</v>
      </c>
      <c r="BL29" s="239"/>
      <c r="BM29" s="239" t="s">
        <v>226</v>
      </c>
      <c r="BN29" s="239" t="s">
        <v>106</v>
      </c>
      <c r="BO29" s="304"/>
      <c r="BP29" s="239"/>
      <c r="BQ29" s="306"/>
      <c r="BR29" s="239"/>
      <c r="BS29" s="239"/>
      <c r="BT29" s="239"/>
      <c r="BU29" s="511">
        <v>12</v>
      </c>
      <c r="BV29" s="48" t="s">
        <v>138</v>
      </c>
      <c r="BW29" s="512">
        <v>0.875</v>
      </c>
      <c r="BX29" s="48"/>
      <c r="BY29" s="48" t="s">
        <v>203</v>
      </c>
      <c r="BZ29" s="48" t="s">
        <v>105</v>
      </c>
      <c r="CA29" s="511"/>
      <c r="CB29" s="48"/>
      <c r="CC29" s="513"/>
      <c r="CD29" s="48"/>
      <c r="CE29" s="48"/>
      <c r="CF29" s="48"/>
      <c r="CG29" s="341">
        <v>12</v>
      </c>
      <c r="CH29" s="241" t="s">
        <v>138</v>
      </c>
      <c r="CI29" s="342">
        <v>0.875</v>
      </c>
      <c r="CJ29" s="241"/>
      <c r="CK29" s="241" t="s">
        <v>194</v>
      </c>
      <c r="CL29" s="241" t="s">
        <v>106</v>
      </c>
      <c r="CM29" s="341"/>
      <c r="CN29" s="241"/>
      <c r="CO29" s="343"/>
      <c r="CP29" s="241"/>
      <c r="CQ29" s="241"/>
      <c r="CR29" s="241"/>
      <c r="CS29" s="288">
        <v>12</v>
      </c>
      <c r="CT29" s="243" t="s">
        <v>138</v>
      </c>
      <c r="CU29" s="519">
        <v>0.875</v>
      </c>
      <c r="CV29" s="243"/>
      <c r="CW29" s="243" t="s">
        <v>191</v>
      </c>
      <c r="CX29" s="243" t="s">
        <v>106</v>
      </c>
      <c r="CY29" s="288"/>
      <c r="CZ29" s="243"/>
      <c r="DA29" s="290"/>
      <c r="DB29" s="243"/>
      <c r="DC29" s="243"/>
      <c r="DD29" s="243"/>
      <c r="DE29" s="525">
        <v>12</v>
      </c>
      <c r="DF29" s="470" t="s">
        <v>138</v>
      </c>
      <c r="DG29" s="526">
        <v>0.875</v>
      </c>
      <c r="DH29" s="470"/>
      <c r="DI29" s="470" t="s">
        <v>202</v>
      </c>
      <c r="DJ29" s="470" t="s">
        <v>106</v>
      </c>
      <c r="DK29" s="525"/>
      <c r="DL29" s="470"/>
      <c r="DM29" s="527"/>
      <c r="DN29" s="470"/>
      <c r="DO29" s="470"/>
      <c r="DP29" s="470"/>
      <c r="DQ29" s="511">
        <v>12</v>
      </c>
      <c r="DR29" s="48" t="s">
        <v>138</v>
      </c>
      <c r="DS29" s="512">
        <v>0.875</v>
      </c>
      <c r="DT29" s="48"/>
      <c r="DU29" s="48" t="s">
        <v>206</v>
      </c>
      <c r="DV29" s="48" t="s">
        <v>106</v>
      </c>
      <c r="DW29" s="511"/>
      <c r="DX29" s="48"/>
      <c r="DY29" s="513"/>
      <c r="DZ29" s="48"/>
      <c r="EA29" s="48"/>
      <c r="EB29" s="48"/>
      <c r="EC29" s="534">
        <v>12</v>
      </c>
      <c r="ED29" s="35" t="s">
        <v>138</v>
      </c>
      <c r="EE29" s="536">
        <v>0.875</v>
      </c>
      <c r="EF29" s="35"/>
      <c r="EG29" s="35" t="s">
        <v>192</v>
      </c>
      <c r="EH29" s="35" t="s">
        <v>105</v>
      </c>
      <c r="EI29" s="534"/>
      <c r="EJ29" s="35"/>
      <c r="EK29" s="535"/>
      <c r="EL29" s="35"/>
      <c r="EM29" s="35"/>
      <c r="EN29" s="35"/>
      <c r="EO29" s="542">
        <v>12</v>
      </c>
      <c r="EP29" s="246" t="s">
        <v>138</v>
      </c>
      <c r="EQ29" s="544">
        <v>0.875</v>
      </c>
      <c r="ER29" s="246"/>
      <c r="ES29" s="246" t="s">
        <v>977</v>
      </c>
      <c r="ET29" s="246" t="s">
        <v>106</v>
      </c>
      <c r="EU29" s="542"/>
      <c r="EV29" s="246"/>
      <c r="EW29" s="543"/>
      <c r="EX29" s="246"/>
      <c r="EY29" s="246"/>
      <c r="EZ29" s="246"/>
      <c r="FA29" s="550">
        <v>12</v>
      </c>
      <c r="FB29" s="316" t="s">
        <v>138</v>
      </c>
      <c r="FC29" s="551">
        <v>0.875</v>
      </c>
      <c r="FD29" s="316"/>
      <c r="FE29" s="316" t="s">
        <v>896</v>
      </c>
      <c r="FF29" s="316" t="s">
        <v>105</v>
      </c>
      <c r="FG29" s="550"/>
      <c r="FH29" s="316"/>
      <c r="FI29" s="249"/>
      <c r="FJ29" s="316"/>
      <c r="FK29" s="316"/>
      <c r="FL29" s="316"/>
      <c r="FM29" s="427">
        <v>12</v>
      </c>
      <c r="FN29" s="353" t="s">
        <v>138</v>
      </c>
      <c r="FO29" s="557">
        <v>0.875</v>
      </c>
      <c r="FP29" s="353"/>
      <c r="FQ29" s="353" t="s">
        <v>196</v>
      </c>
      <c r="FR29" s="353" t="s">
        <v>105</v>
      </c>
      <c r="FS29" s="427"/>
      <c r="FT29" s="353"/>
      <c r="FU29" s="429"/>
      <c r="FV29" s="353"/>
      <c r="FW29" s="353"/>
      <c r="FX29" s="353"/>
      <c r="FY29" s="563">
        <v>12</v>
      </c>
      <c r="FZ29" s="251" t="s">
        <v>138</v>
      </c>
      <c r="GA29" s="564">
        <v>0.875</v>
      </c>
      <c r="GB29" s="251"/>
      <c r="GC29" s="251" t="s">
        <v>197</v>
      </c>
      <c r="GD29" s="251" t="s">
        <v>106</v>
      </c>
      <c r="GE29" s="563"/>
      <c r="GF29" s="251"/>
      <c r="GG29" s="565"/>
      <c r="GH29" s="251"/>
      <c r="GI29" s="251"/>
      <c r="GJ29" s="251"/>
      <c r="GK29" s="571">
        <v>12</v>
      </c>
      <c r="GL29" s="257" t="s">
        <v>138</v>
      </c>
      <c r="GM29" s="572">
        <v>0.875</v>
      </c>
      <c r="GN29" s="257"/>
      <c r="GO29" s="257" t="s">
        <v>207</v>
      </c>
      <c r="GP29" s="257" t="s">
        <v>105</v>
      </c>
      <c r="GQ29" s="571"/>
      <c r="GR29" s="257"/>
      <c r="GS29" s="573"/>
      <c r="GT29" s="257"/>
      <c r="GU29" s="257"/>
      <c r="GV29" s="257"/>
      <c r="GW29" s="511">
        <v>12</v>
      </c>
      <c r="GX29" s="48" t="s">
        <v>138</v>
      </c>
      <c r="GY29" s="512">
        <v>0.875</v>
      </c>
      <c r="GZ29" s="48"/>
      <c r="HA29" s="48" t="s">
        <v>225</v>
      </c>
      <c r="HB29" s="48" t="s">
        <v>105</v>
      </c>
      <c r="HC29" s="511"/>
      <c r="HD29" s="48"/>
      <c r="HE29" s="513"/>
      <c r="HF29" s="48"/>
      <c r="HG29" s="48"/>
      <c r="HH29" s="48"/>
      <c r="HI29" s="580">
        <v>12</v>
      </c>
      <c r="HJ29" s="253" t="s">
        <v>138</v>
      </c>
      <c r="HK29" s="582">
        <v>0.875</v>
      </c>
      <c r="HL29" s="253"/>
      <c r="HM29" s="253" t="s">
        <v>200</v>
      </c>
      <c r="HN29" s="253" t="s">
        <v>105</v>
      </c>
      <c r="HO29" s="580"/>
      <c r="HP29" s="253"/>
      <c r="HQ29" s="581"/>
      <c r="HR29" s="253"/>
      <c r="HS29" s="253"/>
      <c r="HT29" s="253"/>
      <c r="HU29" s="588">
        <v>12</v>
      </c>
      <c r="HV29" s="256" t="s">
        <v>138</v>
      </c>
      <c r="HW29" s="589">
        <v>0.875</v>
      </c>
      <c r="HX29" s="256"/>
      <c r="HY29" s="256" t="s">
        <v>204</v>
      </c>
      <c r="HZ29" s="256" t="s">
        <v>106</v>
      </c>
      <c r="IA29" s="588"/>
      <c r="IB29" s="256"/>
      <c r="IC29" s="590"/>
      <c r="ID29" s="256"/>
      <c r="IE29" s="256"/>
      <c r="IF29" s="256"/>
    </row>
    <row r="30" spans="1:243" x14ac:dyDescent="0.4">
      <c r="A30" s="473">
        <v>19</v>
      </c>
      <c r="B30" s="231" t="s">
        <v>138</v>
      </c>
      <c r="C30" s="474">
        <v>0.875</v>
      </c>
      <c r="D30" s="231"/>
      <c r="E30" s="231" t="s">
        <v>896</v>
      </c>
      <c r="F30" s="231" t="s">
        <v>106</v>
      </c>
      <c r="G30" s="473"/>
      <c r="H30" s="231"/>
      <c r="I30" s="475"/>
      <c r="J30" s="231"/>
      <c r="K30" s="231"/>
      <c r="L30" s="231"/>
      <c r="M30" s="481">
        <v>19</v>
      </c>
      <c r="N30" s="234" t="s">
        <v>138</v>
      </c>
      <c r="O30" s="483">
        <v>0.875</v>
      </c>
      <c r="P30" s="234"/>
      <c r="Q30" s="234" t="s">
        <v>203</v>
      </c>
      <c r="R30" s="234" t="s">
        <v>105</v>
      </c>
      <c r="S30" s="481"/>
      <c r="T30" s="234"/>
      <c r="U30" s="482"/>
      <c r="V30" s="234"/>
      <c r="W30" s="234"/>
      <c r="X30" s="234"/>
      <c r="Y30" s="489">
        <v>19</v>
      </c>
      <c r="Z30" s="469" t="s">
        <v>138</v>
      </c>
      <c r="AA30" s="490">
        <v>0.875</v>
      </c>
      <c r="AB30" s="469"/>
      <c r="AC30" s="469" t="s">
        <v>206</v>
      </c>
      <c r="AD30" s="469" t="s">
        <v>105</v>
      </c>
      <c r="AE30" s="489"/>
      <c r="AF30" s="469"/>
      <c r="AG30" s="491"/>
      <c r="AH30" s="469"/>
      <c r="AI30" s="469"/>
      <c r="AJ30" s="469"/>
      <c r="AK30" s="497">
        <v>19</v>
      </c>
      <c r="AL30" s="352" t="s">
        <v>138</v>
      </c>
      <c r="AM30" s="499">
        <v>0.875</v>
      </c>
      <c r="AN30" s="352"/>
      <c r="AO30" s="352" t="s">
        <v>194</v>
      </c>
      <c r="AP30" s="352" t="s">
        <v>105</v>
      </c>
      <c r="AQ30" s="497"/>
      <c r="AR30" s="352"/>
      <c r="AS30" s="498"/>
      <c r="AT30" s="352"/>
      <c r="AU30" s="352"/>
      <c r="AV30" s="352"/>
      <c r="AW30" s="312">
        <v>19</v>
      </c>
      <c r="AX30" s="237" t="s">
        <v>138</v>
      </c>
      <c r="AY30" s="505">
        <v>0.875</v>
      </c>
      <c r="AZ30" s="237"/>
      <c r="BA30" s="237" t="s">
        <v>225</v>
      </c>
      <c r="BB30" s="237" t="s">
        <v>106</v>
      </c>
      <c r="BC30" s="312"/>
      <c r="BD30" s="237"/>
      <c r="BE30" s="314"/>
      <c r="BF30" s="237"/>
      <c r="BG30" s="237"/>
      <c r="BH30" s="237"/>
      <c r="BI30" s="304">
        <v>19</v>
      </c>
      <c r="BJ30" s="239" t="s">
        <v>138</v>
      </c>
      <c r="BK30" s="335">
        <v>0.875</v>
      </c>
      <c r="BL30" s="239"/>
      <c r="BM30" s="239" t="s">
        <v>202</v>
      </c>
      <c r="BN30" s="239" t="s">
        <v>105</v>
      </c>
      <c r="BO30" s="304"/>
      <c r="BP30" s="239"/>
      <c r="BQ30" s="306"/>
      <c r="BR30" s="239"/>
      <c r="BS30" s="239"/>
      <c r="BT30" s="239"/>
      <c r="BU30" s="511">
        <v>19</v>
      </c>
      <c r="BV30" s="48" t="s">
        <v>138</v>
      </c>
      <c r="BW30" s="512">
        <v>0.875</v>
      </c>
      <c r="BX30" s="48"/>
      <c r="BY30" s="48" t="s">
        <v>207</v>
      </c>
      <c r="BZ30" s="48" t="s">
        <v>106</v>
      </c>
      <c r="CA30" s="511"/>
      <c r="CB30" s="48"/>
      <c r="CC30" s="513"/>
      <c r="CD30" s="48"/>
      <c r="CE30" s="48"/>
      <c r="CF30" s="48"/>
      <c r="CG30" s="341">
        <v>19</v>
      </c>
      <c r="CH30" s="241" t="s">
        <v>138</v>
      </c>
      <c r="CI30" s="342">
        <v>0.875</v>
      </c>
      <c r="CJ30" s="241"/>
      <c r="CK30" s="241" t="s">
        <v>205</v>
      </c>
      <c r="CL30" s="241" t="s">
        <v>105</v>
      </c>
      <c r="CM30" s="341"/>
      <c r="CN30" s="241"/>
      <c r="CO30" s="343"/>
      <c r="CP30" s="241"/>
      <c r="CQ30" s="241"/>
      <c r="CR30" s="241"/>
      <c r="CS30" s="288">
        <v>19</v>
      </c>
      <c r="CT30" s="243" t="s">
        <v>138</v>
      </c>
      <c r="CU30" s="519">
        <v>0.875</v>
      </c>
      <c r="CV30" s="243"/>
      <c r="CW30" s="243" t="s">
        <v>226</v>
      </c>
      <c r="CX30" s="243" t="s">
        <v>105</v>
      </c>
      <c r="CY30" s="288"/>
      <c r="CZ30" s="243"/>
      <c r="DA30" s="290"/>
      <c r="DB30" s="243"/>
      <c r="DC30" s="243"/>
      <c r="DD30" s="243"/>
      <c r="DE30" s="525">
        <v>19</v>
      </c>
      <c r="DF30" s="470" t="s">
        <v>138</v>
      </c>
      <c r="DG30" s="526">
        <v>0.875</v>
      </c>
      <c r="DH30" s="470"/>
      <c r="DI30" s="470" t="s">
        <v>191</v>
      </c>
      <c r="DJ30" s="470" t="s">
        <v>105</v>
      </c>
      <c r="DK30" s="525"/>
      <c r="DL30" s="470"/>
      <c r="DM30" s="527"/>
      <c r="DN30" s="470"/>
      <c r="DO30" s="470"/>
      <c r="DP30" s="470"/>
      <c r="DQ30" s="511">
        <v>19</v>
      </c>
      <c r="DR30" s="48" t="s">
        <v>138</v>
      </c>
      <c r="DS30" s="512">
        <v>0.875</v>
      </c>
      <c r="DT30" s="48"/>
      <c r="DU30" s="48" t="s">
        <v>861</v>
      </c>
      <c r="DV30" s="48" t="s">
        <v>105</v>
      </c>
      <c r="DW30" s="511"/>
      <c r="DX30" s="48"/>
      <c r="DY30" s="513"/>
      <c r="DZ30" s="48"/>
      <c r="EA30" s="48"/>
      <c r="EB30" s="48"/>
      <c r="EC30" s="534">
        <v>19</v>
      </c>
      <c r="ED30" s="35" t="s">
        <v>138</v>
      </c>
      <c r="EE30" s="536">
        <v>0.875</v>
      </c>
      <c r="EF30" s="35"/>
      <c r="EG30" s="35" t="s">
        <v>200</v>
      </c>
      <c r="EH30" s="35" t="s">
        <v>106</v>
      </c>
      <c r="EI30" s="534"/>
      <c r="EJ30" s="35"/>
      <c r="EK30" s="535"/>
      <c r="EL30" s="35"/>
      <c r="EM30" s="35"/>
      <c r="EN30" s="35"/>
      <c r="EO30" s="542">
        <v>19</v>
      </c>
      <c r="EP30" s="246" t="s">
        <v>138</v>
      </c>
      <c r="EQ30" s="544">
        <v>0.875</v>
      </c>
      <c r="ER30" s="246"/>
      <c r="ES30" s="246" t="s">
        <v>204</v>
      </c>
      <c r="ET30" s="246" t="s">
        <v>105</v>
      </c>
      <c r="EU30" s="542"/>
      <c r="EV30" s="246"/>
      <c r="EW30" s="543"/>
      <c r="EX30" s="246"/>
      <c r="EY30" s="246"/>
      <c r="EZ30" s="246"/>
      <c r="FA30" s="550">
        <v>19</v>
      </c>
      <c r="FB30" s="316" t="s">
        <v>138</v>
      </c>
      <c r="FC30" s="551">
        <v>0.875</v>
      </c>
      <c r="FD30" s="316"/>
      <c r="FE30" s="316" t="s">
        <v>196</v>
      </c>
      <c r="FF30" s="316" t="s">
        <v>106</v>
      </c>
      <c r="FG30" s="550"/>
      <c r="FH30" s="316"/>
      <c r="FI30" s="249"/>
      <c r="FJ30" s="316"/>
      <c r="FK30" s="316"/>
      <c r="FL30" s="316"/>
      <c r="FM30" s="427">
        <v>19</v>
      </c>
      <c r="FN30" s="353" t="s">
        <v>138</v>
      </c>
      <c r="FO30" s="557">
        <v>0.875</v>
      </c>
      <c r="FP30" s="353"/>
      <c r="FQ30" s="353" t="s">
        <v>199</v>
      </c>
      <c r="FR30" s="353" t="s">
        <v>106</v>
      </c>
      <c r="FS30" s="427"/>
      <c r="FT30" s="353"/>
      <c r="FU30" s="429"/>
      <c r="FV30" s="353"/>
      <c r="FW30" s="353"/>
      <c r="FX30" s="353"/>
      <c r="FY30" s="563">
        <v>19</v>
      </c>
      <c r="FZ30" s="251" t="s">
        <v>138</v>
      </c>
      <c r="GA30" s="564">
        <v>0.875</v>
      </c>
      <c r="GB30" s="251"/>
      <c r="GC30" s="251" t="s">
        <v>192</v>
      </c>
      <c r="GD30" s="251" t="s">
        <v>106</v>
      </c>
      <c r="GE30" s="563"/>
      <c r="GF30" s="251"/>
      <c r="GG30" s="565"/>
      <c r="GH30" s="251"/>
      <c r="GI30" s="251"/>
      <c r="GJ30" s="251"/>
      <c r="GK30" s="571">
        <v>19</v>
      </c>
      <c r="GL30" s="257" t="s">
        <v>138</v>
      </c>
      <c r="GM30" s="572">
        <v>0.875</v>
      </c>
      <c r="GN30" s="257"/>
      <c r="GO30" s="257" t="s">
        <v>201</v>
      </c>
      <c r="GP30" s="257" t="s">
        <v>106</v>
      </c>
      <c r="GQ30" s="571"/>
      <c r="GR30" s="257"/>
      <c r="GS30" s="573"/>
      <c r="GT30" s="257"/>
      <c r="GU30" s="257"/>
      <c r="GV30" s="257"/>
      <c r="GW30" s="511">
        <v>19</v>
      </c>
      <c r="GX30" s="48" t="s">
        <v>138</v>
      </c>
      <c r="GY30" s="512">
        <v>0.875</v>
      </c>
      <c r="GZ30" s="48"/>
      <c r="HA30" s="48" t="s">
        <v>198</v>
      </c>
      <c r="HB30" s="48" t="s">
        <v>106</v>
      </c>
      <c r="HC30" s="511"/>
      <c r="HD30" s="48"/>
      <c r="HE30" s="513"/>
      <c r="HF30" s="48"/>
      <c r="HG30" s="48"/>
      <c r="HH30" s="48"/>
      <c r="HI30" s="580">
        <v>19</v>
      </c>
      <c r="HJ30" s="253" t="s">
        <v>138</v>
      </c>
      <c r="HK30" s="582">
        <v>0.875</v>
      </c>
      <c r="HL30" s="253"/>
      <c r="HM30" s="253" t="s">
        <v>977</v>
      </c>
      <c r="HN30" s="253" t="s">
        <v>106</v>
      </c>
      <c r="HO30" s="580"/>
      <c r="HP30" s="253"/>
      <c r="HQ30" s="581"/>
      <c r="HR30" s="253"/>
      <c r="HS30" s="253"/>
      <c r="HT30" s="253"/>
      <c r="HU30" s="588">
        <v>19</v>
      </c>
      <c r="HV30" s="256" t="s">
        <v>138</v>
      </c>
      <c r="HW30" s="589">
        <v>0.875</v>
      </c>
      <c r="HX30" s="256"/>
      <c r="HY30" s="256" t="s">
        <v>197</v>
      </c>
      <c r="HZ30" s="256" t="s">
        <v>105</v>
      </c>
      <c r="IA30" s="588"/>
      <c r="IB30" s="256"/>
      <c r="IC30" s="590"/>
      <c r="ID30" s="256"/>
      <c r="IE30" s="256"/>
      <c r="IF30" s="256"/>
    </row>
    <row r="31" spans="1:243" x14ac:dyDescent="0.4">
      <c r="A31" s="473">
        <v>26</v>
      </c>
      <c r="B31" s="231" t="s">
        <v>138</v>
      </c>
      <c r="C31" s="474">
        <v>0.875</v>
      </c>
      <c r="D31" s="231"/>
      <c r="E31" s="231" t="s">
        <v>200</v>
      </c>
      <c r="F31" s="231" t="s">
        <v>105</v>
      </c>
      <c r="G31" s="473"/>
      <c r="H31" s="231"/>
      <c r="I31" s="475"/>
      <c r="J31" s="231"/>
      <c r="K31" s="231"/>
      <c r="L31" s="231"/>
      <c r="M31" s="481">
        <v>26</v>
      </c>
      <c r="N31" s="234" t="s">
        <v>138</v>
      </c>
      <c r="O31" s="483">
        <v>0.875</v>
      </c>
      <c r="P31" s="234"/>
      <c r="Q31" s="234" t="s">
        <v>197</v>
      </c>
      <c r="R31" s="234" t="s">
        <v>106</v>
      </c>
      <c r="S31" s="481"/>
      <c r="T31" s="234"/>
      <c r="U31" s="482"/>
      <c r="V31" s="234"/>
      <c r="W31" s="234"/>
      <c r="X31" s="234"/>
      <c r="Y31" s="489">
        <v>26</v>
      </c>
      <c r="Z31" s="469" t="s">
        <v>138</v>
      </c>
      <c r="AA31" s="490">
        <v>0.875</v>
      </c>
      <c r="AB31" s="469"/>
      <c r="AC31" s="469" t="s">
        <v>202</v>
      </c>
      <c r="AD31" s="469" t="s">
        <v>106</v>
      </c>
      <c r="AE31" s="489"/>
      <c r="AF31" s="469"/>
      <c r="AG31" s="491"/>
      <c r="AH31" s="469"/>
      <c r="AI31" s="469"/>
      <c r="AJ31" s="469"/>
      <c r="AK31" s="497">
        <v>26</v>
      </c>
      <c r="AL31" s="352" t="s">
        <v>138</v>
      </c>
      <c r="AM31" s="499">
        <v>0.875</v>
      </c>
      <c r="AN31" s="352"/>
      <c r="AO31" s="352" t="s">
        <v>201</v>
      </c>
      <c r="AP31" s="352" t="s">
        <v>106</v>
      </c>
      <c r="AQ31" s="497"/>
      <c r="AR31" s="352"/>
      <c r="AS31" s="498"/>
      <c r="AT31" s="352"/>
      <c r="AU31" s="352"/>
      <c r="AV31" s="352"/>
      <c r="AW31" s="312">
        <v>26</v>
      </c>
      <c r="AX31" s="237" t="s">
        <v>138</v>
      </c>
      <c r="AY31" s="505">
        <v>0.875</v>
      </c>
      <c r="AZ31" s="237"/>
      <c r="BA31" s="237" t="s">
        <v>196</v>
      </c>
      <c r="BB31" s="237" t="s">
        <v>105</v>
      </c>
      <c r="BC31" s="312"/>
      <c r="BD31" s="237"/>
      <c r="BE31" s="314"/>
      <c r="BF31" s="237"/>
      <c r="BG31" s="237"/>
      <c r="BH31" s="237"/>
      <c r="BI31" s="304">
        <v>26</v>
      </c>
      <c r="BJ31" s="239" t="s">
        <v>138</v>
      </c>
      <c r="BK31" s="335">
        <v>0.875</v>
      </c>
      <c r="BL31" s="239"/>
      <c r="BM31" s="239" t="s">
        <v>194</v>
      </c>
      <c r="BN31" s="239" t="s">
        <v>106</v>
      </c>
      <c r="BO31" s="304"/>
      <c r="BP31" s="239"/>
      <c r="BQ31" s="306"/>
      <c r="BR31" s="239"/>
      <c r="BS31" s="239"/>
      <c r="BT31" s="239"/>
      <c r="BU31" s="511">
        <v>26</v>
      </c>
      <c r="BV31" s="48" t="s">
        <v>138</v>
      </c>
      <c r="BW31" s="512">
        <v>0.875</v>
      </c>
      <c r="BX31" s="48"/>
      <c r="BY31" s="48" t="s">
        <v>192</v>
      </c>
      <c r="BZ31" s="48" t="s">
        <v>105</v>
      </c>
      <c r="CA31" s="511"/>
      <c r="CB31" s="48"/>
      <c r="CC31" s="513"/>
      <c r="CD31" s="48"/>
      <c r="CE31" s="48"/>
      <c r="CF31" s="48"/>
      <c r="CG31" s="341">
        <v>26</v>
      </c>
      <c r="CH31" s="241" t="s">
        <v>138</v>
      </c>
      <c r="CI31" s="342">
        <v>0.875</v>
      </c>
      <c r="CJ31" s="241"/>
      <c r="CK31" s="241" t="s">
        <v>206</v>
      </c>
      <c r="CL31" s="241" t="s">
        <v>106</v>
      </c>
      <c r="CM31" s="341"/>
      <c r="CN31" s="241"/>
      <c r="CO31" s="343"/>
      <c r="CP31" s="241"/>
      <c r="CQ31" s="241"/>
      <c r="CR31" s="241"/>
      <c r="CS31" s="288">
        <v>26</v>
      </c>
      <c r="CT31" s="243" t="s">
        <v>138</v>
      </c>
      <c r="CU31" s="519">
        <v>0.875</v>
      </c>
      <c r="CV31" s="243"/>
      <c r="CW31" s="243" t="s">
        <v>203</v>
      </c>
      <c r="CX31" s="243" t="s">
        <v>106</v>
      </c>
      <c r="CY31" s="288"/>
      <c r="CZ31" s="243"/>
      <c r="DA31" s="290"/>
      <c r="DB31" s="243"/>
      <c r="DC31" s="243"/>
      <c r="DD31" s="243"/>
      <c r="DE31" s="525">
        <v>26</v>
      </c>
      <c r="DF31" s="470" t="s">
        <v>138</v>
      </c>
      <c r="DG31" s="526">
        <v>0.875</v>
      </c>
      <c r="DH31" s="470"/>
      <c r="DI31" s="470" t="s">
        <v>204</v>
      </c>
      <c r="DJ31" s="470" t="s">
        <v>106</v>
      </c>
      <c r="DK31" s="525"/>
      <c r="DL31" s="470"/>
      <c r="DM31" s="527"/>
      <c r="DN31" s="470"/>
      <c r="DO31" s="470"/>
      <c r="DP31" s="470"/>
      <c r="DQ31" s="511">
        <v>26</v>
      </c>
      <c r="DR31" s="48" t="s">
        <v>138</v>
      </c>
      <c r="DS31" s="512">
        <v>0.875</v>
      </c>
      <c r="DT31" s="48"/>
      <c r="DU31" s="48" t="s">
        <v>191</v>
      </c>
      <c r="DV31" s="48" t="s">
        <v>106</v>
      </c>
      <c r="DW31" s="511"/>
      <c r="DX31" s="48"/>
      <c r="DY31" s="513"/>
      <c r="DZ31" s="48"/>
      <c r="EA31" s="48"/>
      <c r="EB31" s="48"/>
      <c r="EC31" s="534">
        <v>26</v>
      </c>
      <c r="ED31" s="35" t="s">
        <v>138</v>
      </c>
      <c r="EE31" s="536">
        <v>0.875</v>
      </c>
      <c r="EF31" s="35"/>
      <c r="EG31" s="35" t="s">
        <v>226</v>
      </c>
      <c r="EH31" s="35" t="s">
        <v>105</v>
      </c>
      <c r="EI31" s="534"/>
      <c r="EJ31" s="35"/>
      <c r="EK31" s="535"/>
      <c r="EL31" s="35"/>
      <c r="EM31" s="35"/>
      <c r="EN31" s="35"/>
      <c r="EO31" s="542">
        <v>26</v>
      </c>
      <c r="EP31" s="246" t="s">
        <v>138</v>
      </c>
      <c r="EQ31" s="544">
        <v>0.875</v>
      </c>
      <c r="ER31" s="246"/>
      <c r="ES31" s="246" t="s">
        <v>225</v>
      </c>
      <c r="ET31" s="246" t="s">
        <v>105</v>
      </c>
      <c r="EU31" s="542"/>
      <c r="EV31" s="246"/>
      <c r="EW31" s="543"/>
      <c r="EX31" s="246"/>
      <c r="EY31" s="246"/>
      <c r="EZ31" s="246"/>
      <c r="FA31" s="550">
        <v>26</v>
      </c>
      <c r="FB31" s="316" t="s">
        <v>138</v>
      </c>
      <c r="FC31" s="551">
        <v>0.875</v>
      </c>
      <c r="FD31" s="316"/>
      <c r="FE31" s="316" t="s">
        <v>977</v>
      </c>
      <c r="FF31" s="316" t="s">
        <v>105</v>
      </c>
      <c r="FG31" s="550"/>
      <c r="FH31" s="316"/>
      <c r="FI31" s="249"/>
      <c r="FJ31" s="316"/>
      <c r="FK31" s="316"/>
      <c r="FL31" s="316"/>
      <c r="FM31" s="427">
        <v>26</v>
      </c>
      <c r="FN31" s="353" t="s">
        <v>138</v>
      </c>
      <c r="FO31" s="557">
        <v>0.875</v>
      </c>
      <c r="FP31" s="353"/>
      <c r="FQ31" s="353" t="s">
        <v>861</v>
      </c>
      <c r="FR31" s="353" t="s">
        <v>106</v>
      </c>
      <c r="FS31" s="427"/>
      <c r="FT31" s="353"/>
      <c r="FU31" s="429"/>
      <c r="FV31" s="353"/>
      <c r="FW31" s="353"/>
      <c r="FX31" s="353"/>
      <c r="FY31" s="563">
        <v>26</v>
      </c>
      <c r="FZ31" s="251" t="s">
        <v>138</v>
      </c>
      <c r="GA31" s="564">
        <v>0.875</v>
      </c>
      <c r="GB31" s="251"/>
      <c r="GC31" s="251" t="s">
        <v>199</v>
      </c>
      <c r="GD31" s="251" t="s">
        <v>105</v>
      </c>
      <c r="GE31" s="563"/>
      <c r="GF31" s="251"/>
      <c r="GG31" s="565"/>
      <c r="GH31" s="251"/>
      <c r="GI31" s="251"/>
      <c r="GJ31" s="251"/>
      <c r="GK31" s="571">
        <v>26</v>
      </c>
      <c r="GL31" s="257" t="s">
        <v>138</v>
      </c>
      <c r="GM31" s="572">
        <v>0.875</v>
      </c>
      <c r="GN31" s="257"/>
      <c r="GO31" s="257" t="s">
        <v>896</v>
      </c>
      <c r="GP31" s="257" t="s">
        <v>105</v>
      </c>
      <c r="GQ31" s="571"/>
      <c r="GR31" s="257"/>
      <c r="GS31" s="573"/>
      <c r="GT31" s="257"/>
      <c r="GU31" s="257"/>
      <c r="GV31" s="257"/>
      <c r="GW31" s="511">
        <v>26</v>
      </c>
      <c r="GX31" s="48" t="s">
        <v>138</v>
      </c>
      <c r="GY31" s="512">
        <v>0.875</v>
      </c>
      <c r="GZ31" s="48"/>
      <c r="HA31" s="48" t="s">
        <v>207</v>
      </c>
      <c r="HB31" s="48" t="s">
        <v>105</v>
      </c>
      <c r="HC31" s="511"/>
      <c r="HD31" s="48"/>
      <c r="HE31" s="513"/>
      <c r="HF31" s="48"/>
      <c r="HG31" s="48"/>
      <c r="HH31" s="48"/>
      <c r="HI31" s="580">
        <v>26</v>
      </c>
      <c r="HJ31" s="253" t="s">
        <v>138</v>
      </c>
      <c r="HK31" s="582">
        <v>0.875</v>
      </c>
      <c r="HL31" s="253"/>
      <c r="HM31" s="253" t="s">
        <v>198</v>
      </c>
      <c r="HN31" s="253" t="s">
        <v>105</v>
      </c>
      <c r="HO31" s="580"/>
      <c r="HP31" s="253"/>
      <c r="HQ31" s="581"/>
      <c r="HR31" s="253"/>
      <c r="HS31" s="253"/>
      <c r="HT31" s="253"/>
      <c r="HU31" s="588">
        <v>26</v>
      </c>
      <c r="HV31" s="256" t="s">
        <v>138</v>
      </c>
      <c r="HW31" s="589">
        <v>0.875</v>
      </c>
      <c r="HX31" s="256"/>
      <c r="HY31" s="256" t="s">
        <v>205</v>
      </c>
      <c r="HZ31" s="256" t="s">
        <v>106</v>
      </c>
      <c r="IA31" s="588"/>
      <c r="IB31" s="256"/>
      <c r="IC31" s="590"/>
      <c r="ID31" s="256"/>
      <c r="IE31" s="256"/>
      <c r="IF31" s="256"/>
      <c r="II31" s="195"/>
    </row>
    <row r="32" spans="1:243" x14ac:dyDescent="0.4">
      <c r="A32" s="476" t="s">
        <v>145</v>
      </c>
      <c r="B32" s="231"/>
      <c r="C32" s="474"/>
      <c r="D32" s="231"/>
      <c r="E32" s="231"/>
      <c r="F32" s="231"/>
      <c r="G32" s="473"/>
      <c r="H32" s="231"/>
      <c r="I32" s="475"/>
      <c r="J32" s="231"/>
      <c r="K32" s="231"/>
      <c r="L32" s="231"/>
      <c r="M32" s="484" t="s">
        <v>145</v>
      </c>
      <c r="N32" s="234"/>
      <c r="O32" s="483"/>
      <c r="P32" s="234"/>
      <c r="Q32" s="234"/>
      <c r="R32" s="234"/>
      <c r="S32" s="481"/>
      <c r="T32" s="234"/>
      <c r="U32" s="482"/>
      <c r="V32" s="234"/>
      <c r="W32" s="234"/>
      <c r="X32" s="234"/>
      <c r="Y32" s="492" t="s">
        <v>145</v>
      </c>
      <c r="Z32" s="469"/>
      <c r="AA32" s="490"/>
      <c r="AB32" s="469"/>
      <c r="AC32" s="469"/>
      <c r="AD32" s="469"/>
      <c r="AE32" s="489"/>
      <c r="AF32" s="469"/>
      <c r="AG32" s="491"/>
      <c r="AH32" s="469"/>
      <c r="AI32" s="469"/>
      <c r="AJ32" s="469"/>
      <c r="AK32" s="500" t="s">
        <v>145</v>
      </c>
      <c r="AL32" s="352"/>
      <c r="AM32" s="499"/>
      <c r="AN32" s="352"/>
      <c r="AO32" s="352"/>
      <c r="AP32" s="352"/>
      <c r="AQ32" s="497"/>
      <c r="AR32" s="352"/>
      <c r="AS32" s="498"/>
      <c r="AT32" s="352"/>
      <c r="AU32" s="352"/>
      <c r="AV32" s="352"/>
      <c r="AW32" s="506" t="s">
        <v>145</v>
      </c>
      <c r="AX32" s="237"/>
      <c r="AY32" s="505"/>
      <c r="AZ32" s="237"/>
      <c r="BA32" s="237"/>
      <c r="BB32" s="237"/>
      <c r="BC32" s="312"/>
      <c r="BD32" s="237"/>
      <c r="BE32" s="314"/>
      <c r="BF32" s="237"/>
      <c r="BG32" s="237"/>
      <c r="BH32" s="237"/>
      <c r="BI32" s="336" t="s">
        <v>145</v>
      </c>
      <c r="BJ32" s="239"/>
      <c r="BK32" s="335"/>
      <c r="BL32" s="239"/>
      <c r="BM32" s="239"/>
      <c r="BN32" s="239"/>
      <c r="BO32" s="304"/>
      <c r="BP32" s="239"/>
      <c r="BQ32" s="306"/>
      <c r="BR32" s="239"/>
      <c r="BS32" s="239"/>
      <c r="BT32" s="239"/>
      <c r="BU32" s="514" t="s">
        <v>145</v>
      </c>
      <c r="BV32" s="48"/>
      <c r="BW32" s="512"/>
      <c r="BX32" s="48"/>
      <c r="BY32" s="48"/>
      <c r="BZ32" s="48"/>
      <c r="CA32" s="511"/>
      <c r="CB32" s="48"/>
      <c r="CC32" s="513"/>
      <c r="CD32" s="48"/>
      <c r="CE32" s="48"/>
      <c r="CF32" s="48"/>
      <c r="CG32" s="344" t="s">
        <v>145</v>
      </c>
      <c r="CH32" s="241"/>
      <c r="CI32" s="342"/>
      <c r="CJ32" s="241"/>
      <c r="CK32" s="241"/>
      <c r="CL32" s="241"/>
      <c r="CM32" s="341"/>
      <c r="CN32" s="241"/>
      <c r="CO32" s="343"/>
      <c r="CP32" s="241"/>
      <c r="CQ32" s="241"/>
      <c r="CR32" s="241"/>
      <c r="CS32" s="520" t="s">
        <v>145</v>
      </c>
      <c r="CT32" s="243"/>
      <c r="CU32" s="519"/>
      <c r="CV32" s="243"/>
      <c r="CW32" s="243"/>
      <c r="CX32" s="243"/>
      <c r="CY32" s="288"/>
      <c r="CZ32" s="243"/>
      <c r="DA32" s="290"/>
      <c r="DB32" s="243"/>
      <c r="DC32" s="243"/>
      <c r="DD32" s="243"/>
      <c r="DE32" s="528" t="s">
        <v>145</v>
      </c>
      <c r="DF32" s="470"/>
      <c r="DG32" s="526"/>
      <c r="DH32" s="470"/>
      <c r="DI32" s="470"/>
      <c r="DJ32" s="470"/>
      <c r="DK32" s="525"/>
      <c r="DL32" s="470"/>
      <c r="DM32" s="527"/>
      <c r="DN32" s="470"/>
      <c r="DO32" s="470"/>
      <c r="DP32" s="470"/>
      <c r="DQ32" s="514" t="s">
        <v>145</v>
      </c>
      <c r="DR32" s="48"/>
      <c r="DS32" s="512"/>
      <c r="DT32" s="48"/>
      <c r="DU32" s="48"/>
      <c r="DV32" s="48"/>
      <c r="DW32" s="511"/>
      <c r="DX32" s="48"/>
      <c r="DY32" s="513"/>
      <c r="DZ32" s="48"/>
      <c r="EA32" s="48"/>
      <c r="EB32" s="48"/>
      <c r="EC32" s="537" t="s">
        <v>145</v>
      </c>
      <c r="ED32" s="35"/>
      <c r="EE32" s="536"/>
      <c r="EF32" s="35"/>
      <c r="EG32" s="35"/>
      <c r="EH32" s="35"/>
      <c r="EI32" s="534"/>
      <c r="EJ32" s="35"/>
      <c r="EK32" s="535"/>
      <c r="EL32" s="35"/>
      <c r="EM32" s="35"/>
      <c r="EN32" s="35"/>
      <c r="EO32" s="545" t="s">
        <v>145</v>
      </c>
      <c r="EP32" s="246"/>
      <c r="EQ32" s="544"/>
      <c r="ER32" s="246"/>
      <c r="ES32" s="246"/>
      <c r="ET32" s="246"/>
      <c r="EU32" s="542"/>
      <c r="EV32" s="246"/>
      <c r="EW32" s="543"/>
      <c r="EX32" s="246"/>
      <c r="EY32" s="246"/>
      <c r="EZ32" s="246"/>
      <c r="FA32" s="552" t="s">
        <v>145</v>
      </c>
      <c r="FB32" s="316"/>
      <c r="FC32" s="551"/>
      <c r="FD32" s="316"/>
      <c r="FE32" s="316"/>
      <c r="FF32" s="316"/>
      <c r="FG32" s="550"/>
      <c r="FH32" s="316"/>
      <c r="FI32" s="249"/>
      <c r="FJ32" s="316"/>
      <c r="FK32" s="316"/>
      <c r="FL32" s="316"/>
      <c r="FM32" s="558" t="s">
        <v>145</v>
      </c>
      <c r="FN32" s="353"/>
      <c r="FO32" s="557"/>
      <c r="FP32" s="353"/>
      <c r="FQ32" s="353"/>
      <c r="FR32" s="353"/>
      <c r="FS32" s="427"/>
      <c r="FT32" s="353"/>
      <c r="FU32" s="429"/>
      <c r="FV32" s="353"/>
      <c r="FW32" s="353"/>
      <c r="FX32" s="353"/>
      <c r="FY32" s="566" t="s">
        <v>145</v>
      </c>
      <c r="FZ32" s="251"/>
      <c r="GA32" s="564"/>
      <c r="GB32" s="251"/>
      <c r="GC32" s="251"/>
      <c r="GD32" s="251"/>
      <c r="GE32" s="563"/>
      <c r="GF32" s="251"/>
      <c r="GG32" s="565"/>
      <c r="GH32" s="251"/>
      <c r="GI32" s="251"/>
      <c r="GJ32" s="251"/>
      <c r="GK32" s="574" t="s">
        <v>145</v>
      </c>
      <c r="GL32" s="257"/>
      <c r="GM32" s="572"/>
      <c r="GN32" s="257"/>
      <c r="GO32" s="257"/>
      <c r="GP32" s="257"/>
      <c r="GQ32" s="571"/>
      <c r="GR32" s="257"/>
      <c r="GS32" s="573"/>
      <c r="GT32" s="257"/>
      <c r="GU32" s="257"/>
      <c r="GV32" s="257"/>
      <c r="GW32" s="514" t="s">
        <v>145</v>
      </c>
      <c r="GX32" s="48"/>
      <c r="GY32" s="512"/>
      <c r="GZ32" s="48"/>
      <c r="HA32" s="48"/>
      <c r="HB32" s="48"/>
      <c r="HC32" s="511"/>
      <c r="HD32" s="48"/>
      <c r="HE32" s="513"/>
      <c r="HF32" s="48"/>
      <c r="HG32" s="48"/>
      <c r="HH32" s="48"/>
      <c r="HI32" s="583" t="s">
        <v>145</v>
      </c>
      <c r="HJ32" s="253"/>
      <c r="HK32" s="582"/>
      <c r="HL32" s="253"/>
      <c r="HM32" s="253"/>
      <c r="HN32" s="253"/>
      <c r="HO32" s="580"/>
      <c r="HP32" s="253"/>
      <c r="HQ32" s="581"/>
      <c r="HR32" s="253"/>
      <c r="HS32" s="253"/>
      <c r="HT32" s="253"/>
      <c r="HU32" s="591" t="s">
        <v>145</v>
      </c>
      <c r="HV32" s="256"/>
      <c r="HW32" s="589"/>
      <c r="HX32" s="256"/>
      <c r="HY32" s="256"/>
      <c r="HZ32" s="256"/>
      <c r="IA32" s="588"/>
      <c r="IB32" s="256"/>
      <c r="IC32" s="590"/>
      <c r="ID32" s="256"/>
      <c r="IE32" s="256"/>
      <c r="IF32" s="256"/>
      <c r="II32" s="195"/>
    </row>
    <row r="33" spans="1:252" x14ac:dyDescent="0.4">
      <c r="A33" s="473">
        <v>5</v>
      </c>
      <c r="B33" s="231" t="s">
        <v>138</v>
      </c>
      <c r="C33" s="474">
        <v>0.875</v>
      </c>
      <c r="D33" s="231"/>
      <c r="E33" s="231" t="s">
        <v>207</v>
      </c>
      <c r="F33" s="231" t="s">
        <v>106</v>
      </c>
      <c r="G33" s="473"/>
      <c r="H33" s="231"/>
      <c r="I33" s="475"/>
      <c r="J33" s="231"/>
      <c r="K33" s="231"/>
      <c r="L33" s="231"/>
      <c r="M33" s="481">
        <v>5</v>
      </c>
      <c r="N33" s="234" t="s">
        <v>138</v>
      </c>
      <c r="O33" s="483">
        <v>0.875</v>
      </c>
      <c r="P33" s="234"/>
      <c r="Q33" s="234" t="s">
        <v>206</v>
      </c>
      <c r="R33" s="234" t="s">
        <v>105</v>
      </c>
      <c r="S33" s="481"/>
      <c r="T33" s="234"/>
      <c r="U33" s="482"/>
      <c r="V33" s="234"/>
      <c r="W33" s="234"/>
      <c r="X33" s="234"/>
      <c r="Y33" s="489">
        <v>5</v>
      </c>
      <c r="Z33" s="469" t="s">
        <v>138</v>
      </c>
      <c r="AA33" s="490">
        <v>0.875</v>
      </c>
      <c r="AB33" s="469"/>
      <c r="AC33" s="469" t="s">
        <v>204</v>
      </c>
      <c r="AD33" s="469" t="s">
        <v>105</v>
      </c>
      <c r="AE33" s="489"/>
      <c r="AF33" s="469"/>
      <c r="AG33" s="491"/>
      <c r="AH33" s="469"/>
      <c r="AI33" s="469"/>
      <c r="AJ33" s="469"/>
      <c r="AK33" s="497">
        <v>5</v>
      </c>
      <c r="AL33" s="352" t="s">
        <v>138</v>
      </c>
      <c r="AM33" s="499">
        <v>0.875</v>
      </c>
      <c r="AN33" s="352"/>
      <c r="AO33" s="352" t="s">
        <v>861</v>
      </c>
      <c r="AP33" s="352" t="s">
        <v>105</v>
      </c>
      <c r="AQ33" s="497"/>
      <c r="AR33" s="352"/>
      <c r="AS33" s="498"/>
      <c r="AT33" s="352"/>
      <c r="AU33" s="352"/>
      <c r="AV33" s="352"/>
      <c r="AW33" s="312">
        <v>5</v>
      </c>
      <c r="AX33" s="237" t="s">
        <v>138</v>
      </c>
      <c r="AY33" s="505">
        <v>0.875</v>
      </c>
      <c r="AZ33" s="237"/>
      <c r="BA33" s="237" t="s">
        <v>200</v>
      </c>
      <c r="BB33" s="237" t="s">
        <v>106</v>
      </c>
      <c r="BC33" s="312"/>
      <c r="BD33" s="237"/>
      <c r="BE33" s="314"/>
      <c r="BF33" s="237"/>
      <c r="BG33" s="237"/>
      <c r="BH33" s="237"/>
      <c r="BI33" s="304">
        <v>5</v>
      </c>
      <c r="BJ33" s="239" t="s">
        <v>138</v>
      </c>
      <c r="BK33" s="335">
        <v>0.875</v>
      </c>
      <c r="BL33" s="239"/>
      <c r="BM33" s="239" t="s">
        <v>205</v>
      </c>
      <c r="BN33" s="239" t="s">
        <v>105</v>
      </c>
      <c r="BO33" s="304"/>
      <c r="BP33" s="239"/>
      <c r="BQ33" s="306"/>
      <c r="BR33" s="239"/>
      <c r="BS33" s="239"/>
      <c r="BT33" s="239"/>
      <c r="BU33" s="511">
        <v>5</v>
      </c>
      <c r="BV33" s="48" t="s">
        <v>138</v>
      </c>
      <c r="BW33" s="512">
        <v>0.875</v>
      </c>
      <c r="BX33" s="48"/>
      <c r="BY33" s="48" t="s">
        <v>896</v>
      </c>
      <c r="BZ33" s="48" t="s">
        <v>106</v>
      </c>
      <c r="CA33" s="511"/>
      <c r="CB33" s="48"/>
      <c r="CC33" s="513"/>
      <c r="CD33" s="48"/>
      <c r="CE33" s="48"/>
      <c r="CF33" s="48"/>
      <c r="CG33" s="341">
        <v>5</v>
      </c>
      <c r="CH33" s="241" t="s">
        <v>138</v>
      </c>
      <c r="CI33" s="342">
        <v>0.875</v>
      </c>
      <c r="CJ33" s="241"/>
      <c r="CK33" s="241" t="s">
        <v>202</v>
      </c>
      <c r="CL33" s="241" t="s">
        <v>105</v>
      </c>
      <c r="CM33" s="341"/>
      <c r="CN33" s="241"/>
      <c r="CO33" s="343"/>
      <c r="CP33" s="241"/>
      <c r="CQ33" s="241"/>
      <c r="CR33" s="241"/>
      <c r="CS33" s="288">
        <v>5</v>
      </c>
      <c r="CT33" s="243" t="s">
        <v>138</v>
      </c>
      <c r="CU33" s="519">
        <v>0.875</v>
      </c>
      <c r="CV33" s="243"/>
      <c r="CW33" s="243" t="s">
        <v>201</v>
      </c>
      <c r="CX33" s="243" t="s">
        <v>105</v>
      </c>
      <c r="CY33" s="288"/>
      <c r="CZ33" s="243"/>
      <c r="DA33" s="290"/>
      <c r="DB33" s="243"/>
      <c r="DC33" s="243"/>
      <c r="DD33" s="243"/>
      <c r="DE33" s="525">
        <v>5</v>
      </c>
      <c r="DF33" s="470" t="s">
        <v>138</v>
      </c>
      <c r="DG33" s="526">
        <v>0.875</v>
      </c>
      <c r="DH33" s="470"/>
      <c r="DI33" s="470" t="s">
        <v>197</v>
      </c>
      <c r="DJ33" s="470" t="s">
        <v>105</v>
      </c>
      <c r="DK33" s="525"/>
      <c r="DL33" s="470"/>
      <c r="DM33" s="527"/>
      <c r="DN33" s="470"/>
      <c r="DO33" s="470"/>
      <c r="DP33" s="470"/>
      <c r="DQ33" s="511">
        <v>5</v>
      </c>
      <c r="DR33" s="48" t="s">
        <v>138</v>
      </c>
      <c r="DS33" s="512">
        <v>0.875</v>
      </c>
      <c r="DT33" s="48"/>
      <c r="DU33" s="48" t="s">
        <v>194</v>
      </c>
      <c r="DV33" s="48" t="s">
        <v>105</v>
      </c>
      <c r="DW33" s="511"/>
      <c r="DX33" s="48"/>
      <c r="DY33" s="513"/>
      <c r="DZ33" s="48"/>
      <c r="EA33" s="48"/>
      <c r="EB33" s="48"/>
      <c r="EC33" s="534">
        <v>5</v>
      </c>
      <c r="ED33" s="35" t="s">
        <v>138</v>
      </c>
      <c r="EE33" s="536">
        <v>0.875</v>
      </c>
      <c r="EF33" s="35"/>
      <c r="EG33" s="35" t="s">
        <v>225</v>
      </c>
      <c r="EH33" s="35" t="s">
        <v>106</v>
      </c>
      <c r="EI33" s="534"/>
      <c r="EJ33" s="35"/>
      <c r="EK33" s="535"/>
      <c r="EL33" s="35"/>
      <c r="EM33" s="35"/>
      <c r="EN33" s="35"/>
      <c r="EO33" s="542">
        <v>5</v>
      </c>
      <c r="EP33" s="246" t="s">
        <v>138</v>
      </c>
      <c r="EQ33" s="544">
        <v>0.875</v>
      </c>
      <c r="ER33" s="246"/>
      <c r="ES33" s="246" t="s">
        <v>199</v>
      </c>
      <c r="ET33" s="246" t="s">
        <v>106</v>
      </c>
      <c r="EU33" s="542"/>
      <c r="EV33" s="246"/>
      <c r="EW33" s="543"/>
      <c r="EX33" s="246"/>
      <c r="EY33" s="246"/>
      <c r="EZ33" s="246"/>
      <c r="FA33" s="550">
        <v>5</v>
      </c>
      <c r="FB33" s="316" t="s">
        <v>138</v>
      </c>
      <c r="FC33" s="551">
        <v>0.875</v>
      </c>
      <c r="FD33" s="316"/>
      <c r="FE33" s="316" t="s">
        <v>198</v>
      </c>
      <c r="FF33" s="316" t="s">
        <v>106</v>
      </c>
      <c r="FG33" s="550"/>
      <c r="FH33" s="316"/>
      <c r="FI33" s="249"/>
      <c r="FJ33" s="316"/>
      <c r="FK33" s="316"/>
      <c r="FL33" s="316"/>
      <c r="FM33" s="427">
        <v>5</v>
      </c>
      <c r="FN33" s="353" t="s">
        <v>138</v>
      </c>
      <c r="FO33" s="557">
        <v>0.875</v>
      </c>
      <c r="FP33" s="353"/>
      <c r="FQ33" s="353" t="s">
        <v>203</v>
      </c>
      <c r="FR33" s="353" t="s">
        <v>105</v>
      </c>
      <c r="FS33" s="427"/>
      <c r="FT33" s="353"/>
      <c r="FU33" s="429"/>
      <c r="FV33" s="353"/>
      <c r="FW33" s="353"/>
      <c r="FX33" s="353"/>
      <c r="FY33" s="563">
        <v>5</v>
      </c>
      <c r="FZ33" s="251" t="s">
        <v>138</v>
      </c>
      <c r="GA33" s="564">
        <v>0.875</v>
      </c>
      <c r="GB33" s="251"/>
      <c r="GC33" s="251" t="s">
        <v>226</v>
      </c>
      <c r="GD33" s="251" t="s">
        <v>106</v>
      </c>
      <c r="GE33" s="563"/>
      <c r="GF33" s="251"/>
      <c r="GG33" s="565"/>
      <c r="GH33" s="251"/>
      <c r="GI33" s="251"/>
      <c r="GJ33" s="251"/>
      <c r="GK33" s="571">
        <v>5</v>
      </c>
      <c r="GL33" s="257" t="s">
        <v>138</v>
      </c>
      <c r="GM33" s="572">
        <v>0.875</v>
      </c>
      <c r="GN33" s="257"/>
      <c r="GO33" s="257" t="s">
        <v>977</v>
      </c>
      <c r="GP33" s="257" t="s">
        <v>106</v>
      </c>
      <c r="GQ33" s="571"/>
      <c r="GR33" s="257"/>
      <c r="GS33" s="573"/>
      <c r="GT33" s="257"/>
      <c r="GU33" s="257"/>
      <c r="GV33" s="257"/>
      <c r="GW33" s="511">
        <v>5</v>
      </c>
      <c r="GX33" s="48" t="s">
        <v>138</v>
      </c>
      <c r="GY33" s="512">
        <v>0.875</v>
      </c>
      <c r="GZ33" s="48"/>
      <c r="HA33" s="48" t="s">
        <v>196</v>
      </c>
      <c r="HB33" s="48" t="s">
        <v>106</v>
      </c>
      <c r="HC33" s="511"/>
      <c r="HD33" s="48"/>
      <c r="HE33" s="513"/>
      <c r="HF33" s="48"/>
      <c r="HG33" s="48"/>
      <c r="HH33" s="48"/>
      <c r="HI33" s="580">
        <v>5</v>
      </c>
      <c r="HJ33" s="253" t="s">
        <v>138</v>
      </c>
      <c r="HK33" s="582">
        <v>0.875</v>
      </c>
      <c r="HL33" s="253"/>
      <c r="HM33" s="253" t="s">
        <v>192</v>
      </c>
      <c r="HN33" s="253" t="s">
        <v>106</v>
      </c>
      <c r="HO33" s="580"/>
      <c r="HP33" s="253"/>
      <c r="HQ33" s="581"/>
      <c r="HR33" s="253"/>
      <c r="HS33" s="253"/>
      <c r="HT33" s="253"/>
      <c r="HU33" s="588">
        <v>5</v>
      </c>
      <c r="HV33" s="256" t="s">
        <v>138</v>
      </c>
      <c r="HW33" s="589">
        <v>0.875</v>
      </c>
      <c r="HX33" s="256"/>
      <c r="HY33" s="256" t="s">
        <v>191</v>
      </c>
      <c r="HZ33" s="256" t="s">
        <v>105</v>
      </c>
      <c r="IA33" s="588"/>
      <c r="IB33" s="256"/>
      <c r="IC33" s="590"/>
      <c r="ID33" s="256"/>
      <c r="IE33" s="256"/>
      <c r="IF33" s="256"/>
    </row>
    <row r="34" spans="1:252" x14ac:dyDescent="0.4">
      <c r="A34" s="473">
        <v>12</v>
      </c>
      <c r="B34" s="231" t="s">
        <v>138</v>
      </c>
      <c r="C34" s="474">
        <v>0.79166666666666663</v>
      </c>
      <c r="D34" s="231"/>
      <c r="E34" s="231" t="s">
        <v>201</v>
      </c>
      <c r="F34" s="231" t="s">
        <v>105</v>
      </c>
      <c r="G34" s="473"/>
      <c r="H34" s="231"/>
      <c r="I34" s="475"/>
      <c r="J34" s="231"/>
      <c r="K34" s="231"/>
      <c r="L34" s="231"/>
      <c r="M34" s="481">
        <v>12</v>
      </c>
      <c r="N34" s="234" t="s">
        <v>138</v>
      </c>
      <c r="O34" s="483">
        <v>0.79166666666666663</v>
      </c>
      <c r="P34" s="234"/>
      <c r="Q34" s="234" t="s">
        <v>199</v>
      </c>
      <c r="R34" s="234" t="s">
        <v>106</v>
      </c>
      <c r="S34" s="481"/>
      <c r="T34" s="234"/>
      <c r="U34" s="482"/>
      <c r="V34" s="234"/>
      <c r="W34" s="234"/>
      <c r="X34" s="234"/>
      <c r="Y34" s="489">
        <v>12</v>
      </c>
      <c r="Z34" s="469" t="s">
        <v>138</v>
      </c>
      <c r="AA34" s="490">
        <v>0.79166666666666663</v>
      </c>
      <c r="AB34" s="469"/>
      <c r="AC34" s="469" t="s">
        <v>194</v>
      </c>
      <c r="AD34" s="469" t="s">
        <v>106</v>
      </c>
      <c r="AE34" s="489"/>
      <c r="AF34" s="469"/>
      <c r="AG34" s="491"/>
      <c r="AH34" s="469"/>
      <c r="AI34" s="469"/>
      <c r="AJ34" s="469"/>
      <c r="AK34" s="497">
        <v>12</v>
      </c>
      <c r="AL34" s="352" t="s">
        <v>138</v>
      </c>
      <c r="AM34" s="499">
        <v>0.79166666666666663</v>
      </c>
      <c r="AN34" s="352"/>
      <c r="AO34" s="352" t="s">
        <v>207</v>
      </c>
      <c r="AP34" s="352" t="s">
        <v>106</v>
      </c>
      <c r="AQ34" s="497"/>
      <c r="AR34" s="352"/>
      <c r="AS34" s="498"/>
      <c r="AT34" s="352"/>
      <c r="AU34" s="352"/>
      <c r="AV34" s="352"/>
      <c r="AW34" s="312">
        <v>12</v>
      </c>
      <c r="AX34" s="237" t="s">
        <v>138</v>
      </c>
      <c r="AY34" s="505">
        <v>0.79166666666666663</v>
      </c>
      <c r="AZ34" s="237"/>
      <c r="BA34" s="237" t="s">
        <v>977</v>
      </c>
      <c r="BB34" s="237" t="s">
        <v>105</v>
      </c>
      <c r="BC34" s="312"/>
      <c r="BD34" s="237"/>
      <c r="BE34" s="314"/>
      <c r="BF34" s="237"/>
      <c r="BG34" s="237"/>
      <c r="BH34" s="237"/>
      <c r="BI34" s="304">
        <v>12</v>
      </c>
      <c r="BJ34" s="239" t="s">
        <v>138</v>
      </c>
      <c r="BK34" s="335">
        <v>0.79166666666666663</v>
      </c>
      <c r="BL34" s="239"/>
      <c r="BM34" s="239" t="s">
        <v>861</v>
      </c>
      <c r="BN34" s="239" t="s">
        <v>106</v>
      </c>
      <c r="BO34" s="304"/>
      <c r="BP34" s="239"/>
      <c r="BQ34" s="306"/>
      <c r="BR34" s="239"/>
      <c r="BS34" s="239"/>
      <c r="BT34" s="239"/>
      <c r="BU34" s="511">
        <v>12</v>
      </c>
      <c r="BV34" s="48" t="s">
        <v>138</v>
      </c>
      <c r="BW34" s="512">
        <v>0.79166666666666663</v>
      </c>
      <c r="BX34" s="48"/>
      <c r="BY34" s="48" t="s">
        <v>205</v>
      </c>
      <c r="BZ34" s="48" t="s">
        <v>105</v>
      </c>
      <c r="CA34" s="511"/>
      <c r="CB34" s="48"/>
      <c r="CC34" s="513"/>
      <c r="CD34" s="48"/>
      <c r="CE34" s="48"/>
      <c r="CF34" s="48"/>
      <c r="CG34" s="341">
        <v>12</v>
      </c>
      <c r="CH34" s="241" t="s">
        <v>138</v>
      </c>
      <c r="CI34" s="342">
        <v>0.79166666666666663</v>
      </c>
      <c r="CJ34" s="241"/>
      <c r="CK34" s="241" t="s">
        <v>203</v>
      </c>
      <c r="CL34" s="241" t="s">
        <v>106</v>
      </c>
      <c r="CM34" s="341"/>
      <c r="CN34" s="241"/>
      <c r="CO34" s="343"/>
      <c r="CP34" s="241"/>
      <c r="CQ34" s="241"/>
      <c r="CR34" s="241"/>
      <c r="CS34" s="288">
        <v>12</v>
      </c>
      <c r="CT34" s="243" t="s">
        <v>138</v>
      </c>
      <c r="CU34" s="519">
        <v>0.79166666666666663</v>
      </c>
      <c r="CV34" s="243"/>
      <c r="CW34" s="243" t="s">
        <v>192</v>
      </c>
      <c r="CX34" s="243" t="s">
        <v>105</v>
      </c>
      <c r="CY34" s="288"/>
      <c r="CZ34" s="243"/>
      <c r="DA34" s="290"/>
      <c r="DB34" s="243"/>
      <c r="DC34" s="243"/>
      <c r="DD34" s="243"/>
      <c r="DE34" s="525">
        <v>12</v>
      </c>
      <c r="DF34" s="470" t="s">
        <v>138</v>
      </c>
      <c r="DG34" s="526">
        <v>0.79166666666666663</v>
      </c>
      <c r="DH34" s="470"/>
      <c r="DI34" s="470" t="s">
        <v>206</v>
      </c>
      <c r="DJ34" s="470" t="s">
        <v>106</v>
      </c>
      <c r="DK34" s="525"/>
      <c r="DL34" s="470"/>
      <c r="DM34" s="527"/>
      <c r="DN34" s="470"/>
      <c r="DO34" s="470"/>
      <c r="DP34" s="470"/>
      <c r="DQ34" s="511">
        <v>12</v>
      </c>
      <c r="DR34" s="48" t="s">
        <v>138</v>
      </c>
      <c r="DS34" s="512">
        <v>0.79166666666666663</v>
      </c>
      <c r="DT34" s="48"/>
      <c r="DU34" s="48" t="s">
        <v>226</v>
      </c>
      <c r="DV34" s="48" t="s">
        <v>106</v>
      </c>
      <c r="DW34" s="511"/>
      <c r="DX34" s="48"/>
      <c r="DY34" s="513"/>
      <c r="DZ34" s="48"/>
      <c r="EA34" s="48"/>
      <c r="EB34" s="48"/>
      <c r="EC34" s="534">
        <v>12</v>
      </c>
      <c r="ED34" s="35" t="s">
        <v>138</v>
      </c>
      <c r="EE34" s="536">
        <v>0.79166666666666663</v>
      </c>
      <c r="EF34" s="35"/>
      <c r="EG34" s="35" t="s">
        <v>196</v>
      </c>
      <c r="EH34" s="35" t="s">
        <v>105</v>
      </c>
      <c r="EI34" s="534"/>
      <c r="EJ34" s="35"/>
      <c r="EK34" s="535"/>
      <c r="EL34" s="35"/>
      <c r="EM34" s="35"/>
      <c r="EN34" s="35"/>
      <c r="EO34" s="542">
        <v>12</v>
      </c>
      <c r="EP34" s="246" t="s">
        <v>138</v>
      </c>
      <c r="EQ34" s="544">
        <v>0.79166666666666663</v>
      </c>
      <c r="ER34" s="246"/>
      <c r="ES34" s="246" t="s">
        <v>191</v>
      </c>
      <c r="ET34" s="246" t="s">
        <v>106</v>
      </c>
      <c r="EU34" s="542"/>
      <c r="EV34" s="246"/>
      <c r="EW34" s="543"/>
      <c r="EX34" s="246"/>
      <c r="EY34" s="246"/>
      <c r="EZ34" s="246"/>
      <c r="FA34" s="550">
        <v>12</v>
      </c>
      <c r="FB34" s="316" t="s">
        <v>138</v>
      </c>
      <c r="FC34" s="551">
        <v>0.79166666666666663</v>
      </c>
      <c r="FD34" s="316"/>
      <c r="FE34" s="316" t="s">
        <v>204</v>
      </c>
      <c r="FF34" s="316" t="s">
        <v>106</v>
      </c>
      <c r="FG34" s="550"/>
      <c r="FH34" s="316"/>
      <c r="FI34" s="249"/>
      <c r="FJ34" s="316"/>
      <c r="FK34" s="316"/>
      <c r="FL34" s="316"/>
      <c r="FM34" s="427">
        <v>12</v>
      </c>
      <c r="FN34" s="353" t="s">
        <v>138</v>
      </c>
      <c r="FO34" s="557">
        <v>0.79166666666666663</v>
      </c>
      <c r="FP34" s="353"/>
      <c r="FQ34" s="353" t="s">
        <v>200</v>
      </c>
      <c r="FR34" s="353" t="s">
        <v>105</v>
      </c>
      <c r="FS34" s="427"/>
      <c r="FT34" s="353"/>
      <c r="FU34" s="429"/>
      <c r="FV34" s="353"/>
      <c r="FW34" s="353"/>
      <c r="FX34" s="353"/>
      <c r="FY34" s="563">
        <v>12</v>
      </c>
      <c r="FZ34" s="251" t="s">
        <v>138</v>
      </c>
      <c r="GA34" s="564">
        <v>0.79166666666666663</v>
      </c>
      <c r="GB34" s="251"/>
      <c r="GC34" s="251" t="s">
        <v>198</v>
      </c>
      <c r="GD34" s="251" t="s">
        <v>105</v>
      </c>
      <c r="GE34" s="563"/>
      <c r="GF34" s="251"/>
      <c r="GG34" s="565"/>
      <c r="GH34" s="251"/>
      <c r="GI34" s="251"/>
      <c r="GJ34" s="251"/>
      <c r="GK34" s="571">
        <v>12</v>
      </c>
      <c r="GL34" s="257" t="s">
        <v>138</v>
      </c>
      <c r="GM34" s="572">
        <v>0.79166666666666663</v>
      </c>
      <c r="GN34" s="257"/>
      <c r="GO34" s="257" t="s">
        <v>202</v>
      </c>
      <c r="GP34" s="257" t="s">
        <v>105</v>
      </c>
      <c r="GQ34" s="571"/>
      <c r="GR34" s="257"/>
      <c r="GS34" s="573"/>
      <c r="GT34" s="257"/>
      <c r="GU34" s="257"/>
      <c r="GV34" s="257"/>
      <c r="GW34" s="511">
        <v>12</v>
      </c>
      <c r="GX34" s="48" t="s">
        <v>138</v>
      </c>
      <c r="GY34" s="512">
        <v>0.79166666666666663</v>
      </c>
      <c r="GZ34" s="48"/>
      <c r="HA34" s="48" t="s">
        <v>197</v>
      </c>
      <c r="HB34" s="48" t="s">
        <v>106</v>
      </c>
      <c r="HC34" s="511"/>
      <c r="HD34" s="48"/>
      <c r="HE34" s="513"/>
      <c r="HF34" s="48"/>
      <c r="HG34" s="48"/>
      <c r="HH34" s="48"/>
      <c r="HI34" s="580">
        <v>12</v>
      </c>
      <c r="HJ34" s="253" t="s">
        <v>138</v>
      </c>
      <c r="HK34" s="582">
        <v>0.79166666666666663</v>
      </c>
      <c r="HL34" s="253"/>
      <c r="HM34" s="253" t="s">
        <v>896</v>
      </c>
      <c r="HN34" s="253" t="s">
        <v>105</v>
      </c>
      <c r="HO34" s="580"/>
      <c r="HP34" s="253"/>
      <c r="HQ34" s="581"/>
      <c r="HR34" s="253"/>
      <c r="HS34" s="253"/>
      <c r="HT34" s="253"/>
      <c r="HU34" s="588">
        <v>12</v>
      </c>
      <c r="HV34" s="256" t="s">
        <v>138</v>
      </c>
      <c r="HW34" s="589">
        <v>0.79166666666666663</v>
      </c>
      <c r="HX34" s="256"/>
      <c r="HY34" s="256" t="s">
        <v>225</v>
      </c>
      <c r="HZ34" s="256" t="s">
        <v>105</v>
      </c>
      <c r="IA34" s="588"/>
      <c r="IB34" s="256"/>
      <c r="IC34" s="590"/>
      <c r="ID34" s="256"/>
      <c r="IE34" s="256"/>
      <c r="IF34" s="256"/>
      <c r="II34" s="195"/>
    </row>
    <row r="35" spans="1:252" x14ac:dyDescent="0.4">
      <c r="A35" s="473">
        <v>19</v>
      </c>
      <c r="B35" s="231" t="s">
        <v>138</v>
      </c>
      <c r="C35" s="474">
        <v>0.79166666666666663</v>
      </c>
      <c r="D35" s="231"/>
      <c r="E35" s="231" t="s">
        <v>225</v>
      </c>
      <c r="F35" s="231" t="s">
        <v>106</v>
      </c>
      <c r="G35" s="473"/>
      <c r="H35" s="231"/>
      <c r="I35" s="475"/>
      <c r="J35" s="231"/>
      <c r="K35" s="231"/>
      <c r="L35" s="231"/>
      <c r="M35" s="481">
        <v>19</v>
      </c>
      <c r="N35" s="234" t="s">
        <v>138</v>
      </c>
      <c r="O35" s="483">
        <v>0.79166666666666663</v>
      </c>
      <c r="P35" s="234"/>
      <c r="Q35" s="234" t="s">
        <v>226</v>
      </c>
      <c r="R35" s="234" t="s">
        <v>105</v>
      </c>
      <c r="S35" s="481"/>
      <c r="T35" s="234"/>
      <c r="U35" s="482"/>
      <c r="V35" s="234"/>
      <c r="W35" s="234"/>
      <c r="X35" s="234"/>
      <c r="Y35" s="489">
        <v>19</v>
      </c>
      <c r="Z35" s="469" t="s">
        <v>138</v>
      </c>
      <c r="AA35" s="490">
        <v>0.79166666666666663</v>
      </c>
      <c r="AB35" s="469"/>
      <c r="AC35" s="469" t="s">
        <v>861</v>
      </c>
      <c r="AD35" s="469" t="s">
        <v>105</v>
      </c>
      <c r="AE35" s="489"/>
      <c r="AF35" s="469"/>
      <c r="AG35" s="491"/>
      <c r="AH35" s="469"/>
      <c r="AI35" s="469"/>
      <c r="AJ35" s="469"/>
      <c r="AK35" s="497">
        <v>19</v>
      </c>
      <c r="AL35" s="352" t="s">
        <v>138</v>
      </c>
      <c r="AM35" s="499">
        <v>0.79166666666666663</v>
      </c>
      <c r="AN35" s="352"/>
      <c r="AO35" s="352" t="s">
        <v>191</v>
      </c>
      <c r="AP35" s="352" t="s">
        <v>105</v>
      </c>
      <c r="AQ35" s="497"/>
      <c r="AR35" s="352"/>
      <c r="AS35" s="498"/>
      <c r="AT35" s="352"/>
      <c r="AU35" s="352"/>
      <c r="AV35" s="352"/>
      <c r="AW35" s="312">
        <v>19</v>
      </c>
      <c r="AX35" s="237" t="s">
        <v>138</v>
      </c>
      <c r="AY35" s="505">
        <v>0.79166666666666663</v>
      </c>
      <c r="AZ35" s="237"/>
      <c r="BA35" s="237" t="s">
        <v>896</v>
      </c>
      <c r="BB35" s="237" t="s">
        <v>106</v>
      </c>
      <c r="BC35" s="312"/>
      <c r="BD35" s="237"/>
      <c r="BE35" s="314"/>
      <c r="BF35" s="237"/>
      <c r="BG35" s="237"/>
      <c r="BH35" s="237"/>
      <c r="BI35" s="304">
        <v>19</v>
      </c>
      <c r="BJ35" s="239" t="s">
        <v>138</v>
      </c>
      <c r="BK35" s="335">
        <v>0.79166666666666663</v>
      </c>
      <c r="BL35" s="239"/>
      <c r="BM35" s="239" t="s">
        <v>203</v>
      </c>
      <c r="BN35" s="239" t="s">
        <v>105</v>
      </c>
      <c r="BO35" s="304"/>
      <c r="BP35" s="239"/>
      <c r="BQ35" s="306"/>
      <c r="BR35" s="239"/>
      <c r="BS35" s="239"/>
      <c r="BT35" s="239"/>
      <c r="BU35" s="511">
        <v>19</v>
      </c>
      <c r="BV35" s="48" t="s">
        <v>138</v>
      </c>
      <c r="BW35" s="512">
        <v>0.79166666666666663</v>
      </c>
      <c r="BX35" s="48"/>
      <c r="BY35" s="48" t="s">
        <v>198</v>
      </c>
      <c r="BZ35" s="48" t="s">
        <v>106</v>
      </c>
      <c r="CA35" s="511"/>
      <c r="CB35" s="48"/>
      <c r="CC35" s="513"/>
      <c r="CD35" s="48"/>
      <c r="CE35" s="48"/>
      <c r="CF35" s="48"/>
      <c r="CG35" s="341">
        <v>19</v>
      </c>
      <c r="CH35" s="241" t="s">
        <v>138</v>
      </c>
      <c r="CI35" s="342">
        <v>0.79166666666666663</v>
      </c>
      <c r="CJ35" s="241"/>
      <c r="CK35" s="241" t="s">
        <v>197</v>
      </c>
      <c r="CL35" s="241" t="s">
        <v>105</v>
      </c>
      <c r="CM35" s="341"/>
      <c r="CN35" s="241"/>
      <c r="CO35" s="343"/>
      <c r="CP35" s="241"/>
      <c r="CQ35" s="241"/>
      <c r="CR35" s="241"/>
      <c r="CS35" s="288">
        <v>19</v>
      </c>
      <c r="CT35" s="243" t="s">
        <v>138</v>
      </c>
      <c r="CU35" s="519">
        <v>0.79166666666666663</v>
      </c>
      <c r="CV35" s="243"/>
      <c r="CW35" s="243" t="s">
        <v>202</v>
      </c>
      <c r="CX35" s="243" t="s">
        <v>106</v>
      </c>
      <c r="CY35" s="288"/>
      <c r="CZ35" s="243"/>
      <c r="DA35" s="290"/>
      <c r="DB35" s="243"/>
      <c r="DC35" s="243"/>
      <c r="DD35" s="243"/>
      <c r="DE35" s="525">
        <v>19</v>
      </c>
      <c r="DF35" s="470" t="s">
        <v>138</v>
      </c>
      <c r="DG35" s="526">
        <v>0.79166666666666663</v>
      </c>
      <c r="DH35" s="470"/>
      <c r="DI35" s="470" t="s">
        <v>194</v>
      </c>
      <c r="DJ35" s="470" t="s">
        <v>105</v>
      </c>
      <c r="DK35" s="525"/>
      <c r="DL35" s="470"/>
      <c r="DM35" s="527"/>
      <c r="DN35" s="470"/>
      <c r="DO35" s="470"/>
      <c r="DP35" s="470"/>
      <c r="DQ35" s="511">
        <v>19</v>
      </c>
      <c r="DR35" s="48" t="s">
        <v>138</v>
      </c>
      <c r="DS35" s="512">
        <v>0.79166666666666663</v>
      </c>
      <c r="DT35" s="48"/>
      <c r="DU35" s="48" t="s">
        <v>207</v>
      </c>
      <c r="DV35" s="48" t="s">
        <v>105</v>
      </c>
      <c r="DW35" s="511"/>
      <c r="DX35" s="48"/>
      <c r="DY35" s="513"/>
      <c r="DZ35" s="48"/>
      <c r="EA35" s="48"/>
      <c r="EB35" s="48"/>
      <c r="EC35" s="534">
        <v>19</v>
      </c>
      <c r="ED35" s="35" t="s">
        <v>138</v>
      </c>
      <c r="EE35" s="536">
        <v>0.79166666666666663</v>
      </c>
      <c r="EF35" s="35"/>
      <c r="EG35" s="35" t="s">
        <v>977</v>
      </c>
      <c r="EH35" s="35" t="s">
        <v>106</v>
      </c>
      <c r="EI35" s="534"/>
      <c r="EJ35" s="35"/>
      <c r="EK35" s="535"/>
      <c r="EL35" s="35"/>
      <c r="EM35" s="35"/>
      <c r="EN35" s="35"/>
      <c r="EO35" s="542">
        <v>19</v>
      </c>
      <c r="EP35" s="246" t="s">
        <v>138</v>
      </c>
      <c r="EQ35" s="544">
        <v>0.79166666666666663</v>
      </c>
      <c r="ER35" s="246"/>
      <c r="ES35" s="246" t="s">
        <v>206</v>
      </c>
      <c r="ET35" s="246" t="s">
        <v>105</v>
      </c>
      <c r="EU35" s="542"/>
      <c r="EV35" s="246"/>
      <c r="EW35" s="543"/>
      <c r="EX35" s="246"/>
      <c r="EY35" s="246"/>
      <c r="EZ35" s="246"/>
      <c r="FA35" s="550">
        <v>19</v>
      </c>
      <c r="FB35" s="316" t="s">
        <v>138</v>
      </c>
      <c r="FC35" s="551">
        <v>0.79166666666666663</v>
      </c>
      <c r="FD35" s="316"/>
      <c r="FE35" s="316" t="s">
        <v>199</v>
      </c>
      <c r="FF35" s="316" t="s">
        <v>105</v>
      </c>
      <c r="FG35" s="550"/>
      <c r="FH35" s="316"/>
      <c r="FI35" s="249"/>
      <c r="FJ35" s="316"/>
      <c r="FK35" s="316"/>
      <c r="FL35" s="316"/>
      <c r="FM35" s="427">
        <v>19</v>
      </c>
      <c r="FN35" s="353" t="s">
        <v>138</v>
      </c>
      <c r="FO35" s="557">
        <v>0.79166666666666663</v>
      </c>
      <c r="FP35" s="353"/>
      <c r="FQ35" s="353" t="s">
        <v>192</v>
      </c>
      <c r="FR35" s="353" t="s">
        <v>106</v>
      </c>
      <c r="FS35" s="427"/>
      <c r="FT35" s="353"/>
      <c r="FU35" s="429"/>
      <c r="FV35" s="353"/>
      <c r="FW35" s="353"/>
      <c r="FX35" s="353"/>
      <c r="FY35" s="563">
        <v>19</v>
      </c>
      <c r="FZ35" s="251" t="s">
        <v>138</v>
      </c>
      <c r="GA35" s="564">
        <v>0.79166666666666663</v>
      </c>
      <c r="GB35" s="251"/>
      <c r="GC35" s="251" t="s">
        <v>196</v>
      </c>
      <c r="GD35" s="251" t="s">
        <v>106</v>
      </c>
      <c r="GE35" s="563"/>
      <c r="GF35" s="251"/>
      <c r="GG35" s="565"/>
      <c r="GH35" s="251"/>
      <c r="GI35" s="251"/>
      <c r="GJ35" s="251"/>
      <c r="GK35" s="571">
        <v>19</v>
      </c>
      <c r="GL35" s="257" t="s">
        <v>138</v>
      </c>
      <c r="GM35" s="572">
        <v>0.79166666666666663</v>
      </c>
      <c r="GN35" s="257"/>
      <c r="GO35" s="257" t="s">
        <v>205</v>
      </c>
      <c r="GP35" s="257" t="s">
        <v>106</v>
      </c>
      <c r="GQ35" s="571"/>
      <c r="GR35" s="257"/>
      <c r="GS35" s="573"/>
      <c r="GT35" s="257"/>
      <c r="GU35" s="257"/>
      <c r="GV35" s="257"/>
      <c r="GW35" s="511">
        <v>19</v>
      </c>
      <c r="GX35" s="48" t="s">
        <v>138</v>
      </c>
      <c r="GY35" s="512">
        <v>0.79166666666666663</v>
      </c>
      <c r="GZ35" s="48"/>
      <c r="HA35" s="48" t="s">
        <v>204</v>
      </c>
      <c r="HB35" s="48" t="s">
        <v>105</v>
      </c>
      <c r="HC35" s="511"/>
      <c r="HD35" s="48"/>
      <c r="HE35" s="513"/>
      <c r="HF35" s="48"/>
      <c r="HG35" s="48"/>
      <c r="HH35" s="48"/>
      <c r="HI35" s="580">
        <v>19</v>
      </c>
      <c r="HJ35" s="253" t="s">
        <v>138</v>
      </c>
      <c r="HK35" s="582">
        <v>0.79166666666666663</v>
      </c>
      <c r="HL35" s="253"/>
      <c r="HM35" s="253" t="s">
        <v>201</v>
      </c>
      <c r="HN35" s="253" t="s">
        <v>106</v>
      </c>
      <c r="HO35" s="580"/>
      <c r="HP35" s="253"/>
      <c r="HQ35" s="581"/>
      <c r="HR35" s="253"/>
      <c r="HS35" s="253"/>
      <c r="HT35" s="253"/>
      <c r="HU35" s="588">
        <v>19</v>
      </c>
      <c r="HV35" s="256" t="s">
        <v>138</v>
      </c>
      <c r="HW35" s="589">
        <v>0.79166666666666663</v>
      </c>
      <c r="HX35" s="256"/>
      <c r="HY35" s="256" t="s">
        <v>200</v>
      </c>
      <c r="HZ35" s="256" t="s">
        <v>106</v>
      </c>
      <c r="IA35" s="588"/>
      <c r="IB35" s="256"/>
      <c r="IC35" s="590"/>
      <c r="ID35" s="256"/>
      <c r="IE35" s="256"/>
      <c r="IF35" s="256"/>
      <c r="II35" s="195"/>
    </row>
    <row r="36" spans="1:252" x14ac:dyDescent="0.4">
      <c r="A36" s="476" t="s">
        <v>146</v>
      </c>
      <c r="B36" s="231"/>
      <c r="C36" s="474"/>
      <c r="D36" s="231"/>
      <c r="E36" s="231"/>
      <c r="F36" s="231"/>
      <c r="G36" s="473"/>
      <c r="H36" s="231"/>
      <c r="I36" s="475"/>
      <c r="J36" s="231"/>
      <c r="K36" s="231"/>
      <c r="L36" s="231"/>
      <c r="M36" s="484" t="s">
        <v>146</v>
      </c>
      <c r="N36" s="234"/>
      <c r="O36" s="483"/>
      <c r="P36" s="234"/>
      <c r="Q36" s="234"/>
      <c r="R36" s="234"/>
      <c r="S36" s="481"/>
      <c r="T36" s="234"/>
      <c r="U36" s="482"/>
      <c r="V36" s="234"/>
      <c r="W36" s="234"/>
      <c r="X36" s="234"/>
      <c r="Y36" s="492" t="s">
        <v>146</v>
      </c>
      <c r="Z36" s="469"/>
      <c r="AA36" s="490"/>
      <c r="AB36" s="469"/>
      <c r="AC36" s="469"/>
      <c r="AD36" s="469"/>
      <c r="AE36" s="489"/>
      <c r="AF36" s="469"/>
      <c r="AG36" s="491"/>
      <c r="AH36" s="469"/>
      <c r="AI36" s="469"/>
      <c r="AJ36" s="469"/>
      <c r="AK36" s="500" t="s">
        <v>146</v>
      </c>
      <c r="AL36" s="352"/>
      <c r="AM36" s="499"/>
      <c r="AN36" s="352"/>
      <c r="AO36" s="352"/>
      <c r="AP36" s="352"/>
      <c r="AQ36" s="497"/>
      <c r="AR36" s="352"/>
      <c r="AS36" s="498"/>
      <c r="AT36" s="352"/>
      <c r="AU36" s="352"/>
      <c r="AV36" s="352"/>
      <c r="AW36" s="506" t="s">
        <v>146</v>
      </c>
      <c r="AX36" s="237"/>
      <c r="AY36" s="505"/>
      <c r="AZ36" s="237"/>
      <c r="BA36" s="237"/>
      <c r="BB36" s="237"/>
      <c r="BC36" s="312"/>
      <c r="BD36" s="237"/>
      <c r="BE36" s="314"/>
      <c r="BF36" s="237"/>
      <c r="BG36" s="237"/>
      <c r="BH36" s="237"/>
      <c r="BI36" s="336" t="s">
        <v>146</v>
      </c>
      <c r="BJ36" s="239"/>
      <c r="BK36" s="335"/>
      <c r="BL36" s="239"/>
      <c r="BM36" s="239"/>
      <c r="BN36" s="239"/>
      <c r="BO36" s="304"/>
      <c r="BP36" s="239"/>
      <c r="BQ36" s="306"/>
      <c r="BR36" s="239"/>
      <c r="BS36" s="239"/>
      <c r="BT36" s="239"/>
      <c r="BU36" s="514" t="s">
        <v>146</v>
      </c>
      <c r="BV36" s="48"/>
      <c r="BW36" s="512"/>
      <c r="BX36" s="48"/>
      <c r="BY36" s="48"/>
      <c r="BZ36" s="48"/>
      <c r="CA36" s="511"/>
      <c r="CB36" s="48"/>
      <c r="CC36" s="513"/>
      <c r="CD36" s="48"/>
      <c r="CE36" s="48"/>
      <c r="CF36" s="48"/>
      <c r="CG36" s="344" t="s">
        <v>146</v>
      </c>
      <c r="CH36" s="241"/>
      <c r="CI36" s="342"/>
      <c r="CJ36" s="241"/>
      <c r="CK36" s="241"/>
      <c r="CL36" s="241"/>
      <c r="CM36" s="341"/>
      <c r="CN36" s="241"/>
      <c r="CO36" s="343"/>
      <c r="CP36" s="241"/>
      <c r="CQ36" s="241"/>
      <c r="CR36" s="241"/>
      <c r="CS36" s="520" t="s">
        <v>146</v>
      </c>
      <c r="CT36" s="243"/>
      <c r="CU36" s="519"/>
      <c r="CV36" s="243"/>
      <c r="CW36" s="243"/>
      <c r="CX36" s="243"/>
      <c r="CY36" s="288"/>
      <c r="CZ36" s="243"/>
      <c r="DA36" s="290"/>
      <c r="DB36" s="243"/>
      <c r="DC36" s="243"/>
      <c r="DD36" s="243"/>
      <c r="DE36" s="528" t="s">
        <v>146</v>
      </c>
      <c r="DF36" s="470"/>
      <c r="DG36" s="526"/>
      <c r="DH36" s="470"/>
      <c r="DI36" s="470"/>
      <c r="DJ36" s="470"/>
      <c r="DK36" s="525"/>
      <c r="DL36" s="470"/>
      <c r="DM36" s="527"/>
      <c r="DN36" s="470"/>
      <c r="DO36" s="470"/>
      <c r="DP36" s="470"/>
      <c r="DQ36" s="514" t="s">
        <v>146</v>
      </c>
      <c r="DR36" s="48"/>
      <c r="DS36" s="512"/>
      <c r="DT36" s="48"/>
      <c r="DU36" s="48"/>
      <c r="DV36" s="48"/>
      <c r="DW36" s="511"/>
      <c r="DX36" s="48"/>
      <c r="DY36" s="513"/>
      <c r="DZ36" s="48"/>
      <c r="EA36" s="48"/>
      <c r="EB36" s="48"/>
      <c r="EC36" s="537" t="s">
        <v>146</v>
      </c>
      <c r="ED36" s="35"/>
      <c r="EE36" s="536"/>
      <c r="EF36" s="35"/>
      <c r="EG36" s="35"/>
      <c r="EH36" s="35"/>
      <c r="EI36" s="534"/>
      <c r="EJ36" s="35"/>
      <c r="EK36" s="535"/>
      <c r="EL36" s="35"/>
      <c r="EM36" s="35"/>
      <c r="EN36" s="35"/>
      <c r="EO36" s="545" t="s">
        <v>146</v>
      </c>
      <c r="EP36" s="246"/>
      <c r="EQ36" s="544"/>
      <c r="ER36" s="246"/>
      <c r="ES36" s="246"/>
      <c r="ET36" s="246"/>
      <c r="EU36" s="542"/>
      <c r="EV36" s="246"/>
      <c r="EW36" s="543"/>
      <c r="EX36" s="246"/>
      <c r="EY36" s="246"/>
      <c r="EZ36" s="246"/>
      <c r="FA36" s="552" t="s">
        <v>146</v>
      </c>
      <c r="FB36" s="316"/>
      <c r="FC36" s="551"/>
      <c r="FD36" s="316"/>
      <c r="FE36" s="316"/>
      <c r="FF36" s="316"/>
      <c r="FG36" s="550"/>
      <c r="FH36" s="316"/>
      <c r="FI36" s="249"/>
      <c r="FJ36" s="316"/>
      <c r="FK36" s="316"/>
      <c r="FL36" s="316"/>
      <c r="FM36" s="558" t="s">
        <v>146</v>
      </c>
      <c r="FN36" s="353"/>
      <c r="FO36" s="557"/>
      <c r="FP36" s="353"/>
      <c r="FQ36" s="353"/>
      <c r="FR36" s="353"/>
      <c r="FS36" s="427"/>
      <c r="FT36" s="353"/>
      <c r="FU36" s="429"/>
      <c r="FV36" s="353"/>
      <c r="FW36" s="353"/>
      <c r="FX36" s="353"/>
      <c r="FY36" s="566" t="s">
        <v>146</v>
      </c>
      <c r="FZ36" s="251"/>
      <c r="GA36" s="564"/>
      <c r="GB36" s="251"/>
      <c r="GC36" s="251"/>
      <c r="GD36" s="251"/>
      <c r="GE36" s="563"/>
      <c r="GF36" s="251"/>
      <c r="GG36" s="565"/>
      <c r="GH36" s="251"/>
      <c r="GI36" s="251"/>
      <c r="GJ36" s="251"/>
      <c r="GK36" s="574" t="s">
        <v>146</v>
      </c>
      <c r="GL36" s="257"/>
      <c r="GM36" s="572"/>
      <c r="GN36" s="257"/>
      <c r="GO36" s="257"/>
      <c r="GP36" s="257"/>
      <c r="GQ36" s="571"/>
      <c r="GR36" s="257"/>
      <c r="GS36" s="573"/>
      <c r="GT36" s="257"/>
      <c r="GU36" s="257"/>
      <c r="GV36" s="257"/>
      <c r="GW36" s="514" t="s">
        <v>146</v>
      </c>
      <c r="GX36" s="48"/>
      <c r="GY36" s="512"/>
      <c r="GZ36" s="48"/>
      <c r="HA36" s="48"/>
      <c r="HB36" s="48"/>
      <c r="HC36" s="511"/>
      <c r="HD36" s="48"/>
      <c r="HE36" s="513"/>
      <c r="HF36" s="48"/>
      <c r="HG36" s="48"/>
      <c r="HH36" s="48"/>
      <c r="HI36" s="583" t="s">
        <v>146</v>
      </c>
      <c r="HJ36" s="253"/>
      <c r="HK36" s="582"/>
      <c r="HL36" s="253"/>
      <c r="HM36" s="253"/>
      <c r="HN36" s="253"/>
      <c r="HO36" s="580"/>
      <c r="HP36" s="253"/>
      <c r="HQ36" s="581"/>
      <c r="HR36" s="253"/>
      <c r="HS36" s="253"/>
      <c r="HT36" s="253"/>
      <c r="HU36" s="591" t="s">
        <v>146</v>
      </c>
      <c r="HV36" s="256"/>
      <c r="HW36" s="589"/>
      <c r="HX36" s="256"/>
      <c r="HY36" s="256"/>
      <c r="HZ36" s="256"/>
      <c r="IA36" s="588"/>
      <c r="IB36" s="256"/>
      <c r="IC36" s="590"/>
      <c r="ID36" s="256"/>
      <c r="IE36" s="256"/>
      <c r="IF36" s="256"/>
      <c r="II36" s="195"/>
      <c r="IQ36" s="196"/>
      <c r="IR36" s="196"/>
    </row>
    <row r="37" spans="1:252" x14ac:dyDescent="0.4">
      <c r="A37" s="473">
        <v>2</v>
      </c>
      <c r="B37" s="231" t="s">
        <v>138</v>
      </c>
      <c r="C37" s="474">
        <v>0.83333333333333337</v>
      </c>
      <c r="D37" s="231"/>
      <c r="E37" s="231" t="s">
        <v>977</v>
      </c>
      <c r="F37" s="231" t="s">
        <v>105</v>
      </c>
      <c r="G37" s="473"/>
      <c r="H37" s="231"/>
      <c r="I37" s="475"/>
      <c r="J37" s="231"/>
      <c r="K37" s="231"/>
      <c r="L37" s="231"/>
      <c r="M37" s="481">
        <v>2</v>
      </c>
      <c r="N37" s="234" t="s">
        <v>138</v>
      </c>
      <c r="O37" s="483">
        <v>0.83333333333333337</v>
      </c>
      <c r="P37" s="234"/>
      <c r="Q37" s="234" t="s">
        <v>207</v>
      </c>
      <c r="R37" s="234" t="s">
        <v>106</v>
      </c>
      <c r="S37" s="481"/>
      <c r="T37" s="234"/>
      <c r="U37" s="482"/>
      <c r="V37" s="234"/>
      <c r="W37" s="234"/>
      <c r="X37" s="234"/>
      <c r="Y37" s="489">
        <v>2</v>
      </c>
      <c r="Z37" s="469" t="s">
        <v>138</v>
      </c>
      <c r="AA37" s="490">
        <v>0.83333333333333337</v>
      </c>
      <c r="AB37" s="469"/>
      <c r="AC37" s="469" t="s">
        <v>191</v>
      </c>
      <c r="AD37" s="469" t="s">
        <v>106</v>
      </c>
      <c r="AE37" s="489"/>
      <c r="AF37" s="469"/>
      <c r="AG37" s="491"/>
      <c r="AH37" s="469"/>
      <c r="AI37" s="469"/>
      <c r="AJ37" s="469"/>
      <c r="AK37" s="497">
        <v>2</v>
      </c>
      <c r="AL37" s="352" t="s">
        <v>138</v>
      </c>
      <c r="AM37" s="499">
        <v>0.83333333333333337</v>
      </c>
      <c r="AN37" s="352"/>
      <c r="AO37" s="352" t="s">
        <v>896</v>
      </c>
      <c r="AP37" s="352" t="s">
        <v>106</v>
      </c>
      <c r="AQ37" s="497"/>
      <c r="AR37" s="352"/>
      <c r="AS37" s="498"/>
      <c r="AT37" s="352"/>
      <c r="AU37" s="352"/>
      <c r="AV37" s="352"/>
      <c r="AW37" s="312">
        <v>2</v>
      </c>
      <c r="AX37" s="237" t="s">
        <v>138</v>
      </c>
      <c r="AY37" s="505">
        <v>0.83333333333333337</v>
      </c>
      <c r="AZ37" s="237"/>
      <c r="BA37" s="237" t="s">
        <v>197</v>
      </c>
      <c r="BB37" s="237" t="s">
        <v>105</v>
      </c>
      <c r="BC37" s="312"/>
      <c r="BD37" s="237"/>
      <c r="BE37" s="314"/>
      <c r="BF37" s="237"/>
      <c r="BG37" s="237"/>
      <c r="BH37" s="237"/>
      <c r="BI37" s="304">
        <v>2</v>
      </c>
      <c r="BJ37" s="239" t="s">
        <v>138</v>
      </c>
      <c r="BK37" s="335">
        <v>0.83333333333333337</v>
      </c>
      <c r="BL37" s="239"/>
      <c r="BM37" s="239" t="s">
        <v>198</v>
      </c>
      <c r="BN37" s="239" t="s">
        <v>105</v>
      </c>
      <c r="BO37" s="304"/>
      <c r="BP37" s="239"/>
      <c r="BQ37" s="306"/>
      <c r="BR37" s="239"/>
      <c r="BS37" s="239"/>
      <c r="BT37" s="239"/>
      <c r="BU37" s="511">
        <v>2</v>
      </c>
      <c r="BV37" s="48" t="s">
        <v>138</v>
      </c>
      <c r="BW37" s="512">
        <v>0.83333333333333337</v>
      </c>
      <c r="BX37" s="48"/>
      <c r="BY37" s="48" t="s">
        <v>194</v>
      </c>
      <c r="BZ37" s="48" t="s">
        <v>106</v>
      </c>
      <c r="CA37" s="511"/>
      <c r="CB37" s="48"/>
      <c r="CC37" s="513"/>
      <c r="CD37" s="48"/>
      <c r="CE37" s="48"/>
      <c r="CF37" s="48"/>
      <c r="CG37" s="341">
        <v>2</v>
      </c>
      <c r="CH37" s="241" t="s">
        <v>138</v>
      </c>
      <c r="CI37" s="342">
        <v>0.83333333333333337</v>
      </c>
      <c r="CJ37" s="241"/>
      <c r="CK37" s="241" t="s">
        <v>196</v>
      </c>
      <c r="CL37" s="241" t="s">
        <v>106</v>
      </c>
      <c r="CM37" s="341"/>
      <c r="CN37" s="241"/>
      <c r="CO37" s="343"/>
      <c r="CP37" s="241"/>
      <c r="CQ37" s="241"/>
      <c r="CR37" s="241"/>
      <c r="CS37" s="288">
        <v>2</v>
      </c>
      <c r="CT37" s="243" t="s">
        <v>138</v>
      </c>
      <c r="CU37" s="519">
        <v>0.83333333333333337</v>
      </c>
      <c r="CV37" s="243"/>
      <c r="CW37" s="243" t="s">
        <v>861</v>
      </c>
      <c r="CX37" s="243" t="s">
        <v>105</v>
      </c>
      <c r="CY37" s="288"/>
      <c r="CZ37" s="243"/>
      <c r="DA37" s="290"/>
      <c r="DB37" s="243"/>
      <c r="DC37" s="243"/>
      <c r="DD37" s="243"/>
      <c r="DE37" s="525">
        <v>2</v>
      </c>
      <c r="DF37" s="470" t="s">
        <v>138</v>
      </c>
      <c r="DG37" s="526">
        <v>0.83333333333333337</v>
      </c>
      <c r="DH37" s="470"/>
      <c r="DI37" s="470" t="s">
        <v>225</v>
      </c>
      <c r="DJ37" s="470" t="s">
        <v>105</v>
      </c>
      <c r="DK37" s="525"/>
      <c r="DL37" s="470"/>
      <c r="DM37" s="527"/>
      <c r="DN37" s="470"/>
      <c r="DO37" s="470"/>
      <c r="DP37" s="470"/>
      <c r="DQ37" s="511">
        <v>2</v>
      </c>
      <c r="DR37" s="48" t="s">
        <v>138</v>
      </c>
      <c r="DS37" s="512">
        <v>0.83333333333333337</v>
      </c>
      <c r="DT37" s="48"/>
      <c r="DU37" s="48" t="s">
        <v>201</v>
      </c>
      <c r="DV37" s="48" t="s">
        <v>105</v>
      </c>
      <c r="DW37" s="511"/>
      <c r="DX37" s="48"/>
      <c r="DY37" s="513"/>
      <c r="DZ37" s="48"/>
      <c r="EA37" s="48"/>
      <c r="EB37" s="48"/>
      <c r="EC37" s="534">
        <v>2</v>
      </c>
      <c r="ED37" s="35" t="s">
        <v>138</v>
      </c>
      <c r="EE37" s="536">
        <v>0.83333333333333337</v>
      </c>
      <c r="EF37" s="35"/>
      <c r="EG37" s="35" t="s">
        <v>199</v>
      </c>
      <c r="EH37" s="35" t="s">
        <v>106</v>
      </c>
      <c r="EI37" s="534"/>
      <c r="EJ37" s="35"/>
      <c r="EK37" s="535"/>
      <c r="EL37" s="35"/>
      <c r="EM37" s="35"/>
      <c r="EN37" s="35"/>
      <c r="EO37" s="542">
        <v>2</v>
      </c>
      <c r="EP37" s="246" t="s">
        <v>138</v>
      </c>
      <c r="EQ37" s="544">
        <v>0.83333333333333337</v>
      </c>
      <c r="ER37" s="246"/>
      <c r="ES37" s="246" t="s">
        <v>200</v>
      </c>
      <c r="ET37" s="246" t="s">
        <v>106</v>
      </c>
      <c r="EU37" s="542"/>
      <c r="EV37" s="246"/>
      <c r="EW37" s="543"/>
      <c r="EX37" s="246"/>
      <c r="EY37" s="246"/>
      <c r="EZ37" s="246"/>
      <c r="FA37" s="550">
        <v>2</v>
      </c>
      <c r="FB37" s="316" t="s">
        <v>138</v>
      </c>
      <c r="FC37" s="551">
        <v>0.83333333333333337</v>
      </c>
      <c r="FD37" s="316"/>
      <c r="FE37" s="316" t="s">
        <v>203</v>
      </c>
      <c r="FF37" s="316" t="s">
        <v>106</v>
      </c>
      <c r="FG37" s="550"/>
      <c r="FH37" s="316"/>
      <c r="FI37" s="249"/>
      <c r="FJ37" s="316"/>
      <c r="FK37" s="316"/>
      <c r="FL37" s="316"/>
      <c r="FM37" s="427">
        <v>2</v>
      </c>
      <c r="FN37" s="353" t="s">
        <v>138</v>
      </c>
      <c r="FO37" s="557">
        <v>0.83333333333333337</v>
      </c>
      <c r="FP37" s="353"/>
      <c r="FQ37" s="353" t="s">
        <v>205</v>
      </c>
      <c r="FR37" s="353" t="s">
        <v>105</v>
      </c>
      <c r="FS37" s="427"/>
      <c r="FT37" s="353"/>
      <c r="FU37" s="429"/>
      <c r="FV37" s="353"/>
      <c r="FW37" s="353"/>
      <c r="FX37" s="353"/>
      <c r="FY37" s="563">
        <v>2</v>
      </c>
      <c r="FZ37" s="251" t="s">
        <v>138</v>
      </c>
      <c r="GA37" s="564">
        <v>0.83333333333333337</v>
      </c>
      <c r="GB37" s="251"/>
      <c r="GC37" s="251" t="s">
        <v>202</v>
      </c>
      <c r="GD37" s="251" t="s">
        <v>105</v>
      </c>
      <c r="GE37" s="563"/>
      <c r="GF37" s="251"/>
      <c r="GG37" s="565"/>
      <c r="GH37" s="251"/>
      <c r="GI37" s="251"/>
      <c r="GJ37" s="251"/>
      <c r="GK37" s="571">
        <v>2</v>
      </c>
      <c r="GL37" s="257" t="s">
        <v>138</v>
      </c>
      <c r="GM37" s="572">
        <v>0.83333333333333337</v>
      </c>
      <c r="GN37" s="257"/>
      <c r="GO37" s="257" t="s">
        <v>206</v>
      </c>
      <c r="GP37" s="257" t="s">
        <v>106</v>
      </c>
      <c r="GQ37" s="571"/>
      <c r="GR37" s="257"/>
      <c r="GS37" s="573"/>
      <c r="GT37" s="257"/>
      <c r="GU37" s="257"/>
      <c r="GV37" s="257"/>
      <c r="GW37" s="511">
        <v>2</v>
      </c>
      <c r="GX37" s="48" t="s">
        <v>138</v>
      </c>
      <c r="GY37" s="512">
        <v>0.83333333333333337</v>
      </c>
      <c r="GZ37" s="48"/>
      <c r="HA37" s="48" t="s">
        <v>226</v>
      </c>
      <c r="HB37" s="48" t="s">
        <v>106</v>
      </c>
      <c r="HC37" s="511"/>
      <c r="HD37" s="48"/>
      <c r="HE37" s="513"/>
      <c r="HF37" s="48"/>
      <c r="HG37" s="48"/>
      <c r="HH37" s="48"/>
      <c r="HI37" s="580">
        <v>2</v>
      </c>
      <c r="HJ37" s="253" t="s">
        <v>138</v>
      </c>
      <c r="HK37" s="582">
        <v>0.83333333333333337</v>
      </c>
      <c r="HL37" s="253"/>
      <c r="HM37" s="253" t="s">
        <v>204</v>
      </c>
      <c r="HN37" s="253" t="s">
        <v>105</v>
      </c>
      <c r="HO37" s="580"/>
      <c r="HP37" s="253"/>
      <c r="HQ37" s="581"/>
      <c r="HR37" s="253"/>
      <c r="HS37" s="253"/>
      <c r="HT37" s="253"/>
      <c r="HU37" s="588">
        <v>2</v>
      </c>
      <c r="HV37" s="256" t="s">
        <v>138</v>
      </c>
      <c r="HW37" s="589">
        <v>0.83333333333333337</v>
      </c>
      <c r="HX37" s="256"/>
      <c r="HY37" s="256" t="s">
        <v>192</v>
      </c>
      <c r="HZ37" s="256" t="s">
        <v>105</v>
      </c>
      <c r="IA37" s="588"/>
      <c r="IB37" s="256"/>
      <c r="IC37" s="590"/>
      <c r="ID37" s="256"/>
      <c r="IE37" s="256"/>
      <c r="IF37" s="256"/>
      <c r="II37" s="195"/>
      <c r="IQ37" s="196"/>
      <c r="IR37" s="196"/>
    </row>
    <row r="38" spans="1:252" x14ac:dyDescent="0.4">
      <c r="A38" s="473">
        <v>8</v>
      </c>
      <c r="B38" s="231" t="s">
        <v>305</v>
      </c>
      <c r="C38" s="474">
        <v>0.83333333333333337</v>
      </c>
      <c r="D38" s="231"/>
      <c r="E38" s="231" t="s">
        <v>192</v>
      </c>
      <c r="F38" s="231" t="s">
        <v>106</v>
      </c>
      <c r="G38" s="473"/>
      <c r="H38" s="231"/>
      <c r="I38" s="475"/>
      <c r="J38" s="231"/>
      <c r="K38" s="231"/>
      <c r="L38" s="231"/>
      <c r="M38" s="481">
        <v>8</v>
      </c>
      <c r="N38" s="234" t="s">
        <v>305</v>
      </c>
      <c r="O38" s="483">
        <v>0.83333333333333337</v>
      </c>
      <c r="P38" s="234"/>
      <c r="Q38" s="234" t="s">
        <v>191</v>
      </c>
      <c r="R38" s="234" t="s">
        <v>105</v>
      </c>
      <c r="S38" s="481"/>
      <c r="T38" s="234"/>
      <c r="U38" s="482"/>
      <c r="V38" s="234"/>
      <c r="W38" s="234"/>
      <c r="X38" s="234"/>
      <c r="Y38" s="489">
        <v>8</v>
      </c>
      <c r="Z38" s="469" t="s">
        <v>305</v>
      </c>
      <c r="AA38" s="490">
        <v>0.83333333333333337</v>
      </c>
      <c r="AB38" s="469"/>
      <c r="AC38" s="469" t="s">
        <v>203</v>
      </c>
      <c r="AD38" s="469" t="s">
        <v>105</v>
      </c>
      <c r="AE38" s="489"/>
      <c r="AF38" s="469"/>
      <c r="AG38" s="491"/>
      <c r="AH38" s="469"/>
      <c r="AI38" s="469"/>
      <c r="AJ38" s="469"/>
      <c r="AK38" s="497">
        <v>8</v>
      </c>
      <c r="AL38" s="352" t="s">
        <v>305</v>
      </c>
      <c r="AM38" s="499">
        <v>0.83333333333333337</v>
      </c>
      <c r="AN38" s="352"/>
      <c r="AO38" s="352" t="s">
        <v>200</v>
      </c>
      <c r="AP38" s="352" t="s">
        <v>105</v>
      </c>
      <c r="AQ38" s="497"/>
      <c r="AR38" s="352"/>
      <c r="AS38" s="498"/>
      <c r="AT38" s="352"/>
      <c r="AU38" s="352"/>
      <c r="AV38" s="352"/>
      <c r="AW38" s="312">
        <v>8</v>
      </c>
      <c r="AX38" s="237" t="s">
        <v>305</v>
      </c>
      <c r="AY38" s="505">
        <v>0.83333333333333337</v>
      </c>
      <c r="AZ38" s="237"/>
      <c r="BA38" s="237" t="s">
        <v>205</v>
      </c>
      <c r="BB38" s="237" t="s">
        <v>106</v>
      </c>
      <c r="BC38" s="312"/>
      <c r="BD38" s="237"/>
      <c r="BE38" s="314"/>
      <c r="BF38" s="237"/>
      <c r="BG38" s="237"/>
      <c r="BH38" s="237"/>
      <c r="BI38" s="304">
        <v>8</v>
      </c>
      <c r="BJ38" s="239" t="s">
        <v>305</v>
      </c>
      <c r="BK38" s="335">
        <v>0.83333333333333337</v>
      </c>
      <c r="BL38" s="239"/>
      <c r="BM38" s="239" t="s">
        <v>204</v>
      </c>
      <c r="BN38" s="239" t="s">
        <v>106</v>
      </c>
      <c r="BO38" s="304"/>
      <c r="BP38" s="239"/>
      <c r="BQ38" s="306"/>
      <c r="BR38" s="239"/>
      <c r="BS38" s="239"/>
      <c r="BT38" s="239"/>
      <c r="BU38" s="511">
        <v>8</v>
      </c>
      <c r="BV38" s="48" t="s">
        <v>305</v>
      </c>
      <c r="BW38" s="512">
        <v>0.83333333333333337</v>
      </c>
      <c r="BX38" s="48"/>
      <c r="BY38" s="48" t="s">
        <v>226</v>
      </c>
      <c r="BZ38" s="48" t="s">
        <v>105</v>
      </c>
      <c r="CA38" s="511"/>
      <c r="CB38" s="48"/>
      <c r="CC38" s="513"/>
      <c r="CD38" s="48"/>
      <c r="CE38" s="48"/>
      <c r="CF38" s="48"/>
      <c r="CG38" s="341">
        <v>8</v>
      </c>
      <c r="CH38" s="241" t="s">
        <v>305</v>
      </c>
      <c r="CI38" s="342">
        <v>0.83333333333333337</v>
      </c>
      <c r="CJ38" s="241"/>
      <c r="CK38" s="241" t="s">
        <v>199</v>
      </c>
      <c r="CL38" s="241" t="s">
        <v>105</v>
      </c>
      <c r="CM38" s="341"/>
      <c r="CN38" s="241"/>
      <c r="CO38" s="343"/>
      <c r="CP38" s="241"/>
      <c r="CQ38" s="241"/>
      <c r="CR38" s="241"/>
      <c r="CS38" s="288">
        <v>8</v>
      </c>
      <c r="CT38" s="243" t="s">
        <v>305</v>
      </c>
      <c r="CU38" s="519">
        <v>0.83333333333333337</v>
      </c>
      <c r="CV38" s="243"/>
      <c r="CW38" s="243" t="s">
        <v>198</v>
      </c>
      <c r="CX38" s="243" t="s">
        <v>106</v>
      </c>
      <c r="CY38" s="288"/>
      <c r="CZ38" s="243"/>
      <c r="DA38" s="290"/>
      <c r="DB38" s="243"/>
      <c r="DC38" s="243"/>
      <c r="DD38" s="243"/>
      <c r="DE38" s="525">
        <v>8</v>
      </c>
      <c r="DF38" s="470" t="s">
        <v>305</v>
      </c>
      <c r="DG38" s="526">
        <v>0.83333333333333337</v>
      </c>
      <c r="DH38" s="470"/>
      <c r="DI38" s="470" t="s">
        <v>201</v>
      </c>
      <c r="DJ38" s="470" t="s">
        <v>106</v>
      </c>
      <c r="DK38" s="525"/>
      <c r="DL38" s="470"/>
      <c r="DM38" s="527"/>
      <c r="DN38" s="470"/>
      <c r="DO38" s="470"/>
      <c r="DP38" s="470"/>
      <c r="DQ38" s="511">
        <v>8</v>
      </c>
      <c r="DR38" s="48" t="s">
        <v>305</v>
      </c>
      <c r="DS38" s="512">
        <v>0.83333333333333337</v>
      </c>
      <c r="DT38" s="48"/>
      <c r="DU38" s="48" t="s">
        <v>225</v>
      </c>
      <c r="DV38" s="48" t="s">
        <v>106</v>
      </c>
      <c r="DW38" s="511"/>
      <c r="DX38" s="48"/>
      <c r="DY38" s="513"/>
      <c r="DZ38" s="48"/>
      <c r="EA38" s="48"/>
      <c r="EB38" s="48"/>
      <c r="EC38" s="534">
        <v>8</v>
      </c>
      <c r="ED38" s="35" t="s">
        <v>305</v>
      </c>
      <c r="EE38" s="536">
        <v>0.83333333333333337</v>
      </c>
      <c r="EF38" s="35"/>
      <c r="EG38" s="35" t="s">
        <v>207</v>
      </c>
      <c r="EH38" s="35" t="s">
        <v>105</v>
      </c>
      <c r="EI38" s="534"/>
      <c r="EJ38" s="35"/>
      <c r="EK38" s="535"/>
      <c r="EL38" s="35"/>
      <c r="EM38" s="35"/>
      <c r="EN38" s="35"/>
      <c r="EO38" s="542">
        <v>8</v>
      </c>
      <c r="EP38" s="246" t="s">
        <v>305</v>
      </c>
      <c r="EQ38" s="544">
        <v>0.83333333333333337</v>
      </c>
      <c r="ER38" s="246"/>
      <c r="ES38" s="246" t="s">
        <v>896</v>
      </c>
      <c r="ET38" s="246" t="s">
        <v>105</v>
      </c>
      <c r="EU38" s="542"/>
      <c r="EV38" s="246"/>
      <c r="EW38" s="543"/>
      <c r="EX38" s="246"/>
      <c r="EY38" s="246"/>
      <c r="EZ38" s="246"/>
      <c r="FA38" s="550">
        <v>8</v>
      </c>
      <c r="FB38" s="316" t="s">
        <v>305</v>
      </c>
      <c r="FC38" s="551">
        <v>0.83333333333333337</v>
      </c>
      <c r="FD38" s="316"/>
      <c r="FE38" s="316" t="s">
        <v>206</v>
      </c>
      <c r="FF38" s="316" t="s">
        <v>105</v>
      </c>
      <c r="FG38" s="550"/>
      <c r="FH38" s="316"/>
      <c r="FI38" s="249"/>
      <c r="FJ38" s="316"/>
      <c r="FK38" s="316"/>
      <c r="FL38" s="316"/>
      <c r="FM38" s="427">
        <v>8</v>
      </c>
      <c r="FN38" s="353" t="s">
        <v>305</v>
      </c>
      <c r="FO38" s="557">
        <v>0.83333333333333337</v>
      </c>
      <c r="FP38" s="353"/>
      <c r="FQ38" s="353" t="s">
        <v>197</v>
      </c>
      <c r="FR38" s="353" t="s">
        <v>106</v>
      </c>
      <c r="FS38" s="427"/>
      <c r="FT38" s="353"/>
      <c r="FU38" s="429"/>
      <c r="FV38" s="353"/>
      <c r="FW38" s="353"/>
      <c r="FX38" s="353"/>
      <c r="FY38" s="563">
        <v>8</v>
      </c>
      <c r="FZ38" s="251" t="s">
        <v>305</v>
      </c>
      <c r="GA38" s="564">
        <v>0.83333333333333337</v>
      </c>
      <c r="GB38" s="251"/>
      <c r="GC38" s="251" t="s">
        <v>977</v>
      </c>
      <c r="GD38" s="251" t="s">
        <v>106</v>
      </c>
      <c r="GE38" s="563"/>
      <c r="GF38" s="251"/>
      <c r="GG38" s="565"/>
      <c r="GH38" s="251"/>
      <c r="GI38" s="251"/>
      <c r="GJ38" s="251"/>
      <c r="GK38" s="571">
        <v>8</v>
      </c>
      <c r="GL38" s="257" t="s">
        <v>305</v>
      </c>
      <c r="GM38" s="572">
        <v>0.83333333333333337</v>
      </c>
      <c r="GN38" s="257"/>
      <c r="GO38" s="257" t="s">
        <v>196</v>
      </c>
      <c r="GP38" s="257" t="s">
        <v>105</v>
      </c>
      <c r="GQ38" s="571"/>
      <c r="GR38" s="257"/>
      <c r="GS38" s="573"/>
      <c r="GT38" s="257"/>
      <c r="GU38" s="257"/>
      <c r="GV38" s="257"/>
      <c r="GW38" s="511">
        <v>8</v>
      </c>
      <c r="GX38" s="48" t="s">
        <v>305</v>
      </c>
      <c r="GY38" s="512">
        <v>0.83333333333333337</v>
      </c>
      <c r="GZ38" s="48"/>
      <c r="HA38" s="48" t="s">
        <v>194</v>
      </c>
      <c r="HB38" s="48" t="s">
        <v>105</v>
      </c>
      <c r="HC38" s="511"/>
      <c r="HD38" s="48"/>
      <c r="HE38" s="513"/>
      <c r="HF38" s="48"/>
      <c r="HG38" s="48"/>
      <c r="HH38" s="48"/>
      <c r="HI38" s="580">
        <v>8</v>
      </c>
      <c r="HJ38" s="253" t="s">
        <v>305</v>
      </c>
      <c r="HK38" s="582">
        <v>0.83333333333333337</v>
      </c>
      <c r="HL38" s="253"/>
      <c r="HM38" s="253" t="s">
        <v>202</v>
      </c>
      <c r="HN38" s="253" t="s">
        <v>106</v>
      </c>
      <c r="HO38" s="580"/>
      <c r="HP38" s="253"/>
      <c r="HQ38" s="581"/>
      <c r="HR38" s="253"/>
      <c r="HS38" s="253"/>
      <c r="HT38" s="253"/>
      <c r="HU38" s="588">
        <v>8</v>
      </c>
      <c r="HV38" s="256" t="s">
        <v>305</v>
      </c>
      <c r="HW38" s="589">
        <v>0.83333333333333337</v>
      </c>
      <c r="HX38" s="256"/>
      <c r="HY38" s="256" t="s">
        <v>861</v>
      </c>
      <c r="HZ38" s="256" t="s">
        <v>106</v>
      </c>
      <c r="IA38" s="588"/>
      <c r="IB38" s="256"/>
      <c r="IC38" s="590"/>
      <c r="ID38" s="256"/>
      <c r="IE38" s="256"/>
      <c r="IF38" s="256"/>
      <c r="IQ38" s="196"/>
      <c r="IR38" s="196"/>
    </row>
    <row r="39" spans="1:252" x14ac:dyDescent="0.4">
      <c r="A39" s="473">
        <v>16</v>
      </c>
      <c r="B39" s="231" t="s">
        <v>138</v>
      </c>
      <c r="C39" s="474">
        <v>0.83333333333333337</v>
      </c>
      <c r="D39" s="231"/>
      <c r="E39" s="231" t="s">
        <v>194</v>
      </c>
      <c r="F39" s="231" t="s">
        <v>105</v>
      </c>
      <c r="G39" s="473"/>
      <c r="H39" s="231"/>
      <c r="I39" s="475"/>
      <c r="J39" s="231"/>
      <c r="K39" s="231"/>
      <c r="L39" s="231"/>
      <c r="M39" s="481">
        <v>16</v>
      </c>
      <c r="N39" s="234" t="s">
        <v>138</v>
      </c>
      <c r="O39" s="483">
        <v>0.83333333333333337</v>
      </c>
      <c r="P39" s="234"/>
      <c r="Q39" s="234" t="s">
        <v>200</v>
      </c>
      <c r="R39" s="234" t="s">
        <v>106</v>
      </c>
      <c r="S39" s="481"/>
      <c r="T39" s="234"/>
      <c r="U39" s="482"/>
      <c r="V39" s="234"/>
      <c r="W39" s="234"/>
      <c r="X39" s="234"/>
      <c r="Y39" s="489">
        <v>16</v>
      </c>
      <c r="Z39" s="469" t="s">
        <v>138</v>
      </c>
      <c r="AA39" s="490">
        <v>0.83333333333333337</v>
      </c>
      <c r="AB39" s="469"/>
      <c r="AC39" s="469" t="s">
        <v>225</v>
      </c>
      <c r="AD39" s="469" t="s">
        <v>106</v>
      </c>
      <c r="AE39" s="489"/>
      <c r="AF39" s="469"/>
      <c r="AG39" s="491"/>
      <c r="AH39" s="469"/>
      <c r="AI39" s="469"/>
      <c r="AJ39" s="469"/>
      <c r="AK39" s="497">
        <v>16</v>
      </c>
      <c r="AL39" s="352" t="s">
        <v>138</v>
      </c>
      <c r="AM39" s="499">
        <v>0.83333333333333337</v>
      </c>
      <c r="AN39" s="352"/>
      <c r="AO39" s="352" t="s">
        <v>977</v>
      </c>
      <c r="AP39" s="352" t="s">
        <v>105</v>
      </c>
      <c r="AQ39" s="497"/>
      <c r="AR39" s="352"/>
      <c r="AS39" s="498"/>
      <c r="AT39" s="352"/>
      <c r="AU39" s="352"/>
      <c r="AV39" s="352"/>
      <c r="AW39" s="312">
        <v>16</v>
      </c>
      <c r="AX39" s="237" t="s">
        <v>138</v>
      </c>
      <c r="AY39" s="505">
        <v>0.83333333333333337</v>
      </c>
      <c r="AZ39" s="237"/>
      <c r="BA39" s="237" t="s">
        <v>191</v>
      </c>
      <c r="BB39" s="237" t="s">
        <v>106</v>
      </c>
      <c r="BC39" s="312"/>
      <c r="BD39" s="237"/>
      <c r="BE39" s="314"/>
      <c r="BF39" s="237"/>
      <c r="BG39" s="237"/>
      <c r="BH39" s="237"/>
      <c r="BI39" s="304">
        <v>16</v>
      </c>
      <c r="BJ39" s="239" t="s">
        <v>138</v>
      </c>
      <c r="BK39" s="335">
        <v>0.83333333333333337</v>
      </c>
      <c r="BL39" s="239"/>
      <c r="BM39" s="239" t="s">
        <v>201</v>
      </c>
      <c r="BN39" s="239" t="s">
        <v>105</v>
      </c>
      <c r="BO39" s="304"/>
      <c r="BP39" s="239"/>
      <c r="BQ39" s="306"/>
      <c r="BR39" s="239"/>
      <c r="BS39" s="239"/>
      <c r="BT39" s="239"/>
      <c r="BU39" s="511">
        <v>16</v>
      </c>
      <c r="BV39" s="48" t="s">
        <v>138</v>
      </c>
      <c r="BW39" s="512">
        <v>0.83333333333333337</v>
      </c>
      <c r="BX39" s="48"/>
      <c r="BY39" s="48" t="s">
        <v>861</v>
      </c>
      <c r="BZ39" s="48" t="s">
        <v>106</v>
      </c>
      <c r="CA39" s="511"/>
      <c r="CB39" s="48"/>
      <c r="CC39" s="513"/>
      <c r="CD39" s="48"/>
      <c r="CE39" s="48"/>
      <c r="CF39" s="48"/>
      <c r="CG39" s="341">
        <v>16</v>
      </c>
      <c r="CH39" s="241" t="s">
        <v>138</v>
      </c>
      <c r="CI39" s="342">
        <v>0.83333333333333337</v>
      </c>
      <c r="CJ39" s="241"/>
      <c r="CK39" s="241" t="s">
        <v>204</v>
      </c>
      <c r="CL39" s="241" t="s">
        <v>105</v>
      </c>
      <c r="CM39" s="341"/>
      <c r="CN39" s="241"/>
      <c r="CO39" s="343"/>
      <c r="CP39" s="241"/>
      <c r="CQ39" s="241"/>
      <c r="CR39" s="241"/>
      <c r="CS39" s="288">
        <v>16</v>
      </c>
      <c r="CT39" s="243" t="s">
        <v>138</v>
      </c>
      <c r="CU39" s="519">
        <v>0.83333333333333337</v>
      </c>
      <c r="CV39" s="243"/>
      <c r="CW39" s="243" t="s">
        <v>205</v>
      </c>
      <c r="CX39" s="243" t="s">
        <v>105</v>
      </c>
      <c r="CY39" s="288"/>
      <c r="CZ39" s="243"/>
      <c r="DA39" s="290"/>
      <c r="DB39" s="243"/>
      <c r="DC39" s="243"/>
      <c r="DD39" s="243"/>
      <c r="DE39" s="525">
        <v>16</v>
      </c>
      <c r="DF39" s="470" t="s">
        <v>138</v>
      </c>
      <c r="DG39" s="526">
        <v>0.83333333333333337</v>
      </c>
      <c r="DH39" s="470"/>
      <c r="DI39" s="470" t="s">
        <v>203</v>
      </c>
      <c r="DJ39" s="470" t="s">
        <v>106</v>
      </c>
      <c r="DK39" s="525"/>
      <c r="DL39" s="470"/>
      <c r="DM39" s="527"/>
      <c r="DN39" s="470"/>
      <c r="DO39" s="470"/>
      <c r="DP39" s="470"/>
      <c r="DQ39" s="511">
        <v>16</v>
      </c>
      <c r="DR39" s="48" t="s">
        <v>138</v>
      </c>
      <c r="DS39" s="512">
        <v>0.83333333333333337</v>
      </c>
      <c r="DT39" s="48"/>
      <c r="DU39" s="48" t="s">
        <v>192</v>
      </c>
      <c r="DV39" s="48" t="s">
        <v>105</v>
      </c>
      <c r="DW39" s="511"/>
      <c r="DX39" s="48"/>
      <c r="DY39" s="513"/>
      <c r="DZ39" s="48"/>
      <c r="EA39" s="48"/>
      <c r="EB39" s="48"/>
      <c r="EC39" s="534">
        <v>16</v>
      </c>
      <c r="ED39" s="35" t="s">
        <v>138</v>
      </c>
      <c r="EE39" s="536">
        <v>0.83333333333333337</v>
      </c>
      <c r="EF39" s="35"/>
      <c r="EG39" s="35" t="s">
        <v>197</v>
      </c>
      <c r="EH39" s="35" t="s">
        <v>105</v>
      </c>
      <c r="EI39" s="534"/>
      <c r="EJ39" s="35"/>
      <c r="EK39" s="535"/>
      <c r="EL39" s="35"/>
      <c r="EM39" s="35"/>
      <c r="EN39" s="35"/>
      <c r="EO39" s="542">
        <v>16</v>
      </c>
      <c r="EP39" s="246" t="s">
        <v>138</v>
      </c>
      <c r="EQ39" s="544">
        <v>0.83333333333333337</v>
      </c>
      <c r="ER39" s="246"/>
      <c r="ES39" s="246" t="s">
        <v>196</v>
      </c>
      <c r="ET39" s="246" t="s">
        <v>106</v>
      </c>
      <c r="EU39" s="542"/>
      <c r="EV39" s="246"/>
      <c r="EW39" s="543"/>
      <c r="EX39" s="246"/>
      <c r="EY39" s="246"/>
      <c r="EZ39" s="246"/>
      <c r="FA39" s="550">
        <v>16</v>
      </c>
      <c r="FB39" s="316" t="s">
        <v>138</v>
      </c>
      <c r="FC39" s="551">
        <v>0.83333333333333337</v>
      </c>
      <c r="FD39" s="316"/>
      <c r="FE39" s="316" t="s">
        <v>207</v>
      </c>
      <c r="FF39" s="316" t="s">
        <v>106</v>
      </c>
      <c r="FG39" s="550"/>
      <c r="FH39" s="316"/>
      <c r="FI39" s="249"/>
      <c r="FJ39" s="316"/>
      <c r="FK39" s="316"/>
      <c r="FL39" s="316"/>
      <c r="FM39" s="427">
        <v>16</v>
      </c>
      <c r="FN39" s="353" t="s">
        <v>138</v>
      </c>
      <c r="FO39" s="557">
        <v>0.83333333333333337</v>
      </c>
      <c r="FP39" s="353"/>
      <c r="FQ39" s="353" t="s">
        <v>206</v>
      </c>
      <c r="FR39" s="353" t="s">
        <v>105</v>
      </c>
      <c r="FS39" s="427"/>
      <c r="FT39" s="353"/>
      <c r="FU39" s="429"/>
      <c r="FV39" s="353"/>
      <c r="FW39" s="353"/>
      <c r="FX39" s="353"/>
      <c r="FY39" s="563">
        <v>16</v>
      </c>
      <c r="FZ39" s="251" t="s">
        <v>138</v>
      </c>
      <c r="GA39" s="564">
        <v>0.83333333333333337</v>
      </c>
      <c r="GB39" s="251"/>
      <c r="GC39" s="251" t="s">
        <v>896</v>
      </c>
      <c r="GD39" s="251" t="s">
        <v>105</v>
      </c>
      <c r="GE39" s="563"/>
      <c r="GF39" s="251"/>
      <c r="GG39" s="565"/>
      <c r="GH39" s="251"/>
      <c r="GI39" s="251"/>
      <c r="GJ39" s="251"/>
      <c r="GK39" s="571">
        <v>16</v>
      </c>
      <c r="GL39" s="257" t="s">
        <v>138</v>
      </c>
      <c r="GM39" s="572">
        <v>0.83333333333333337</v>
      </c>
      <c r="GN39" s="257"/>
      <c r="GO39" s="257" t="s">
        <v>198</v>
      </c>
      <c r="GP39" s="257" t="s">
        <v>106</v>
      </c>
      <c r="GQ39" s="571"/>
      <c r="GR39" s="257"/>
      <c r="GS39" s="573"/>
      <c r="GT39" s="257"/>
      <c r="GU39" s="257"/>
      <c r="GV39" s="257"/>
      <c r="GW39" s="511">
        <v>16</v>
      </c>
      <c r="GX39" s="48" t="s">
        <v>138</v>
      </c>
      <c r="GY39" s="512">
        <v>0.83333333333333337</v>
      </c>
      <c r="GZ39" s="48"/>
      <c r="HA39" s="48" t="s">
        <v>199</v>
      </c>
      <c r="HB39" s="48" t="s">
        <v>106</v>
      </c>
      <c r="HC39" s="511"/>
      <c r="HD39" s="48"/>
      <c r="HE39" s="513"/>
      <c r="HF39" s="48"/>
      <c r="HG39" s="48"/>
      <c r="HH39" s="48"/>
      <c r="HI39" s="580">
        <v>16</v>
      </c>
      <c r="HJ39" s="253" t="s">
        <v>138</v>
      </c>
      <c r="HK39" s="582">
        <v>0.83333333333333337</v>
      </c>
      <c r="HL39" s="253"/>
      <c r="HM39" s="253" t="s">
        <v>226</v>
      </c>
      <c r="HN39" s="253" t="s">
        <v>106</v>
      </c>
      <c r="HO39" s="580"/>
      <c r="HP39" s="253"/>
      <c r="HQ39" s="581"/>
      <c r="HR39" s="253"/>
      <c r="HS39" s="253"/>
      <c r="HT39" s="253"/>
      <c r="HU39" s="588">
        <v>16</v>
      </c>
      <c r="HV39" s="256" t="s">
        <v>138</v>
      </c>
      <c r="HW39" s="589">
        <v>0.83333333333333337</v>
      </c>
      <c r="HX39" s="256"/>
      <c r="HY39" s="256" t="s">
        <v>202</v>
      </c>
      <c r="HZ39" s="256" t="s">
        <v>105</v>
      </c>
      <c r="IA39" s="588"/>
      <c r="IB39" s="256"/>
      <c r="IC39" s="590"/>
      <c r="ID39" s="256"/>
      <c r="IE39" s="256"/>
      <c r="IF39" s="256"/>
      <c r="II39" s="195"/>
      <c r="IQ39" s="197"/>
      <c r="IR39" s="197"/>
    </row>
    <row r="40" spans="1:252" x14ac:dyDescent="0.4">
      <c r="A40" s="473">
        <v>23</v>
      </c>
      <c r="B40" s="231" t="s">
        <v>138</v>
      </c>
      <c r="C40" s="474">
        <v>0.83333333333333337</v>
      </c>
      <c r="D40" s="231"/>
      <c r="E40" s="231" t="s">
        <v>202</v>
      </c>
      <c r="F40" s="231" t="s">
        <v>106</v>
      </c>
      <c r="G40" s="473"/>
      <c r="H40" s="231"/>
      <c r="I40" s="475"/>
      <c r="J40" s="231"/>
      <c r="K40" s="231"/>
      <c r="L40" s="231"/>
      <c r="M40" s="481">
        <v>23</v>
      </c>
      <c r="N40" s="234" t="s">
        <v>138</v>
      </c>
      <c r="O40" s="483">
        <v>0.83333333333333337</v>
      </c>
      <c r="P40" s="234"/>
      <c r="Q40" s="234" t="s">
        <v>196</v>
      </c>
      <c r="R40" s="234" t="s">
        <v>105</v>
      </c>
      <c r="S40" s="481"/>
      <c r="T40" s="234"/>
      <c r="U40" s="482"/>
      <c r="V40" s="234"/>
      <c r="W40" s="234"/>
      <c r="X40" s="234"/>
      <c r="Y40" s="489">
        <v>23</v>
      </c>
      <c r="Z40" s="469" t="s">
        <v>138</v>
      </c>
      <c r="AA40" s="490">
        <v>0.83333333333333337</v>
      </c>
      <c r="AB40" s="469"/>
      <c r="AC40" s="469" t="s">
        <v>207</v>
      </c>
      <c r="AD40" s="469" t="s">
        <v>105</v>
      </c>
      <c r="AE40" s="489"/>
      <c r="AF40" s="469"/>
      <c r="AG40" s="491"/>
      <c r="AH40" s="469"/>
      <c r="AI40" s="469"/>
      <c r="AJ40" s="469"/>
      <c r="AK40" s="497">
        <v>23</v>
      </c>
      <c r="AL40" s="352" t="s">
        <v>138</v>
      </c>
      <c r="AM40" s="499">
        <v>0.83333333333333337</v>
      </c>
      <c r="AN40" s="352"/>
      <c r="AO40" s="352" t="s">
        <v>197</v>
      </c>
      <c r="AP40" s="352" t="s">
        <v>106</v>
      </c>
      <c r="AQ40" s="497"/>
      <c r="AR40" s="352"/>
      <c r="AS40" s="498"/>
      <c r="AT40" s="352"/>
      <c r="AU40" s="352"/>
      <c r="AV40" s="352"/>
      <c r="AW40" s="312">
        <v>23</v>
      </c>
      <c r="AX40" s="237" t="s">
        <v>138</v>
      </c>
      <c r="AY40" s="505">
        <v>0.83333333333333337</v>
      </c>
      <c r="AZ40" s="237"/>
      <c r="BA40" s="237" t="s">
        <v>861</v>
      </c>
      <c r="BB40" s="237" t="s">
        <v>105</v>
      </c>
      <c r="BC40" s="312"/>
      <c r="BD40" s="237"/>
      <c r="BE40" s="314"/>
      <c r="BF40" s="237"/>
      <c r="BG40" s="237"/>
      <c r="BH40" s="237"/>
      <c r="BI40" s="304">
        <v>23</v>
      </c>
      <c r="BJ40" s="239" t="s">
        <v>138</v>
      </c>
      <c r="BK40" s="335">
        <v>0.83333333333333337</v>
      </c>
      <c r="BL40" s="239"/>
      <c r="BM40" s="239" t="s">
        <v>192</v>
      </c>
      <c r="BN40" s="239" t="s">
        <v>106</v>
      </c>
      <c r="BO40" s="304"/>
      <c r="BP40" s="239"/>
      <c r="BQ40" s="306"/>
      <c r="BR40" s="239"/>
      <c r="BS40" s="239"/>
      <c r="BT40" s="239"/>
      <c r="BU40" s="511">
        <v>23</v>
      </c>
      <c r="BV40" s="48" t="s">
        <v>138</v>
      </c>
      <c r="BW40" s="512">
        <v>0.83333333333333337</v>
      </c>
      <c r="BX40" s="48"/>
      <c r="BY40" s="48" t="s">
        <v>225</v>
      </c>
      <c r="BZ40" s="48" t="s">
        <v>105</v>
      </c>
      <c r="CA40" s="511"/>
      <c r="CB40" s="48"/>
      <c r="CC40" s="513"/>
      <c r="CD40" s="48"/>
      <c r="CE40" s="48"/>
      <c r="CF40" s="48"/>
      <c r="CG40" s="341">
        <v>23</v>
      </c>
      <c r="CH40" s="241" t="s">
        <v>138</v>
      </c>
      <c r="CI40" s="342">
        <v>0.83333333333333337</v>
      </c>
      <c r="CJ40" s="241"/>
      <c r="CK40" s="241" t="s">
        <v>201</v>
      </c>
      <c r="CL40" s="241" t="s">
        <v>106</v>
      </c>
      <c r="CM40" s="341"/>
      <c r="CN40" s="241"/>
      <c r="CO40" s="343"/>
      <c r="CP40" s="241"/>
      <c r="CQ40" s="241"/>
      <c r="CR40" s="241"/>
      <c r="CS40" s="288">
        <v>23</v>
      </c>
      <c r="CT40" s="243" t="s">
        <v>138</v>
      </c>
      <c r="CU40" s="519">
        <v>0.83333333333333337</v>
      </c>
      <c r="CV40" s="243"/>
      <c r="CW40" s="243" t="s">
        <v>206</v>
      </c>
      <c r="CX40" s="243" t="s">
        <v>106</v>
      </c>
      <c r="CY40" s="288"/>
      <c r="CZ40" s="243"/>
      <c r="DA40" s="290"/>
      <c r="DB40" s="243"/>
      <c r="DC40" s="243"/>
      <c r="DD40" s="243"/>
      <c r="DE40" s="525">
        <v>23</v>
      </c>
      <c r="DF40" s="470" t="s">
        <v>138</v>
      </c>
      <c r="DG40" s="526">
        <v>0.83333333333333337</v>
      </c>
      <c r="DH40" s="470"/>
      <c r="DI40" s="470" t="s">
        <v>200</v>
      </c>
      <c r="DJ40" s="470" t="s">
        <v>105</v>
      </c>
      <c r="DK40" s="525"/>
      <c r="DL40" s="470"/>
      <c r="DM40" s="527"/>
      <c r="DN40" s="470"/>
      <c r="DO40" s="470"/>
      <c r="DP40" s="470"/>
      <c r="DQ40" s="511">
        <v>23</v>
      </c>
      <c r="DR40" s="48" t="s">
        <v>138</v>
      </c>
      <c r="DS40" s="512">
        <v>0.83333333333333337</v>
      </c>
      <c r="DT40" s="48"/>
      <c r="DU40" s="48" t="s">
        <v>896</v>
      </c>
      <c r="DV40" s="48" t="s">
        <v>106</v>
      </c>
      <c r="DW40" s="511"/>
      <c r="DX40" s="48"/>
      <c r="DY40" s="513"/>
      <c r="DZ40" s="48"/>
      <c r="EA40" s="48"/>
      <c r="EB40" s="48"/>
      <c r="EC40" s="534">
        <v>23</v>
      </c>
      <c r="ED40" s="35" t="s">
        <v>138</v>
      </c>
      <c r="EE40" s="536">
        <v>0.83333333333333337</v>
      </c>
      <c r="EF40" s="35"/>
      <c r="EG40" s="35" t="s">
        <v>194</v>
      </c>
      <c r="EH40" s="35" t="s">
        <v>106</v>
      </c>
      <c r="EI40" s="534"/>
      <c r="EJ40" s="35"/>
      <c r="EK40" s="535"/>
      <c r="EL40" s="35"/>
      <c r="EM40" s="35"/>
      <c r="EN40" s="35"/>
      <c r="EO40" s="542">
        <v>23</v>
      </c>
      <c r="EP40" s="246" t="s">
        <v>138</v>
      </c>
      <c r="EQ40" s="544">
        <v>0.83333333333333337</v>
      </c>
      <c r="ER40" s="246"/>
      <c r="ES40" s="246" t="s">
        <v>198</v>
      </c>
      <c r="ET40" s="246" t="s">
        <v>105</v>
      </c>
      <c r="EU40" s="542"/>
      <c r="EV40" s="246"/>
      <c r="EW40" s="543"/>
      <c r="EX40" s="246"/>
      <c r="EY40" s="246"/>
      <c r="EZ40" s="246"/>
      <c r="FA40" s="550">
        <v>23</v>
      </c>
      <c r="FB40" s="316" t="s">
        <v>138</v>
      </c>
      <c r="FC40" s="551">
        <v>0.83333333333333337</v>
      </c>
      <c r="FD40" s="316"/>
      <c r="FE40" s="316" t="s">
        <v>191</v>
      </c>
      <c r="FF40" s="316" t="s">
        <v>105</v>
      </c>
      <c r="FG40" s="550"/>
      <c r="FH40" s="316"/>
      <c r="FI40" s="249"/>
      <c r="FJ40" s="316"/>
      <c r="FK40" s="316"/>
      <c r="FL40" s="316"/>
      <c r="FM40" s="427">
        <v>23</v>
      </c>
      <c r="FN40" s="353" t="s">
        <v>138</v>
      </c>
      <c r="FO40" s="557">
        <v>0.83333333333333337</v>
      </c>
      <c r="FP40" s="353"/>
      <c r="FQ40" s="353" t="s">
        <v>204</v>
      </c>
      <c r="FR40" s="353" t="s">
        <v>106</v>
      </c>
      <c r="FS40" s="427"/>
      <c r="FT40" s="353"/>
      <c r="FU40" s="429"/>
      <c r="FV40" s="353"/>
      <c r="FW40" s="353"/>
      <c r="FX40" s="353"/>
      <c r="FY40" s="563">
        <v>23</v>
      </c>
      <c r="FZ40" s="251" t="s">
        <v>138</v>
      </c>
      <c r="GA40" s="564">
        <v>0.83333333333333337</v>
      </c>
      <c r="GB40" s="251"/>
      <c r="GC40" s="251" t="s">
        <v>205</v>
      </c>
      <c r="GD40" s="251" t="s">
        <v>106</v>
      </c>
      <c r="GE40" s="563"/>
      <c r="GF40" s="251"/>
      <c r="GG40" s="565"/>
      <c r="GH40" s="251"/>
      <c r="GI40" s="251"/>
      <c r="GJ40" s="251"/>
      <c r="GK40" s="571">
        <v>23</v>
      </c>
      <c r="GL40" s="257" t="s">
        <v>138</v>
      </c>
      <c r="GM40" s="572">
        <v>0.83333333333333337</v>
      </c>
      <c r="GN40" s="257"/>
      <c r="GO40" s="257" t="s">
        <v>226</v>
      </c>
      <c r="GP40" s="257" t="s">
        <v>105</v>
      </c>
      <c r="GQ40" s="571"/>
      <c r="GR40" s="257"/>
      <c r="GS40" s="573"/>
      <c r="GT40" s="257"/>
      <c r="GU40" s="257"/>
      <c r="GV40" s="257"/>
      <c r="GW40" s="511">
        <v>23</v>
      </c>
      <c r="GX40" s="48" t="s">
        <v>138</v>
      </c>
      <c r="GY40" s="512">
        <v>0.83333333333333337</v>
      </c>
      <c r="GZ40" s="48"/>
      <c r="HA40" s="48" t="s">
        <v>203</v>
      </c>
      <c r="HB40" s="48" t="s">
        <v>105</v>
      </c>
      <c r="HC40" s="511"/>
      <c r="HD40" s="48"/>
      <c r="HE40" s="513"/>
      <c r="HF40" s="48"/>
      <c r="HG40" s="48"/>
      <c r="HH40" s="48"/>
      <c r="HI40" s="580">
        <v>23</v>
      </c>
      <c r="HJ40" s="253" t="s">
        <v>138</v>
      </c>
      <c r="HK40" s="582">
        <v>0.83333333333333337</v>
      </c>
      <c r="HL40" s="253"/>
      <c r="HM40" s="253" t="s">
        <v>199</v>
      </c>
      <c r="HN40" s="253" t="s">
        <v>105</v>
      </c>
      <c r="HO40" s="580"/>
      <c r="HP40" s="253"/>
      <c r="HQ40" s="581"/>
      <c r="HR40" s="253"/>
      <c r="HS40" s="253"/>
      <c r="HT40" s="253"/>
      <c r="HU40" s="588">
        <v>23</v>
      </c>
      <c r="HV40" s="256" t="s">
        <v>138</v>
      </c>
      <c r="HW40" s="589">
        <v>0.83333333333333337</v>
      </c>
      <c r="HX40" s="256"/>
      <c r="HY40" s="256" t="s">
        <v>977</v>
      </c>
      <c r="HZ40" s="256" t="s">
        <v>106</v>
      </c>
      <c r="IA40" s="588"/>
      <c r="IB40" s="256"/>
      <c r="IC40" s="590"/>
      <c r="ID40" s="256"/>
      <c r="IE40" s="256"/>
      <c r="IF40" s="256"/>
      <c r="II40" s="195"/>
      <c r="IQ40" s="196"/>
      <c r="IR40" s="196"/>
    </row>
    <row r="41" spans="1:252" x14ac:dyDescent="0.4">
      <c r="A41" s="473">
        <v>30</v>
      </c>
      <c r="B41" s="231" t="s">
        <v>138</v>
      </c>
      <c r="C41" s="474">
        <v>0.83333333333333337</v>
      </c>
      <c r="D41" s="231"/>
      <c r="E41" s="231" t="s">
        <v>206</v>
      </c>
      <c r="F41" s="231" t="s">
        <v>105</v>
      </c>
      <c r="G41" s="473"/>
      <c r="H41" s="231"/>
      <c r="I41" s="475"/>
      <c r="J41" s="231"/>
      <c r="K41" s="231"/>
      <c r="L41" s="231"/>
      <c r="M41" s="481">
        <v>30</v>
      </c>
      <c r="N41" s="234" t="s">
        <v>138</v>
      </c>
      <c r="O41" s="483">
        <v>0.83333333333333337</v>
      </c>
      <c r="P41" s="234"/>
      <c r="Q41" s="234" t="s">
        <v>198</v>
      </c>
      <c r="R41" s="234" t="s">
        <v>106</v>
      </c>
      <c r="S41" s="481"/>
      <c r="T41" s="234"/>
      <c r="U41" s="482"/>
      <c r="V41" s="234"/>
      <c r="W41" s="234"/>
      <c r="X41" s="234"/>
      <c r="Y41" s="489">
        <v>30</v>
      </c>
      <c r="Z41" s="469" t="s">
        <v>138</v>
      </c>
      <c r="AA41" s="490">
        <v>0.83333333333333337</v>
      </c>
      <c r="AB41" s="469"/>
      <c r="AC41" s="469" t="s">
        <v>196</v>
      </c>
      <c r="AD41" s="469" t="s">
        <v>106</v>
      </c>
      <c r="AE41" s="489"/>
      <c r="AF41" s="469"/>
      <c r="AG41" s="491"/>
      <c r="AH41" s="469"/>
      <c r="AI41" s="469"/>
      <c r="AJ41" s="469"/>
      <c r="AK41" s="497">
        <v>30</v>
      </c>
      <c r="AL41" s="352" t="s">
        <v>138</v>
      </c>
      <c r="AM41" s="499">
        <v>0.83333333333333337</v>
      </c>
      <c r="AN41" s="352"/>
      <c r="AO41" s="352" t="s">
        <v>204</v>
      </c>
      <c r="AP41" s="352" t="s">
        <v>105</v>
      </c>
      <c r="AQ41" s="497"/>
      <c r="AR41" s="352"/>
      <c r="AS41" s="498"/>
      <c r="AT41" s="352"/>
      <c r="AU41" s="352"/>
      <c r="AV41" s="352"/>
      <c r="AW41" s="312">
        <v>30</v>
      </c>
      <c r="AX41" s="237" t="s">
        <v>138</v>
      </c>
      <c r="AY41" s="505">
        <v>0.83333333333333337</v>
      </c>
      <c r="AZ41" s="237"/>
      <c r="BA41" s="237" t="s">
        <v>203</v>
      </c>
      <c r="BB41" s="237" t="s">
        <v>106</v>
      </c>
      <c r="BC41" s="312"/>
      <c r="BD41" s="237"/>
      <c r="BE41" s="314"/>
      <c r="BF41" s="237"/>
      <c r="BG41" s="237"/>
      <c r="BH41" s="237"/>
      <c r="BI41" s="304">
        <v>30</v>
      </c>
      <c r="BJ41" s="239" t="s">
        <v>138</v>
      </c>
      <c r="BK41" s="335">
        <v>0.83333333333333337</v>
      </c>
      <c r="BL41" s="239"/>
      <c r="BM41" s="239" t="s">
        <v>977</v>
      </c>
      <c r="BN41" s="239" t="s">
        <v>105</v>
      </c>
      <c r="BO41" s="304"/>
      <c r="BP41" s="239"/>
      <c r="BQ41" s="306"/>
      <c r="BR41" s="239"/>
      <c r="BS41" s="239"/>
      <c r="BT41" s="239"/>
      <c r="BU41" s="511">
        <v>30</v>
      </c>
      <c r="BV41" s="48" t="s">
        <v>138</v>
      </c>
      <c r="BW41" s="512">
        <v>0.83333333333333337</v>
      </c>
      <c r="BX41" s="48"/>
      <c r="BY41" s="48" t="s">
        <v>199</v>
      </c>
      <c r="BZ41" s="48" t="s">
        <v>106</v>
      </c>
      <c r="CA41" s="511"/>
      <c r="CB41" s="48"/>
      <c r="CC41" s="513"/>
      <c r="CD41" s="48"/>
      <c r="CE41" s="48"/>
      <c r="CF41" s="48"/>
      <c r="CG41" s="341">
        <v>30</v>
      </c>
      <c r="CH41" s="241" t="s">
        <v>138</v>
      </c>
      <c r="CI41" s="342">
        <v>0.83333333333333337</v>
      </c>
      <c r="CJ41" s="241"/>
      <c r="CK41" s="241" t="s">
        <v>192</v>
      </c>
      <c r="CL41" s="241" t="s">
        <v>105</v>
      </c>
      <c r="CM41" s="341"/>
      <c r="CN41" s="241"/>
      <c r="CO41" s="343"/>
      <c r="CP41" s="241"/>
      <c r="CQ41" s="241"/>
      <c r="CR41" s="241"/>
      <c r="CS41" s="288">
        <v>30</v>
      </c>
      <c r="CT41" s="243" t="s">
        <v>138</v>
      </c>
      <c r="CU41" s="519">
        <v>0.83333333333333337</v>
      </c>
      <c r="CV41" s="243"/>
      <c r="CW41" s="243" t="s">
        <v>197</v>
      </c>
      <c r="CX41" s="243" t="s">
        <v>105</v>
      </c>
      <c r="CY41" s="288"/>
      <c r="CZ41" s="243"/>
      <c r="DA41" s="290"/>
      <c r="DB41" s="243"/>
      <c r="DC41" s="243"/>
      <c r="DD41" s="243"/>
      <c r="DE41" s="525">
        <v>30</v>
      </c>
      <c r="DF41" s="470" t="s">
        <v>138</v>
      </c>
      <c r="DG41" s="526">
        <v>0.83333333333333337</v>
      </c>
      <c r="DH41" s="470"/>
      <c r="DI41" s="470" t="s">
        <v>207</v>
      </c>
      <c r="DJ41" s="470" t="s">
        <v>106</v>
      </c>
      <c r="DK41" s="525"/>
      <c r="DL41" s="470"/>
      <c r="DM41" s="527"/>
      <c r="DN41" s="470"/>
      <c r="DO41" s="470"/>
      <c r="DP41" s="470"/>
      <c r="DQ41" s="511">
        <v>30</v>
      </c>
      <c r="DR41" s="48" t="s">
        <v>138</v>
      </c>
      <c r="DS41" s="512">
        <v>0.83333333333333337</v>
      </c>
      <c r="DT41" s="48"/>
      <c r="DU41" s="48" t="s">
        <v>202</v>
      </c>
      <c r="DV41" s="48" t="s">
        <v>105</v>
      </c>
      <c r="DW41" s="511"/>
      <c r="DX41" s="48"/>
      <c r="DY41" s="513"/>
      <c r="DZ41" s="48"/>
      <c r="EA41" s="48"/>
      <c r="EB41" s="48"/>
      <c r="EC41" s="534">
        <v>30</v>
      </c>
      <c r="ED41" s="35" t="s">
        <v>138</v>
      </c>
      <c r="EE41" s="536">
        <v>0.83333333333333337</v>
      </c>
      <c r="EF41" s="35"/>
      <c r="EG41" s="35" t="s">
        <v>205</v>
      </c>
      <c r="EH41" s="35" t="s">
        <v>105</v>
      </c>
      <c r="EI41" s="534"/>
      <c r="EJ41" s="35"/>
      <c r="EK41" s="535"/>
      <c r="EL41" s="35"/>
      <c r="EM41" s="35"/>
      <c r="EN41" s="35"/>
      <c r="EO41" s="542">
        <v>30</v>
      </c>
      <c r="EP41" s="246" t="s">
        <v>138</v>
      </c>
      <c r="EQ41" s="544">
        <v>0.83333333333333337</v>
      </c>
      <c r="ER41" s="246"/>
      <c r="ES41" s="246" t="s">
        <v>226</v>
      </c>
      <c r="ET41" s="246" t="s">
        <v>106</v>
      </c>
      <c r="EU41" s="542"/>
      <c r="EV41" s="246"/>
      <c r="EW41" s="543"/>
      <c r="EX41" s="246"/>
      <c r="EY41" s="246"/>
      <c r="EZ41" s="246"/>
      <c r="FA41" s="550">
        <v>30</v>
      </c>
      <c r="FB41" s="316" t="s">
        <v>138</v>
      </c>
      <c r="FC41" s="551">
        <v>0.83333333333333337</v>
      </c>
      <c r="FD41" s="316"/>
      <c r="FE41" s="316" t="s">
        <v>200</v>
      </c>
      <c r="FF41" s="316" t="s">
        <v>106</v>
      </c>
      <c r="FG41" s="550"/>
      <c r="FH41" s="316"/>
      <c r="FI41" s="249"/>
      <c r="FJ41" s="316"/>
      <c r="FK41" s="316"/>
      <c r="FL41" s="316"/>
      <c r="FM41" s="427">
        <v>30</v>
      </c>
      <c r="FN41" s="353" t="s">
        <v>138</v>
      </c>
      <c r="FO41" s="557">
        <v>0.83333333333333337</v>
      </c>
      <c r="FP41" s="353"/>
      <c r="FQ41" s="353" t="s">
        <v>201</v>
      </c>
      <c r="FR41" s="353" t="s">
        <v>105</v>
      </c>
      <c r="FS41" s="427"/>
      <c r="FT41" s="353"/>
      <c r="FU41" s="429"/>
      <c r="FV41" s="353"/>
      <c r="FW41" s="353"/>
      <c r="FX41" s="353"/>
      <c r="FY41" s="563">
        <v>30</v>
      </c>
      <c r="FZ41" s="251" t="s">
        <v>138</v>
      </c>
      <c r="GA41" s="564">
        <v>0.83333333333333337</v>
      </c>
      <c r="GB41" s="251"/>
      <c r="GC41" s="251" t="s">
        <v>194</v>
      </c>
      <c r="GD41" s="251" t="s">
        <v>105</v>
      </c>
      <c r="GE41" s="563"/>
      <c r="GF41" s="251"/>
      <c r="GG41" s="565"/>
      <c r="GH41" s="251"/>
      <c r="GI41" s="251"/>
      <c r="GJ41" s="251"/>
      <c r="GK41" s="571">
        <v>30</v>
      </c>
      <c r="GL41" s="257" t="s">
        <v>138</v>
      </c>
      <c r="GM41" s="572">
        <v>0.83333333333333337</v>
      </c>
      <c r="GN41" s="257"/>
      <c r="GO41" s="257" t="s">
        <v>225</v>
      </c>
      <c r="GP41" s="257" t="s">
        <v>106</v>
      </c>
      <c r="GQ41" s="571"/>
      <c r="GR41" s="257"/>
      <c r="GS41" s="573"/>
      <c r="GT41" s="257"/>
      <c r="GU41" s="257"/>
      <c r="GV41" s="257"/>
      <c r="GW41" s="511">
        <v>30</v>
      </c>
      <c r="GX41" s="48" t="s">
        <v>138</v>
      </c>
      <c r="GY41" s="512">
        <v>0.83333333333333337</v>
      </c>
      <c r="GZ41" s="48"/>
      <c r="HA41" s="48" t="s">
        <v>861</v>
      </c>
      <c r="HB41" s="48" t="s">
        <v>106</v>
      </c>
      <c r="HC41" s="511"/>
      <c r="HD41" s="48"/>
      <c r="HE41" s="513"/>
      <c r="HF41" s="48"/>
      <c r="HG41" s="48"/>
      <c r="HH41" s="48"/>
      <c r="HI41" s="580">
        <v>30</v>
      </c>
      <c r="HJ41" s="253" t="s">
        <v>138</v>
      </c>
      <c r="HK41" s="582">
        <v>0.83333333333333337</v>
      </c>
      <c r="HL41" s="253"/>
      <c r="HM41" s="253" t="s">
        <v>191</v>
      </c>
      <c r="HN41" s="253" t="s">
        <v>106</v>
      </c>
      <c r="HO41" s="580"/>
      <c r="HP41" s="253"/>
      <c r="HQ41" s="581"/>
      <c r="HR41" s="253"/>
      <c r="HS41" s="253"/>
      <c r="HT41" s="253"/>
      <c r="HU41" s="588">
        <v>30</v>
      </c>
      <c r="HV41" s="256" t="s">
        <v>138</v>
      </c>
      <c r="HW41" s="589">
        <v>0.83333333333333337</v>
      </c>
      <c r="HX41" s="256"/>
      <c r="HY41" s="256" t="s">
        <v>896</v>
      </c>
      <c r="HZ41" s="256" t="s">
        <v>105</v>
      </c>
      <c r="IA41" s="588"/>
      <c r="IB41" s="256"/>
      <c r="IC41" s="590"/>
      <c r="ID41" s="256"/>
      <c r="IE41" s="256"/>
      <c r="IF41" s="256"/>
    </row>
    <row r="42" spans="1:252" x14ac:dyDescent="0.4">
      <c r="A42" s="476" t="s">
        <v>147</v>
      </c>
      <c r="B42" s="475"/>
      <c r="C42" s="474"/>
      <c r="D42" s="231"/>
      <c r="E42" s="231"/>
      <c r="F42" s="231"/>
      <c r="G42" s="473"/>
      <c r="H42" s="231"/>
      <c r="I42" s="475"/>
      <c r="J42" s="231"/>
      <c r="K42" s="231"/>
      <c r="L42" s="231"/>
      <c r="M42" s="484" t="s">
        <v>147</v>
      </c>
      <c r="N42" s="482"/>
      <c r="O42" s="483"/>
      <c r="P42" s="234"/>
      <c r="Q42" s="234"/>
      <c r="R42" s="234"/>
      <c r="S42" s="481"/>
      <c r="T42" s="234"/>
      <c r="U42" s="482"/>
      <c r="V42" s="234"/>
      <c r="W42" s="234"/>
      <c r="X42" s="234"/>
      <c r="Y42" s="492" t="s">
        <v>147</v>
      </c>
      <c r="Z42" s="469"/>
      <c r="AA42" s="490"/>
      <c r="AB42" s="469"/>
      <c r="AC42" s="469"/>
      <c r="AD42" s="469"/>
      <c r="AE42" s="489"/>
      <c r="AF42" s="469"/>
      <c r="AG42" s="491"/>
      <c r="AH42" s="469"/>
      <c r="AI42" s="469"/>
      <c r="AJ42" s="469"/>
      <c r="AK42" s="500" t="s">
        <v>147</v>
      </c>
      <c r="AL42" s="352"/>
      <c r="AM42" s="499"/>
      <c r="AN42" s="352"/>
      <c r="AO42" s="352"/>
      <c r="AP42" s="352"/>
      <c r="AQ42" s="497"/>
      <c r="AR42" s="352"/>
      <c r="AS42" s="498"/>
      <c r="AT42" s="352"/>
      <c r="AU42" s="352"/>
      <c r="AV42" s="352"/>
      <c r="AW42" s="506" t="s">
        <v>147</v>
      </c>
      <c r="AX42" s="237"/>
      <c r="AY42" s="505"/>
      <c r="AZ42" s="237"/>
      <c r="BA42" s="237"/>
      <c r="BB42" s="237"/>
      <c r="BC42" s="312"/>
      <c r="BD42" s="237"/>
      <c r="BE42" s="314"/>
      <c r="BF42" s="237"/>
      <c r="BG42" s="237"/>
      <c r="BH42" s="237"/>
      <c r="BI42" s="336" t="s">
        <v>147</v>
      </c>
      <c r="BJ42" s="239"/>
      <c r="BK42" s="335"/>
      <c r="BL42" s="239"/>
      <c r="BM42" s="239"/>
      <c r="BN42" s="239"/>
      <c r="BO42" s="304"/>
      <c r="BP42" s="239"/>
      <c r="BQ42" s="306"/>
      <c r="BR42" s="239"/>
      <c r="BS42" s="239"/>
      <c r="BT42" s="239"/>
      <c r="BU42" s="514" t="s">
        <v>147</v>
      </c>
      <c r="BV42" s="48"/>
      <c r="BW42" s="512"/>
      <c r="BX42" s="48"/>
      <c r="BY42" s="48"/>
      <c r="BZ42" s="48"/>
      <c r="CA42" s="511"/>
      <c r="CB42" s="48"/>
      <c r="CC42" s="513"/>
      <c r="CD42" s="48"/>
      <c r="CE42" s="48"/>
      <c r="CF42" s="48"/>
      <c r="CG42" s="344" t="s">
        <v>147</v>
      </c>
      <c r="CH42" s="241"/>
      <c r="CI42" s="342"/>
      <c r="CJ42" s="241"/>
      <c r="CK42" s="241"/>
      <c r="CL42" s="241"/>
      <c r="CM42" s="341"/>
      <c r="CN42" s="241"/>
      <c r="CO42" s="343"/>
      <c r="CP42" s="241"/>
      <c r="CQ42" s="241"/>
      <c r="CR42" s="241"/>
      <c r="CS42" s="520" t="s">
        <v>147</v>
      </c>
      <c r="CT42" s="243"/>
      <c r="CU42" s="519"/>
      <c r="CV42" s="243"/>
      <c r="CW42" s="243"/>
      <c r="CX42" s="243"/>
      <c r="CY42" s="288"/>
      <c r="CZ42" s="243"/>
      <c r="DA42" s="290"/>
      <c r="DB42" s="243"/>
      <c r="DC42" s="243"/>
      <c r="DD42" s="243"/>
      <c r="DE42" s="528" t="s">
        <v>147</v>
      </c>
      <c r="DF42" s="470"/>
      <c r="DG42" s="526"/>
      <c r="DH42" s="470"/>
      <c r="DI42" s="470"/>
      <c r="DJ42" s="470"/>
      <c r="DK42" s="525"/>
      <c r="DL42" s="470"/>
      <c r="DM42" s="527"/>
      <c r="DN42" s="470"/>
      <c r="DO42" s="470"/>
      <c r="DP42" s="470"/>
      <c r="DQ42" s="514" t="s">
        <v>147</v>
      </c>
      <c r="DR42" s="513"/>
      <c r="DS42" s="512"/>
      <c r="DT42" s="48"/>
      <c r="DU42" s="48"/>
      <c r="DV42" s="48"/>
      <c r="DW42" s="511"/>
      <c r="DX42" s="48"/>
      <c r="DY42" s="513"/>
      <c r="DZ42" s="48"/>
      <c r="EA42" s="48"/>
      <c r="EB42" s="48"/>
      <c r="EC42" s="537" t="s">
        <v>147</v>
      </c>
      <c r="ED42" s="35"/>
      <c r="EE42" s="536"/>
      <c r="EF42" s="35"/>
      <c r="EG42" s="35"/>
      <c r="EH42" s="35"/>
      <c r="EI42" s="534"/>
      <c r="EJ42" s="35"/>
      <c r="EK42" s="535"/>
      <c r="EL42" s="35"/>
      <c r="EM42" s="35"/>
      <c r="EN42" s="35"/>
      <c r="EO42" s="545" t="s">
        <v>147</v>
      </c>
      <c r="EP42" s="246"/>
      <c r="EQ42" s="544"/>
      <c r="ER42" s="246"/>
      <c r="ES42" s="246"/>
      <c r="ET42" s="246"/>
      <c r="EU42" s="542"/>
      <c r="EV42" s="246"/>
      <c r="EW42" s="543"/>
      <c r="EX42" s="246"/>
      <c r="EY42" s="246"/>
      <c r="EZ42" s="246"/>
      <c r="FA42" s="552" t="s">
        <v>147</v>
      </c>
      <c r="FB42" s="316"/>
      <c r="FC42" s="551"/>
      <c r="FD42" s="316"/>
      <c r="FE42" s="316"/>
      <c r="FF42" s="316"/>
      <c r="FG42" s="550"/>
      <c r="FH42" s="316"/>
      <c r="FI42" s="249"/>
      <c r="FJ42" s="316"/>
      <c r="FK42" s="316"/>
      <c r="FL42" s="316"/>
      <c r="FM42" s="558" t="s">
        <v>147</v>
      </c>
      <c r="FN42" s="429"/>
      <c r="FO42" s="557"/>
      <c r="FP42" s="353"/>
      <c r="FQ42" s="353"/>
      <c r="FR42" s="353"/>
      <c r="FS42" s="427"/>
      <c r="FT42" s="353"/>
      <c r="FU42" s="429"/>
      <c r="FV42" s="353"/>
      <c r="FW42" s="353"/>
      <c r="FX42" s="353"/>
      <c r="FY42" s="566" t="s">
        <v>147</v>
      </c>
      <c r="FZ42" s="251"/>
      <c r="GA42" s="564"/>
      <c r="GB42" s="251"/>
      <c r="GC42" s="251"/>
      <c r="GD42" s="251"/>
      <c r="GE42" s="563"/>
      <c r="GF42" s="251"/>
      <c r="GG42" s="565"/>
      <c r="GH42" s="251"/>
      <c r="GI42" s="251"/>
      <c r="GJ42" s="251"/>
      <c r="GK42" s="574" t="s">
        <v>147</v>
      </c>
      <c r="GL42" s="257"/>
      <c r="GM42" s="572"/>
      <c r="GN42" s="257"/>
      <c r="GO42" s="257"/>
      <c r="GP42" s="257"/>
      <c r="GQ42" s="571"/>
      <c r="GR42" s="257"/>
      <c r="GS42" s="573"/>
      <c r="GT42" s="257"/>
      <c r="GU42" s="257"/>
      <c r="GV42" s="257"/>
      <c r="GW42" s="514" t="s">
        <v>147</v>
      </c>
      <c r="GX42" s="48"/>
      <c r="GY42" s="512"/>
      <c r="GZ42" s="48"/>
      <c r="HA42" s="48"/>
      <c r="HB42" s="48"/>
      <c r="HC42" s="511"/>
      <c r="HD42" s="48"/>
      <c r="HE42" s="513"/>
      <c r="HF42" s="48"/>
      <c r="HG42" s="48"/>
      <c r="HH42" s="48"/>
      <c r="HI42" s="583" t="s">
        <v>147</v>
      </c>
      <c r="HJ42" s="253"/>
      <c r="HK42" s="582"/>
      <c r="HL42" s="253"/>
      <c r="HM42" s="253"/>
      <c r="HN42" s="253"/>
      <c r="HO42" s="580"/>
      <c r="HP42" s="253"/>
      <c r="HQ42" s="581"/>
      <c r="HR42" s="253"/>
      <c r="HS42" s="253"/>
      <c r="HT42" s="253"/>
      <c r="HU42" s="591" t="s">
        <v>147</v>
      </c>
      <c r="HV42" s="256"/>
      <c r="HW42" s="589"/>
      <c r="HX42" s="256"/>
      <c r="HY42" s="256"/>
      <c r="HZ42" s="256"/>
      <c r="IA42" s="588"/>
      <c r="IB42" s="256"/>
      <c r="IC42" s="590"/>
      <c r="ID42" s="256"/>
      <c r="IE42" s="256"/>
      <c r="IF42" s="256"/>
    </row>
    <row r="43" spans="1:252" x14ac:dyDescent="0.4">
      <c r="A43" s="473">
        <v>3</v>
      </c>
      <c r="B43" s="475" t="s">
        <v>142</v>
      </c>
      <c r="C43" s="474">
        <v>0.83333333333333337</v>
      </c>
      <c r="D43" s="231"/>
      <c r="E43" s="231" t="s">
        <v>205</v>
      </c>
      <c r="F43" s="231" t="s">
        <v>106</v>
      </c>
      <c r="G43" s="473"/>
      <c r="H43" s="231"/>
      <c r="I43" s="475"/>
      <c r="J43" s="231"/>
      <c r="K43" s="231"/>
      <c r="L43" s="231"/>
      <c r="M43" s="481">
        <v>3</v>
      </c>
      <c r="N43" s="482" t="s">
        <v>142</v>
      </c>
      <c r="O43" s="483">
        <v>0.83333333333333337</v>
      </c>
      <c r="P43" s="234"/>
      <c r="Q43" s="234" t="s">
        <v>225</v>
      </c>
      <c r="R43" s="234" t="s">
        <v>105</v>
      </c>
      <c r="S43" s="481"/>
      <c r="T43" s="234"/>
      <c r="U43" s="482"/>
      <c r="V43" s="234"/>
      <c r="W43" s="234"/>
      <c r="X43" s="234"/>
      <c r="Y43" s="489">
        <v>3</v>
      </c>
      <c r="Z43" s="491" t="s">
        <v>142</v>
      </c>
      <c r="AA43" s="490">
        <v>0.83333333333333337</v>
      </c>
      <c r="AB43" s="469"/>
      <c r="AC43" s="469" t="s">
        <v>200</v>
      </c>
      <c r="AD43" s="469" t="s">
        <v>105</v>
      </c>
      <c r="AE43" s="489"/>
      <c r="AF43" s="469"/>
      <c r="AG43" s="491"/>
      <c r="AH43" s="469"/>
      <c r="AI43" s="469"/>
      <c r="AJ43" s="469"/>
      <c r="AK43" s="497">
        <v>3</v>
      </c>
      <c r="AL43" s="498" t="s">
        <v>142</v>
      </c>
      <c r="AM43" s="499">
        <v>0.83333333333333337</v>
      </c>
      <c r="AN43" s="352"/>
      <c r="AO43" s="352" t="s">
        <v>192</v>
      </c>
      <c r="AP43" s="352" t="s">
        <v>106</v>
      </c>
      <c r="AQ43" s="497"/>
      <c r="AR43" s="352"/>
      <c r="AS43" s="498"/>
      <c r="AT43" s="352"/>
      <c r="AU43" s="352"/>
      <c r="AV43" s="352"/>
      <c r="AW43" s="312">
        <v>3</v>
      </c>
      <c r="AX43" s="314" t="s">
        <v>142</v>
      </c>
      <c r="AY43" s="505">
        <v>0.83333333333333337</v>
      </c>
      <c r="AZ43" s="237"/>
      <c r="BA43" s="237" t="s">
        <v>226</v>
      </c>
      <c r="BB43" s="237" t="s">
        <v>105</v>
      </c>
      <c r="BC43" s="312"/>
      <c r="BD43" s="237"/>
      <c r="BE43" s="314"/>
      <c r="BF43" s="237"/>
      <c r="BG43" s="237"/>
      <c r="BH43" s="237"/>
      <c r="BI43" s="304">
        <v>3</v>
      </c>
      <c r="BJ43" s="306" t="s">
        <v>142</v>
      </c>
      <c r="BK43" s="335">
        <v>0.83333333333333337</v>
      </c>
      <c r="BL43" s="239"/>
      <c r="BM43" s="239" t="s">
        <v>197</v>
      </c>
      <c r="BN43" s="239" t="s">
        <v>106</v>
      </c>
      <c r="BO43" s="304"/>
      <c r="BP43" s="239"/>
      <c r="BQ43" s="306"/>
      <c r="BR43" s="239"/>
      <c r="BS43" s="239"/>
      <c r="BT43" s="239"/>
      <c r="BU43" s="511">
        <v>3</v>
      </c>
      <c r="BV43" s="513" t="s">
        <v>142</v>
      </c>
      <c r="BW43" s="512">
        <v>0.83333333333333337</v>
      </c>
      <c r="BX43" s="48"/>
      <c r="BY43" s="48" t="s">
        <v>196</v>
      </c>
      <c r="BZ43" s="48" t="s">
        <v>105</v>
      </c>
      <c r="CA43" s="511"/>
      <c r="CB43" s="48"/>
      <c r="CC43" s="513"/>
      <c r="CD43" s="48"/>
      <c r="CE43" s="48"/>
      <c r="CF43" s="48"/>
      <c r="CG43" s="341">
        <v>3</v>
      </c>
      <c r="CH43" s="343" t="s">
        <v>142</v>
      </c>
      <c r="CI43" s="342">
        <v>0.83333333333333337</v>
      </c>
      <c r="CJ43" s="241"/>
      <c r="CK43" s="241" t="s">
        <v>896</v>
      </c>
      <c r="CL43" s="241" t="s">
        <v>106</v>
      </c>
      <c r="CM43" s="341"/>
      <c r="CN43" s="241"/>
      <c r="CO43" s="343"/>
      <c r="CP43" s="241"/>
      <c r="CQ43" s="241"/>
      <c r="CR43" s="241"/>
      <c r="CS43" s="288">
        <v>3</v>
      </c>
      <c r="CT43" s="290" t="s">
        <v>142</v>
      </c>
      <c r="CU43" s="519">
        <v>0.83333333333333337</v>
      </c>
      <c r="CV43" s="243"/>
      <c r="CW43" s="243" t="s">
        <v>204</v>
      </c>
      <c r="CX43" s="243" t="s">
        <v>106</v>
      </c>
      <c r="CY43" s="288"/>
      <c r="CZ43" s="243"/>
      <c r="DA43" s="290"/>
      <c r="DB43" s="243"/>
      <c r="DC43" s="243"/>
      <c r="DD43" s="243"/>
      <c r="DE43" s="525">
        <v>3</v>
      </c>
      <c r="DF43" s="527" t="s">
        <v>142</v>
      </c>
      <c r="DG43" s="526">
        <v>0.83333333333333337</v>
      </c>
      <c r="DH43" s="470"/>
      <c r="DI43" s="470" t="s">
        <v>198</v>
      </c>
      <c r="DJ43" s="470" t="s">
        <v>105</v>
      </c>
      <c r="DK43" s="525"/>
      <c r="DL43" s="470"/>
      <c r="DM43" s="527"/>
      <c r="DN43" s="470"/>
      <c r="DO43" s="470"/>
      <c r="DP43" s="470"/>
      <c r="DQ43" s="511">
        <v>3</v>
      </c>
      <c r="DR43" s="513" t="s">
        <v>142</v>
      </c>
      <c r="DS43" s="512">
        <v>0.83333333333333337</v>
      </c>
      <c r="DT43" s="48"/>
      <c r="DU43" s="48" t="s">
        <v>977</v>
      </c>
      <c r="DV43" s="48" t="s">
        <v>106</v>
      </c>
      <c r="DW43" s="511"/>
      <c r="DX43" s="48"/>
      <c r="DY43" s="513"/>
      <c r="DZ43" s="48"/>
      <c r="EA43" s="48"/>
      <c r="EB43" s="48"/>
      <c r="EC43" s="534">
        <v>3</v>
      </c>
      <c r="ED43" s="535" t="s">
        <v>142</v>
      </c>
      <c r="EE43" s="536">
        <v>0.83333333333333337</v>
      </c>
      <c r="EF43" s="35"/>
      <c r="EG43" s="35" t="s">
        <v>202</v>
      </c>
      <c r="EH43" s="35" t="s">
        <v>106</v>
      </c>
      <c r="EI43" s="534"/>
      <c r="EJ43" s="35"/>
      <c r="EK43" s="535"/>
      <c r="EL43" s="35"/>
      <c r="EM43" s="35"/>
      <c r="EN43" s="35"/>
      <c r="EO43" s="542">
        <v>3</v>
      </c>
      <c r="EP43" s="543" t="s">
        <v>142</v>
      </c>
      <c r="EQ43" s="544">
        <v>0.83333333333333337</v>
      </c>
      <c r="ER43" s="246"/>
      <c r="ES43" s="246" t="s">
        <v>207</v>
      </c>
      <c r="ET43" s="246" t="s">
        <v>105</v>
      </c>
      <c r="EU43" s="542"/>
      <c r="EV43" s="246"/>
      <c r="EW43" s="543"/>
      <c r="EX43" s="246"/>
      <c r="EY43" s="246"/>
      <c r="EZ43" s="246"/>
      <c r="FA43" s="550">
        <v>3</v>
      </c>
      <c r="FB43" s="249" t="s">
        <v>142</v>
      </c>
      <c r="FC43" s="551">
        <v>0.83333333333333337</v>
      </c>
      <c r="FD43" s="316"/>
      <c r="FE43" s="316" t="s">
        <v>861</v>
      </c>
      <c r="FF43" s="316" t="s">
        <v>105</v>
      </c>
      <c r="FG43" s="550"/>
      <c r="FH43" s="316"/>
      <c r="FI43" s="249"/>
      <c r="FJ43" s="316"/>
      <c r="FK43" s="316"/>
      <c r="FL43" s="316"/>
      <c r="FM43" s="427">
        <v>3</v>
      </c>
      <c r="FN43" s="429" t="s">
        <v>142</v>
      </c>
      <c r="FO43" s="557">
        <v>0.83333333333333337</v>
      </c>
      <c r="FP43" s="353"/>
      <c r="FQ43" s="353" t="s">
        <v>194</v>
      </c>
      <c r="FR43" s="353" t="s">
        <v>106</v>
      </c>
      <c r="FS43" s="427"/>
      <c r="FT43" s="353"/>
      <c r="FU43" s="429"/>
      <c r="FV43" s="353"/>
      <c r="FW43" s="353"/>
      <c r="FX43" s="353"/>
      <c r="FY43" s="563">
        <v>3</v>
      </c>
      <c r="FZ43" s="565" t="s">
        <v>142</v>
      </c>
      <c r="GA43" s="564">
        <v>0.83333333333333337</v>
      </c>
      <c r="GB43" s="251"/>
      <c r="GC43" s="251" t="s">
        <v>206</v>
      </c>
      <c r="GD43" s="251" t="s">
        <v>106</v>
      </c>
      <c r="GE43" s="563"/>
      <c r="GF43" s="251"/>
      <c r="GG43" s="565"/>
      <c r="GH43" s="251"/>
      <c r="GI43" s="251"/>
      <c r="GJ43" s="251"/>
      <c r="GK43" s="571">
        <v>3</v>
      </c>
      <c r="GL43" s="573" t="s">
        <v>142</v>
      </c>
      <c r="GM43" s="572">
        <v>0.83333333333333337</v>
      </c>
      <c r="GN43" s="257"/>
      <c r="GO43" s="257" t="s">
        <v>199</v>
      </c>
      <c r="GP43" s="257" t="s">
        <v>105</v>
      </c>
      <c r="GQ43" s="571"/>
      <c r="GR43" s="257"/>
      <c r="GS43" s="573"/>
      <c r="GT43" s="257"/>
      <c r="GU43" s="257"/>
      <c r="GV43" s="257"/>
      <c r="GW43" s="511">
        <v>3</v>
      </c>
      <c r="GX43" s="513" t="s">
        <v>142</v>
      </c>
      <c r="GY43" s="512">
        <v>0.83333333333333337</v>
      </c>
      <c r="GZ43" s="48"/>
      <c r="HA43" s="48" t="s">
        <v>191</v>
      </c>
      <c r="HB43" s="48" t="s">
        <v>105</v>
      </c>
      <c r="HC43" s="511"/>
      <c r="HD43" s="48"/>
      <c r="HE43" s="513"/>
      <c r="HF43" s="48"/>
      <c r="HG43" s="48"/>
      <c r="HH43" s="48"/>
      <c r="HI43" s="580">
        <v>3</v>
      </c>
      <c r="HJ43" s="581" t="s">
        <v>142</v>
      </c>
      <c r="HK43" s="582">
        <v>0.83333333333333337</v>
      </c>
      <c r="HL43" s="253"/>
      <c r="HM43" s="253" t="s">
        <v>203</v>
      </c>
      <c r="HN43" s="253" t="s">
        <v>105</v>
      </c>
      <c r="HO43" s="580"/>
      <c r="HP43" s="253"/>
      <c r="HQ43" s="581"/>
      <c r="HR43" s="253"/>
      <c r="HS43" s="253"/>
      <c r="HT43" s="253"/>
      <c r="HU43" s="588">
        <v>3</v>
      </c>
      <c r="HV43" s="590" t="s">
        <v>142</v>
      </c>
      <c r="HW43" s="589">
        <v>0.83333333333333337</v>
      </c>
      <c r="HX43" s="256"/>
      <c r="HY43" s="256" t="s">
        <v>201</v>
      </c>
      <c r="HZ43" s="256" t="s">
        <v>106</v>
      </c>
      <c r="IA43" s="588"/>
      <c r="IB43" s="256"/>
      <c r="IC43" s="590"/>
      <c r="ID43" s="256"/>
      <c r="IE43" s="256"/>
      <c r="IF43" s="256"/>
    </row>
    <row r="44" spans="1:252" s="198" customFormat="1" x14ac:dyDescent="0.4">
      <c r="A44" s="473">
        <v>7</v>
      </c>
      <c r="B44" s="475" t="s">
        <v>138</v>
      </c>
      <c r="C44" s="474">
        <v>0.83333333333333337</v>
      </c>
      <c r="D44" s="475"/>
      <c r="E44" s="475" t="s">
        <v>198</v>
      </c>
      <c r="F44" s="475" t="s">
        <v>106</v>
      </c>
      <c r="G44" s="473"/>
      <c r="H44" s="475"/>
      <c r="I44" s="475"/>
      <c r="J44" s="475"/>
      <c r="K44" s="475"/>
      <c r="L44" s="475"/>
      <c r="M44" s="481">
        <v>7</v>
      </c>
      <c r="N44" s="482" t="s">
        <v>138</v>
      </c>
      <c r="O44" s="483">
        <v>0.83333333333333337</v>
      </c>
      <c r="P44" s="482"/>
      <c r="Q44" s="482" t="s">
        <v>204</v>
      </c>
      <c r="R44" s="482" t="s">
        <v>105</v>
      </c>
      <c r="S44" s="481"/>
      <c r="T44" s="482"/>
      <c r="U44" s="482"/>
      <c r="V44" s="482"/>
      <c r="W44" s="482"/>
      <c r="X44" s="482"/>
      <c r="Y44" s="489">
        <v>7</v>
      </c>
      <c r="Z44" s="491" t="s">
        <v>138</v>
      </c>
      <c r="AA44" s="490">
        <v>0.83333333333333337</v>
      </c>
      <c r="AB44" s="491"/>
      <c r="AC44" s="491" t="s">
        <v>205</v>
      </c>
      <c r="AD44" s="491" t="s">
        <v>106</v>
      </c>
      <c r="AE44" s="489"/>
      <c r="AF44" s="491"/>
      <c r="AG44" s="491"/>
      <c r="AH44" s="491"/>
      <c r="AI44" s="491"/>
      <c r="AJ44" s="491"/>
      <c r="AK44" s="497">
        <v>7</v>
      </c>
      <c r="AL44" s="498" t="s">
        <v>138</v>
      </c>
      <c r="AM44" s="499">
        <v>0.83333333333333337</v>
      </c>
      <c r="AN44" s="498"/>
      <c r="AO44" s="498" t="s">
        <v>226</v>
      </c>
      <c r="AP44" s="498" t="s">
        <v>106</v>
      </c>
      <c r="AQ44" s="497"/>
      <c r="AR44" s="498"/>
      <c r="AS44" s="498"/>
      <c r="AT44" s="498"/>
      <c r="AU44" s="498"/>
      <c r="AV44" s="498"/>
      <c r="AW44" s="312">
        <v>7</v>
      </c>
      <c r="AX44" s="314" t="s">
        <v>138</v>
      </c>
      <c r="AY44" s="505">
        <v>0.83333333333333337</v>
      </c>
      <c r="AZ44" s="314"/>
      <c r="BA44" s="314" t="s">
        <v>201</v>
      </c>
      <c r="BB44" s="314" t="s">
        <v>105</v>
      </c>
      <c r="BC44" s="312"/>
      <c r="BD44" s="314"/>
      <c r="BE44" s="314"/>
      <c r="BF44" s="314"/>
      <c r="BG44" s="314"/>
      <c r="BH44" s="314"/>
      <c r="BI44" s="304">
        <v>7</v>
      </c>
      <c r="BJ44" s="306" t="s">
        <v>138</v>
      </c>
      <c r="BK44" s="335">
        <v>0.83333333333333337</v>
      </c>
      <c r="BL44" s="306"/>
      <c r="BM44" s="306" t="s">
        <v>896</v>
      </c>
      <c r="BN44" s="306" t="s">
        <v>105</v>
      </c>
      <c r="BO44" s="304"/>
      <c r="BP44" s="306"/>
      <c r="BQ44" s="306"/>
      <c r="BR44" s="306"/>
      <c r="BS44" s="306"/>
      <c r="BT44" s="306"/>
      <c r="BU44" s="511">
        <v>7</v>
      </c>
      <c r="BV44" s="513" t="s">
        <v>138</v>
      </c>
      <c r="BW44" s="512">
        <v>0.83333333333333337</v>
      </c>
      <c r="BX44" s="513"/>
      <c r="BY44" s="513" t="s">
        <v>202</v>
      </c>
      <c r="BZ44" s="513" t="s">
        <v>105</v>
      </c>
      <c r="CA44" s="511"/>
      <c r="CB44" s="513"/>
      <c r="CC44" s="513"/>
      <c r="CD44" s="513"/>
      <c r="CE44" s="513"/>
      <c r="CF44" s="513"/>
      <c r="CG44" s="341">
        <v>7</v>
      </c>
      <c r="CH44" s="343" t="s">
        <v>138</v>
      </c>
      <c r="CI44" s="342">
        <v>0.83333333333333337</v>
      </c>
      <c r="CJ44" s="343"/>
      <c r="CK44" s="343" t="s">
        <v>191</v>
      </c>
      <c r="CL44" s="343" t="s">
        <v>105</v>
      </c>
      <c r="CM44" s="341"/>
      <c r="CN44" s="343"/>
      <c r="CO44" s="343"/>
      <c r="CP44" s="343"/>
      <c r="CQ44" s="343"/>
      <c r="CR44" s="343"/>
      <c r="CS44" s="288">
        <v>7</v>
      </c>
      <c r="CT44" s="290" t="s">
        <v>138</v>
      </c>
      <c r="CU44" s="519">
        <v>0.83333333333333337</v>
      </c>
      <c r="CV44" s="290"/>
      <c r="CW44" s="290" t="s">
        <v>200</v>
      </c>
      <c r="CX44" s="290" t="s">
        <v>105</v>
      </c>
      <c r="CY44" s="288"/>
      <c r="CZ44" s="290"/>
      <c r="DA44" s="290"/>
      <c r="DB44" s="290"/>
      <c r="DC44" s="290"/>
      <c r="DD44" s="290"/>
      <c r="DE44" s="525">
        <v>7</v>
      </c>
      <c r="DF44" s="527" t="s">
        <v>138</v>
      </c>
      <c r="DG44" s="526">
        <v>0.83333333333333337</v>
      </c>
      <c r="DH44" s="527"/>
      <c r="DI44" s="527" t="s">
        <v>196</v>
      </c>
      <c r="DJ44" s="527" t="s">
        <v>106</v>
      </c>
      <c r="DK44" s="525"/>
      <c r="DL44" s="527"/>
      <c r="DM44" s="527"/>
      <c r="DN44" s="527"/>
      <c r="DO44" s="527"/>
      <c r="DP44" s="527"/>
      <c r="DQ44" s="511">
        <v>7</v>
      </c>
      <c r="DR44" s="513" t="s">
        <v>138</v>
      </c>
      <c r="DS44" s="512">
        <v>0.83333333333333337</v>
      </c>
      <c r="DT44" s="513"/>
      <c r="DU44" s="513" t="s">
        <v>199</v>
      </c>
      <c r="DV44" s="513" t="s">
        <v>106</v>
      </c>
      <c r="DW44" s="511"/>
      <c r="DX44" s="513"/>
      <c r="DY44" s="513"/>
      <c r="DZ44" s="513"/>
      <c r="EA44" s="513"/>
      <c r="EB44" s="513"/>
      <c r="EC44" s="534">
        <v>7</v>
      </c>
      <c r="ED44" s="535" t="s">
        <v>138</v>
      </c>
      <c r="EE44" s="536">
        <v>0.83333333333333337</v>
      </c>
      <c r="EF44" s="535"/>
      <c r="EG44" s="535" t="s">
        <v>206</v>
      </c>
      <c r="EH44" s="535" t="s">
        <v>105</v>
      </c>
      <c r="EI44" s="534"/>
      <c r="EJ44" s="535"/>
      <c r="EK44" s="535"/>
      <c r="EL44" s="535"/>
      <c r="EM44" s="535"/>
      <c r="EN44" s="535"/>
      <c r="EO44" s="542">
        <v>7</v>
      </c>
      <c r="EP44" s="543" t="s">
        <v>138</v>
      </c>
      <c r="EQ44" s="544">
        <v>0.83333333333333337</v>
      </c>
      <c r="ER44" s="543"/>
      <c r="ES44" s="543" t="s">
        <v>194</v>
      </c>
      <c r="ET44" s="543" t="s">
        <v>106</v>
      </c>
      <c r="EU44" s="542"/>
      <c r="EV44" s="543"/>
      <c r="EW44" s="543"/>
      <c r="EX44" s="543"/>
      <c r="EY44" s="543"/>
      <c r="EZ44" s="543"/>
      <c r="FA44" s="550">
        <v>7</v>
      </c>
      <c r="FB44" s="249" t="s">
        <v>138</v>
      </c>
      <c r="FC44" s="551">
        <v>0.83333333333333337</v>
      </c>
      <c r="FD44" s="249"/>
      <c r="FE44" s="249" t="s">
        <v>197</v>
      </c>
      <c r="FF44" s="249" t="s">
        <v>106</v>
      </c>
      <c r="FG44" s="550"/>
      <c r="FH44" s="249"/>
      <c r="FI44" s="249"/>
      <c r="FJ44" s="249"/>
      <c r="FK44" s="249"/>
      <c r="FL44" s="249"/>
      <c r="FM44" s="427">
        <v>7</v>
      </c>
      <c r="FN44" s="429" t="s">
        <v>138</v>
      </c>
      <c r="FO44" s="557">
        <v>0.83333333333333337</v>
      </c>
      <c r="FP44" s="429"/>
      <c r="FQ44" s="429" t="s">
        <v>225</v>
      </c>
      <c r="FR44" s="429" t="s">
        <v>105</v>
      </c>
      <c r="FS44" s="427"/>
      <c r="FT44" s="429"/>
      <c r="FU44" s="429"/>
      <c r="FV44" s="429"/>
      <c r="FW44" s="429"/>
      <c r="FX44" s="429"/>
      <c r="FY44" s="563">
        <v>7</v>
      </c>
      <c r="FZ44" s="565" t="s">
        <v>138</v>
      </c>
      <c r="GA44" s="564">
        <v>0.83333333333333337</v>
      </c>
      <c r="GB44" s="565"/>
      <c r="GC44" s="565" t="s">
        <v>207</v>
      </c>
      <c r="GD44" s="565" t="s">
        <v>105</v>
      </c>
      <c r="GE44" s="563"/>
      <c r="GF44" s="565"/>
      <c r="GG44" s="565"/>
      <c r="GH44" s="565"/>
      <c r="GI44" s="565"/>
      <c r="GJ44" s="565"/>
      <c r="GK44" s="571">
        <v>7</v>
      </c>
      <c r="GL44" s="573" t="s">
        <v>138</v>
      </c>
      <c r="GM44" s="572">
        <v>0.83333333333333337</v>
      </c>
      <c r="GN44" s="573"/>
      <c r="GO44" s="573" t="s">
        <v>192</v>
      </c>
      <c r="GP44" s="573" t="s">
        <v>106</v>
      </c>
      <c r="GQ44" s="571"/>
      <c r="GR44" s="573"/>
      <c r="GS44" s="573"/>
      <c r="GT44" s="573"/>
      <c r="GU44" s="573"/>
      <c r="GV44" s="573"/>
      <c r="GW44" s="511">
        <v>7</v>
      </c>
      <c r="GX44" s="513" t="s">
        <v>138</v>
      </c>
      <c r="GY44" s="512">
        <v>0.83333333333333337</v>
      </c>
      <c r="GZ44" s="513"/>
      <c r="HA44" s="513" t="s">
        <v>977</v>
      </c>
      <c r="HB44" s="513" t="s">
        <v>105</v>
      </c>
      <c r="HC44" s="511"/>
      <c r="HD44" s="513"/>
      <c r="HE44" s="513"/>
      <c r="HF44" s="513"/>
      <c r="HG44" s="513"/>
      <c r="HH44" s="513"/>
      <c r="HI44" s="580">
        <v>7</v>
      </c>
      <c r="HJ44" s="581" t="s">
        <v>138</v>
      </c>
      <c r="HK44" s="582">
        <v>0.83333333333333337</v>
      </c>
      <c r="HL44" s="581"/>
      <c r="HM44" s="581" t="s">
        <v>861</v>
      </c>
      <c r="HN44" s="581" t="s">
        <v>106</v>
      </c>
      <c r="HO44" s="580"/>
      <c r="HP44" s="581"/>
      <c r="HQ44" s="581"/>
      <c r="HR44" s="581"/>
      <c r="HS44" s="581"/>
      <c r="HT44" s="581"/>
      <c r="HU44" s="588">
        <v>7</v>
      </c>
      <c r="HV44" s="590" t="s">
        <v>138</v>
      </c>
      <c r="HW44" s="589">
        <v>0.83333333333333337</v>
      </c>
      <c r="HX44" s="590"/>
      <c r="HY44" s="590" t="s">
        <v>203</v>
      </c>
      <c r="HZ44" s="590" t="s">
        <v>106</v>
      </c>
      <c r="IA44" s="588"/>
      <c r="IB44" s="590"/>
      <c r="IC44" s="590"/>
      <c r="ID44" s="590"/>
      <c r="IE44" s="590"/>
      <c r="IF44" s="590"/>
    </row>
    <row r="45" spans="1:252" x14ac:dyDescent="0.4">
      <c r="A45" s="473">
        <v>14</v>
      </c>
      <c r="B45" s="475" t="s">
        <v>138</v>
      </c>
      <c r="C45" s="474">
        <v>0.83333333333333337</v>
      </c>
      <c r="D45" s="231"/>
      <c r="E45" s="231" t="s">
        <v>226</v>
      </c>
      <c r="F45" s="231" t="s">
        <v>105</v>
      </c>
      <c r="G45" s="473"/>
      <c r="H45" s="231"/>
      <c r="I45" s="475"/>
      <c r="J45" s="231"/>
      <c r="K45" s="231"/>
      <c r="L45" s="231"/>
      <c r="M45" s="481">
        <v>14</v>
      </c>
      <c r="N45" s="482" t="s">
        <v>138</v>
      </c>
      <c r="O45" s="483">
        <v>0.83333333333333337</v>
      </c>
      <c r="P45" s="234"/>
      <c r="Q45" s="234" t="s">
        <v>202</v>
      </c>
      <c r="R45" s="234" t="s">
        <v>106</v>
      </c>
      <c r="S45" s="481"/>
      <c r="T45" s="234"/>
      <c r="U45" s="482"/>
      <c r="V45" s="234"/>
      <c r="W45" s="234"/>
      <c r="X45" s="234"/>
      <c r="Y45" s="489">
        <v>14</v>
      </c>
      <c r="Z45" s="491" t="s">
        <v>138</v>
      </c>
      <c r="AA45" s="490">
        <v>0.83333333333333337</v>
      </c>
      <c r="AB45" s="469"/>
      <c r="AC45" s="469" t="s">
        <v>198</v>
      </c>
      <c r="AD45" s="469" t="s">
        <v>105</v>
      </c>
      <c r="AE45" s="489"/>
      <c r="AF45" s="469"/>
      <c r="AG45" s="491"/>
      <c r="AH45" s="469"/>
      <c r="AI45" s="469"/>
      <c r="AJ45" s="469"/>
      <c r="AK45" s="497">
        <v>14</v>
      </c>
      <c r="AL45" s="498" t="s">
        <v>138</v>
      </c>
      <c r="AM45" s="499">
        <v>0.83333333333333337</v>
      </c>
      <c r="AN45" s="352"/>
      <c r="AO45" s="352" t="s">
        <v>203</v>
      </c>
      <c r="AP45" s="352" t="s">
        <v>105</v>
      </c>
      <c r="AQ45" s="497"/>
      <c r="AR45" s="352"/>
      <c r="AS45" s="498"/>
      <c r="AT45" s="352"/>
      <c r="AU45" s="352"/>
      <c r="AV45" s="352"/>
      <c r="AW45" s="312">
        <v>14</v>
      </c>
      <c r="AX45" s="314" t="s">
        <v>138</v>
      </c>
      <c r="AY45" s="505">
        <v>0.83333333333333337</v>
      </c>
      <c r="AZ45" s="237"/>
      <c r="BA45" s="237" t="s">
        <v>207</v>
      </c>
      <c r="BB45" s="237" t="s">
        <v>106</v>
      </c>
      <c r="BC45" s="312"/>
      <c r="BD45" s="237"/>
      <c r="BE45" s="314"/>
      <c r="BF45" s="237"/>
      <c r="BG45" s="237"/>
      <c r="BH45" s="237"/>
      <c r="BI45" s="304">
        <v>14</v>
      </c>
      <c r="BJ45" s="306" t="s">
        <v>138</v>
      </c>
      <c r="BK45" s="335">
        <v>0.83333333333333337</v>
      </c>
      <c r="BL45" s="239"/>
      <c r="BM45" s="239" t="s">
        <v>206</v>
      </c>
      <c r="BN45" s="239" t="s">
        <v>106</v>
      </c>
      <c r="BO45" s="304"/>
      <c r="BP45" s="239"/>
      <c r="BQ45" s="306"/>
      <c r="BR45" s="239"/>
      <c r="BS45" s="239"/>
      <c r="BT45" s="239"/>
      <c r="BU45" s="511">
        <v>14</v>
      </c>
      <c r="BV45" s="513" t="s">
        <v>138</v>
      </c>
      <c r="BW45" s="512">
        <v>0.83333333333333337</v>
      </c>
      <c r="BX45" s="48"/>
      <c r="BY45" s="48" t="s">
        <v>204</v>
      </c>
      <c r="BZ45" s="48" t="s">
        <v>106</v>
      </c>
      <c r="CA45" s="511"/>
      <c r="CB45" s="48"/>
      <c r="CC45" s="513"/>
      <c r="CD45" s="48"/>
      <c r="CE45" s="48"/>
      <c r="CF45" s="48"/>
      <c r="CG45" s="341">
        <v>14</v>
      </c>
      <c r="CH45" s="343" t="s">
        <v>138</v>
      </c>
      <c r="CI45" s="342">
        <v>0.83333333333333337</v>
      </c>
      <c r="CJ45" s="241"/>
      <c r="CK45" s="241" t="s">
        <v>977</v>
      </c>
      <c r="CL45" s="241" t="s">
        <v>106</v>
      </c>
      <c r="CM45" s="341"/>
      <c r="CN45" s="241"/>
      <c r="CO45" s="343"/>
      <c r="CP45" s="241"/>
      <c r="CQ45" s="241"/>
      <c r="CR45" s="241"/>
      <c r="CS45" s="288">
        <v>14</v>
      </c>
      <c r="CT45" s="290" t="s">
        <v>138</v>
      </c>
      <c r="CU45" s="519">
        <v>0.83333333333333337</v>
      </c>
      <c r="CV45" s="243"/>
      <c r="CW45" s="243" t="s">
        <v>896</v>
      </c>
      <c r="CX45" s="243" t="s">
        <v>106</v>
      </c>
      <c r="CY45" s="288"/>
      <c r="CZ45" s="243"/>
      <c r="DA45" s="290"/>
      <c r="DB45" s="243"/>
      <c r="DC45" s="243"/>
      <c r="DD45" s="243"/>
      <c r="DE45" s="525">
        <v>14</v>
      </c>
      <c r="DF45" s="527" t="s">
        <v>138</v>
      </c>
      <c r="DG45" s="526">
        <v>0.83333333333333337</v>
      </c>
      <c r="DH45" s="470"/>
      <c r="DI45" s="470" t="s">
        <v>199</v>
      </c>
      <c r="DJ45" s="470" t="s">
        <v>105</v>
      </c>
      <c r="DK45" s="525"/>
      <c r="DL45" s="470"/>
      <c r="DM45" s="527"/>
      <c r="DN45" s="470"/>
      <c r="DO45" s="470"/>
      <c r="DP45" s="470"/>
      <c r="DQ45" s="511">
        <v>14</v>
      </c>
      <c r="DR45" s="513" t="s">
        <v>138</v>
      </c>
      <c r="DS45" s="512">
        <v>0.83333333333333337</v>
      </c>
      <c r="DT45" s="48"/>
      <c r="DU45" s="48" t="s">
        <v>205</v>
      </c>
      <c r="DV45" s="48" t="s">
        <v>105</v>
      </c>
      <c r="DW45" s="511"/>
      <c r="DX45" s="48"/>
      <c r="DY45" s="513"/>
      <c r="DZ45" s="48"/>
      <c r="EA45" s="48"/>
      <c r="EB45" s="48"/>
      <c r="EC45" s="534">
        <v>14</v>
      </c>
      <c r="ED45" s="535" t="s">
        <v>138</v>
      </c>
      <c r="EE45" s="536">
        <v>0.83333333333333337</v>
      </c>
      <c r="EF45" s="35"/>
      <c r="EG45" s="35" t="s">
        <v>201</v>
      </c>
      <c r="EH45" s="35" t="s">
        <v>106</v>
      </c>
      <c r="EI45" s="534"/>
      <c r="EJ45" s="35"/>
      <c r="EK45" s="535"/>
      <c r="EL45" s="35"/>
      <c r="EM45" s="35"/>
      <c r="EN45" s="35"/>
      <c r="EO45" s="542">
        <v>14</v>
      </c>
      <c r="EP45" s="543" t="s">
        <v>138</v>
      </c>
      <c r="EQ45" s="544">
        <v>0.83333333333333337</v>
      </c>
      <c r="ER45" s="246"/>
      <c r="ES45" s="246" t="s">
        <v>861</v>
      </c>
      <c r="ET45" s="246" t="s">
        <v>105</v>
      </c>
      <c r="EU45" s="542"/>
      <c r="EV45" s="246"/>
      <c r="EW45" s="543"/>
      <c r="EX45" s="246"/>
      <c r="EY45" s="246"/>
      <c r="EZ45" s="246"/>
      <c r="FA45" s="550">
        <v>14</v>
      </c>
      <c r="FB45" s="249" t="s">
        <v>138</v>
      </c>
      <c r="FC45" s="551">
        <v>0.83333333333333337</v>
      </c>
      <c r="FD45" s="316"/>
      <c r="FE45" s="316" t="s">
        <v>192</v>
      </c>
      <c r="FF45" s="316" t="s">
        <v>105</v>
      </c>
      <c r="FG45" s="550"/>
      <c r="FH45" s="316"/>
      <c r="FI45" s="249"/>
      <c r="FJ45" s="316"/>
      <c r="FK45" s="316"/>
      <c r="FL45" s="316"/>
      <c r="FM45" s="427">
        <v>14</v>
      </c>
      <c r="FN45" s="429" t="s">
        <v>138</v>
      </c>
      <c r="FO45" s="557">
        <v>0.83333333333333337</v>
      </c>
      <c r="FP45" s="353"/>
      <c r="FQ45" s="353" t="s">
        <v>191</v>
      </c>
      <c r="FR45" s="353" t="s">
        <v>106</v>
      </c>
      <c r="FS45" s="427"/>
      <c r="FT45" s="353"/>
      <c r="FU45" s="429"/>
      <c r="FV45" s="353"/>
      <c r="FW45" s="353"/>
      <c r="FX45" s="353"/>
      <c r="FY45" s="563">
        <v>14</v>
      </c>
      <c r="FZ45" s="565" t="s">
        <v>138</v>
      </c>
      <c r="GA45" s="564">
        <v>0.83333333333333337</v>
      </c>
      <c r="GB45" s="251"/>
      <c r="GC45" s="251" t="s">
        <v>225</v>
      </c>
      <c r="GD45" s="251" t="s">
        <v>106</v>
      </c>
      <c r="GE45" s="563"/>
      <c r="GF45" s="251"/>
      <c r="GG45" s="565"/>
      <c r="GH45" s="251"/>
      <c r="GI45" s="251"/>
      <c r="GJ45" s="251"/>
      <c r="GK45" s="571">
        <v>14</v>
      </c>
      <c r="GL45" s="573" t="s">
        <v>138</v>
      </c>
      <c r="GM45" s="572">
        <v>0.83333333333333337</v>
      </c>
      <c r="GN45" s="257"/>
      <c r="GO45" s="257" t="s">
        <v>197</v>
      </c>
      <c r="GP45" s="257" t="s">
        <v>105</v>
      </c>
      <c r="GQ45" s="571"/>
      <c r="GR45" s="257"/>
      <c r="GS45" s="573"/>
      <c r="GT45" s="257"/>
      <c r="GU45" s="257"/>
      <c r="GV45" s="257"/>
      <c r="GW45" s="511">
        <v>14</v>
      </c>
      <c r="GX45" s="513" t="s">
        <v>138</v>
      </c>
      <c r="GY45" s="512">
        <v>0.83333333333333337</v>
      </c>
      <c r="GZ45" s="48"/>
      <c r="HA45" s="48" t="s">
        <v>200</v>
      </c>
      <c r="HB45" s="48" t="s">
        <v>106</v>
      </c>
      <c r="HC45" s="511"/>
      <c r="HD45" s="48"/>
      <c r="HE45" s="513"/>
      <c r="HF45" s="48"/>
      <c r="HG45" s="48"/>
      <c r="HH45" s="48"/>
      <c r="HI45" s="580">
        <v>14</v>
      </c>
      <c r="HJ45" s="581" t="s">
        <v>138</v>
      </c>
      <c r="HK45" s="582">
        <v>0.83333333333333337</v>
      </c>
      <c r="HL45" s="253"/>
      <c r="HM45" s="253" t="s">
        <v>196</v>
      </c>
      <c r="HN45" s="253" t="s">
        <v>105</v>
      </c>
      <c r="HO45" s="580"/>
      <c r="HP45" s="253"/>
      <c r="HQ45" s="581"/>
      <c r="HR45" s="253"/>
      <c r="HS45" s="253"/>
      <c r="HT45" s="253"/>
      <c r="HU45" s="588">
        <v>14</v>
      </c>
      <c r="HV45" s="590" t="s">
        <v>138</v>
      </c>
      <c r="HW45" s="589">
        <v>0.83333333333333337</v>
      </c>
      <c r="HX45" s="256"/>
      <c r="HY45" s="256" t="s">
        <v>194</v>
      </c>
      <c r="HZ45" s="256" t="s">
        <v>105</v>
      </c>
      <c r="IA45" s="588"/>
      <c r="IB45" s="256"/>
      <c r="IC45" s="590"/>
      <c r="ID45" s="256"/>
      <c r="IE45" s="256"/>
      <c r="IF45" s="256"/>
    </row>
    <row r="46" spans="1:252" x14ac:dyDescent="0.4">
      <c r="A46" s="473">
        <v>21</v>
      </c>
      <c r="B46" s="475" t="s">
        <v>138</v>
      </c>
      <c r="C46" s="474">
        <v>0.83333333333333337</v>
      </c>
      <c r="D46" s="231"/>
      <c r="E46" s="231" t="s">
        <v>196</v>
      </c>
      <c r="F46" s="231" t="s">
        <v>106</v>
      </c>
      <c r="G46" s="473"/>
      <c r="H46" s="231"/>
      <c r="I46" s="475"/>
      <c r="J46" s="231"/>
      <c r="K46" s="231"/>
      <c r="L46" s="231"/>
      <c r="M46" s="481">
        <v>21</v>
      </c>
      <c r="N46" s="482" t="s">
        <v>138</v>
      </c>
      <c r="O46" s="483">
        <v>0.83333333333333337</v>
      </c>
      <c r="P46" s="234"/>
      <c r="Q46" s="234" t="s">
        <v>977</v>
      </c>
      <c r="R46" s="234" t="s">
        <v>105</v>
      </c>
      <c r="S46" s="481"/>
      <c r="T46" s="234"/>
      <c r="U46" s="482"/>
      <c r="V46" s="234"/>
      <c r="W46" s="234"/>
      <c r="X46" s="234"/>
      <c r="Y46" s="489">
        <v>21</v>
      </c>
      <c r="Z46" s="491" t="s">
        <v>138</v>
      </c>
      <c r="AA46" s="490">
        <v>0.83333333333333337</v>
      </c>
      <c r="AB46" s="469"/>
      <c r="AC46" s="469" t="s">
        <v>192</v>
      </c>
      <c r="AD46" s="469" t="s">
        <v>106</v>
      </c>
      <c r="AE46" s="489"/>
      <c r="AF46" s="469"/>
      <c r="AG46" s="491"/>
      <c r="AH46" s="469"/>
      <c r="AI46" s="469"/>
      <c r="AJ46" s="469"/>
      <c r="AK46" s="497">
        <v>21</v>
      </c>
      <c r="AL46" s="498" t="s">
        <v>138</v>
      </c>
      <c r="AM46" s="499">
        <v>0.83333333333333337</v>
      </c>
      <c r="AN46" s="352"/>
      <c r="AO46" s="352" t="s">
        <v>198</v>
      </c>
      <c r="AP46" s="352" t="s">
        <v>106</v>
      </c>
      <c r="AQ46" s="497"/>
      <c r="AR46" s="352"/>
      <c r="AS46" s="498"/>
      <c r="AT46" s="352"/>
      <c r="AU46" s="352"/>
      <c r="AV46" s="352"/>
      <c r="AW46" s="312">
        <v>21</v>
      </c>
      <c r="AX46" s="314" t="s">
        <v>138</v>
      </c>
      <c r="AY46" s="505">
        <v>0.83333333333333337</v>
      </c>
      <c r="AZ46" s="237"/>
      <c r="BA46" s="237" t="s">
        <v>206</v>
      </c>
      <c r="BB46" s="237" t="s">
        <v>105</v>
      </c>
      <c r="BC46" s="312"/>
      <c r="BD46" s="237"/>
      <c r="BE46" s="314"/>
      <c r="BF46" s="237"/>
      <c r="BG46" s="237"/>
      <c r="BH46" s="237"/>
      <c r="BI46" s="304">
        <v>21</v>
      </c>
      <c r="BJ46" s="306" t="s">
        <v>138</v>
      </c>
      <c r="BK46" s="335">
        <v>0.83333333333333337</v>
      </c>
      <c r="BL46" s="239"/>
      <c r="BM46" s="239" t="s">
        <v>191</v>
      </c>
      <c r="BN46" s="239" t="s">
        <v>105</v>
      </c>
      <c r="BO46" s="304"/>
      <c r="BP46" s="239"/>
      <c r="BQ46" s="306"/>
      <c r="BR46" s="239"/>
      <c r="BS46" s="239"/>
      <c r="BT46" s="239"/>
      <c r="BU46" s="511">
        <v>21</v>
      </c>
      <c r="BV46" s="513" t="s">
        <v>138</v>
      </c>
      <c r="BW46" s="512">
        <v>0.83333333333333337</v>
      </c>
      <c r="BX46" s="48"/>
      <c r="BY46" s="48" t="s">
        <v>201</v>
      </c>
      <c r="BZ46" s="48" t="s">
        <v>105</v>
      </c>
      <c r="CA46" s="511"/>
      <c r="CB46" s="48"/>
      <c r="CC46" s="513"/>
      <c r="CD46" s="48"/>
      <c r="CE46" s="48"/>
      <c r="CF46" s="48"/>
      <c r="CG46" s="341">
        <v>21</v>
      </c>
      <c r="CH46" s="343" t="s">
        <v>138</v>
      </c>
      <c r="CI46" s="342">
        <v>0.83333333333333337</v>
      </c>
      <c r="CJ46" s="241"/>
      <c r="CK46" s="241" t="s">
        <v>225</v>
      </c>
      <c r="CL46" s="241" t="s">
        <v>105</v>
      </c>
      <c r="CM46" s="341"/>
      <c r="CN46" s="241"/>
      <c r="CO46" s="343"/>
      <c r="CP46" s="241"/>
      <c r="CQ46" s="241"/>
      <c r="CR46" s="241"/>
      <c r="CS46" s="288">
        <v>21</v>
      </c>
      <c r="CT46" s="290" t="s">
        <v>138</v>
      </c>
      <c r="CU46" s="519">
        <v>0.83333333333333337</v>
      </c>
      <c r="CV46" s="243"/>
      <c r="CW46" s="243" t="s">
        <v>207</v>
      </c>
      <c r="CX46" s="243" t="s">
        <v>105</v>
      </c>
      <c r="CY46" s="288"/>
      <c r="CZ46" s="243"/>
      <c r="DA46" s="290"/>
      <c r="DB46" s="243"/>
      <c r="DC46" s="243"/>
      <c r="DD46" s="243"/>
      <c r="DE46" s="525">
        <v>21</v>
      </c>
      <c r="DF46" s="527" t="s">
        <v>138</v>
      </c>
      <c r="DG46" s="526">
        <v>0.83333333333333337</v>
      </c>
      <c r="DH46" s="470"/>
      <c r="DI46" s="470" t="s">
        <v>205</v>
      </c>
      <c r="DJ46" s="470" t="s">
        <v>106</v>
      </c>
      <c r="DK46" s="525"/>
      <c r="DL46" s="470"/>
      <c r="DM46" s="527"/>
      <c r="DN46" s="470"/>
      <c r="DO46" s="470"/>
      <c r="DP46" s="470"/>
      <c r="DQ46" s="511">
        <v>21</v>
      </c>
      <c r="DR46" s="513" t="s">
        <v>138</v>
      </c>
      <c r="DS46" s="512">
        <v>0.83333333333333337</v>
      </c>
      <c r="DT46" s="48"/>
      <c r="DU46" s="48" t="s">
        <v>203</v>
      </c>
      <c r="DV46" s="48" t="s">
        <v>106</v>
      </c>
      <c r="DW46" s="511"/>
      <c r="DX46" s="48"/>
      <c r="DY46" s="513"/>
      <c r="DZ46" s="48"/>
      <c r="EA46" s="48"/>
      <c r="EB46" s="48"/>
      <c r="EC46" s="534">
        <v>21</v>
      </c>
      <c r="ED46" s="535" t="s">
        <v>138</v>
      </c>
      <c r="EE46" s="536">
        <v>0.83333333333333337</v>
      </c>
      <c r="EF46" s="35"/>
      <c r="EG46" s="35" t="s">
        <v>204</v>
      </c>
      <c r="EH46" s="35" t="s">
        <v>105</v>
      </c>
      <c r="EI46" s="534"/>
      <c r="EJ46" s="35"/>
      <c r="EK46" s="535"/>
      <c r="EL46" s="35"/>
      <c r="EM46" s="35"/>
      <c r="EN46" s="35"/>
      <c r="EO46" s="542">
        <v>21</v>
      </c>
      <c r="EP46" s="543" t="s">
        <v>138</v>
      </c>
      <c r="EQ46" s="544">
        <v>0.83333333333333337</v>
      </c>
      <c r="ER46" s="246"/>
      <c r="ES46" s="246" t="s">
        <v>197</v>
      </c>
      <c r="ET46" s="246" t="s">
        <v>106</v>
      </c>
      <c r="EU46" s="542"/>
      <c r="EV46" s="246"/>
      <c r="EW46" s="543"/>
      <c r="EX46" s="246"/>
      <c r="EY46" s="246"/>
      <c r="EZ46" s="246"/>
      <c r="FA46" s="550">
        <v>21</v>
      </c>
      <c r="FB46" s="249" t="s">
        <v>138</v>
      </c>
      <c r="FC46" s="551">
        <v>0.83333333333333337</v>
      </c>
      <c r="FD46" s="316"/>
      <c r="FE46" s="316" t="s">
        <v>226</v>
      </c>
      <c r="FF46" s="316" t="s">
        <v>106</v>
      </c>
      <c r="FG46" s="550"/>
      <c r="FH46" s="316"/>
      <c r="FI46" s="249"/>
      <c r="FJ46" s="316"/>
      <c r="FK46" s="316"/>
      <c r="FL46" s="316"/>
      <c r="FM46" s="427">
        <v>21</v>
      </c>
      <c r="FN46" s="429" t="s">
        <v>138</v>
      </c>
      <c r="FO46" s="557">
        <v>0.83333333333333337</v>
      </c>
      <c r="FP46" s="353"/>
      <c r="FQ46" s="353" t="s">
        <v>202</v>
      </c>
      <c r="FR46" s="353" t="s">
        <v>105</v>
      </c>
      <c r="FS46" s="427"/>
      <c r="FT46" s="353"/>
      <c r="FU46" s="429"/>
      <c r="FV46" s="353"/>
      <c r="FW46" s="353"/>
      <c r="FX46" s="353"/>
      <c r="FY46" s="563">
        <v>21</v>
      </c>
      <c r="FZ46" s="565" t="s">
        <v>138</v>
      </c>
      <c r="GA46" s="564">
        <v>0.83333333333333337</v>
      </c>
      <c r="GB46" s="251"/>
      <c r="GC46" s="251" t="s">
        <v>200</v>
      </c>
      <c r="GD46" s="251" t="s">
        <v>105</v>
      </c>
      <c r="GE46" s="563"/>
      <c r="GF46" s="251"/>
      <c r="GG46" s="565"/>
      <c r="GH46" s="251"/>
      <c r="GI46" s="251"/>
      <c r="GJ46" s="251"/>
      <c r="GK46" s="571">
        <v>21</v>
      </c>
      <c r="GL46" s="573" t="s">
        <v>138</v>
      </c>
      <c r="GM46" s="572">
        <v>0.83333333333333337</v>
      </c>
      <c r="GN46" s="257"/>
      <c r="GO46" s="257" t="s">
        <v>861</v>
      </c>
      <c r="GP46" s="257" t="s">
        <v>106</v>
      </c>
      <c r="GQ46" s="571"/>
      <c r="GR46" s="257"/>
      <c r="GS46" s="573"/>
      <c r="GT46" s="257"/>
      <c r="GU46" s="257"/>
      <c r="GV46" s="257"/>
      <c r="GW46" s="511">
        <v>21</v>
      </c>
      <c r="GX46" s="513" t="s">
        <v>138</v>
      </c>
      <c r="GY46" s="512">
        <v>0.83333333333333337</v>
      </c>
      <c r="GZ46" s="48"/>
      <c r="HA46" s="48" t="s">
        <v>896</v>
      </c>
      <c r="HB46" s="48" t="s">
        <v>105</v>
      </c>
      <c r="HC46" s="511"/>
      <c r="HD46" s="48"/>
      <c r="HE46" s="513"/>
      <c r="HF46" s="48"/>
      <c r="HG46" s="48"/>
      <c r="HH46" s="48"/>
      <c r="HI46" s="580">
        <v>21</v>
      </c>
      <c r="HJ46" s="581" t="s">
        <v>138</v>
      </c>
      <c r="HK46" s="582">
        <v>0.83333333333333337</v>
      </c>
      <c r="HL46" s="253"/>
      <c r="HM46" s="253" t="s">
        <v>194</v>
      </c>
      <c r="HN46" s="253" t="s">
        <v>106</v>
      </c>
      <c r="HO46" s="580"/>
      <c r="HP46" s="253"/>
      <c r="HQ46" s="581"/>
      <c r="HR46" s="253"/>
      <c r="HS46" s="253"/>
      <c r="HT46" s="253"/>
      <c r="HU46" s="588">
        <v>21</v>
      </c>
      <c r="HV46" s="590" t="s">
        <v>138</v>
      </c>
      <c r="HW46" s="589">
        <v>0.83333333333333337</v>
      </c>
      <c r="HX46" s="256"/>
      <c r="HY46" s="256" t="s">
        <v>199</v>
      </c>
      <c r="HZ46" s="256" t="s">
        <v>106</v>
      </c>
      <c r="IA46" s="588"/>
      <c r="IB46" s="256"/>
      <c r="IC46" s="590"/>
      <c r="ID46" s="256"/>
      <c r="IE46" s="256"/>
      <c r="IF46" s="256"/>
    </row>
    <row r="47" spans="1:252" x14ac:dyDescent="0.4">
      <c r="A47" s="473">
        <v>28</v>
      </c>
      <c r="B47" s="475" t="s">
        <v>138</v>
      </c>
      <c r="C47" s="474">
        <v>0.83333333333333337</v>
      </c>
      <c r="D47" s="231"/>
      <c r="E47" s="231" t="s">
        <v>197</v>
      </c>
      <c r="F47" s="231" t="s">
        <v>105</v>
      </c>
      <c r="G47" s="473"/>
      <c r="H47" s="231"/>
      <c r="I47" s="475"/>
      <c r="J47" s="231"/>
      <c r="K47" s="231"/>
      <c r="L47" s="231"/>
      <c r="M47" s="481">
        <v>28</v>
      </c>
      <c r="N47" s="482" t="s">
        <v>138</v>
      </c>
      <c r="O47" s="483">
        <v>0.83333333333333337</v>
      </c>
      <c r="P47" s="234"/>
      <c r="Q47" s="234" t="s">
        <v>201</v>
      </c>
      <c r="R47" s="234" t="s">
        <v>106</v>
      </c>
      <c r="S47" s="481"/>
      <c r="T47" s="234"/>
      <c r="U47" s="482"/>
      <c r="V47" s="234"/>
      <c r="W47" s="234"/>
      <c r="X47" s="234"/>
      <c r="Y47" s="489">
        <v>28</v>
      </c>
      <c r="Z47" s="491" t="s">
        <v>138</v>
      </c>
      <c r="AA47" s="490">
        <v>0.83333333333333337</v>
      </c>
      <c r="AB47" s="469"/>
      <c r="AC47" s="469" t="s">
        <v>199</v>
      </c>
      <c r="AD47" s="469" t="s">
        <v>105</v>
      </c>
      <c r="AE47" s="489"/>
      <c r="AF47" s="469"/>
      <c r="AG47" s="491"/>
      <c r="AH47" s="469"/>
      <c r="AI47" s="469"/>
      <c r="AJ47" s="469"/>
      <c r="AK47" s="497">
        <v>28</v>
      </c>
      <c r="AL47" s="498" t="s">
        <v>138</v>
      </c>
      <c r="AM47" s="499">
        <v>0.83333333333333337</v>
      </c>
      <c r="AN47" s="352"/>
      <c r="AO47" s="352" t="s">
        <v>196</v>
      </c>
      <c r="AP47" s="352" t="s">
        <v>105</v>
      </c>
      <c r="AQ47" s="497"/>
      <c r="AR47" s="352"/>
      <c r="AS47" s="498"/>
      <c r="AT47" s="352"/>
      <c r="AU47" s="352"/>
      <c r="AV47" s="352"/>
      <c r="AW47" s="312">
        <v>28</v>
      </c>
      <c r="AX47" s="314" t="s">
        <v>138</v>
      </c>
      <c r="AY47" s="505">
        <v>0.83333333333333337</v>
      </c>
      <c r="AZ47" s="237"/>
      <c r="BA47" s="237" t="s">
        <v>202</v>
      </c>
      <c r="BB47" s="237" t="s">
        <v>106</v>
      </c>
      <c r="BC47" s="312"/>
      <c r="BD47" s="237"/>
      <c r="BE47" s="314"/>
      <c r="BF47" s="237"/>
      <c r="BG47" s="237"/>
      <c r="BH47" s="237"/>
      <c r="BI47" s="304">
        <v>28</v>
      </c>
      <c r="BJ47" s="306" t="s">
        <v>138</v>
      </c>
      <c r="BK47" s="335">
        <v>0.83333333333333337</v>
      </c>
      <c r="BL47" s="239"/>
      <c r="BM47" s="239" t="s">
        <v>225</v>
      </c>
      <c r="BN47" s="239" t="s">
        <v>106</v>
      </c>
      <c r="BO47" s="304"/>
      <c r="BP47" s="239"/>
      <c r="BQ47" s="306"/>
      <c r="BR47" s="239"/>
      <c r="BS47" s="239"/>
      <c r="BT47" s="239"/>
      <c r="BU47" s="511">
        <v>28</v>
      </c>
      <c r="BV47" s="513" t="s">
        <v>138</v>
      </c>
      <c r="BW47" s="512">
        <v>0.83333333333333337</v>
      </c>
      <c r="BX47" s="48"/>
      <c r="BY47" s="48" t="s">
        <v>191</v>
      </c>
      <c r="BZ47" s="48" t="s">
        <v>106</v>
      </c>
      <c r="CA47" s="511"/>
      <c r="CB47" s="48"/>
      <c r="CC47" s="513"/>
      <c r="CD47" s="48"/>
      <c r="CE47" s="48"/>
      <c r="CF47" s="48"/>
      <c r="CG47" s="341">
        <v>28</v>
      </c>
      <c r="CH47" s="343" t="s">
        <v>138</v>
      </c>
      <c r="CI47" s="342">
        <v>0.83333333333333337</v>
      </c>
      <c r="CJ47" s="241"/>
      <c r="CK47" s="241" t="s">
        <v>200</v>
      </c>
      <c r="CL47" s="241" t="s">
        <v>106</v>
      </c>
      <c r="CM47" s="341"/>
      <c r="CN47" s="241"/>
      <c r="CO47" s="343"/>
      <c r="CP47" s="241"/>
      <c r="CQ47" s="241"/>
      <c r="CR47" s="241"/>
      <c r="CS47" s="288">
        <v>28</v>
      </c>
      <c r="CT47" s="290" t="s">
        <v>138</v>
      </c>
      <c r="CU47" s="519">
        <v>0.83333333333333337</v>
      </c>
      <c r="CV47" s="243"/>
      <c r="CW47" s="243" t="s">
        <v>977</v>
      </c>
      <c r="CX47" s="243" t="s">
        <v>106</v>
      </c>
      <c r="CY47" s="288"/>
      <c r="CZ47" s="243"/>
      <c r="DA47" s="290"/>
      <c r="DB47" s="243"/>
      <c r="DC47" s="243"/>
      <c r="DD47" s="243"/>
      <c r="DE47" s="525">
        <v>28</v>
      </c>
      <c r="DF47" s="527" t="s">
        <v>138</v>
      </c>
      <c r="DG47" s="526">
        <v>0.83333333333333337</v>
      </c>
      <c r="DH47" s="470"/>
      <c r="DI47" s="470" t="s">
        <v>861</v>
      </c>
      <c r="DJ47" s="470" t="s">
        <v>105</v>
      </c>
      <c r="DK47" s="525"/>
      <c r="DL47" s="470"/>
      <c r="DM47" s="527"/>
      <c r="DN47" s="470"/>
      <c r="DO47" s="470"/>
      <c r="DP47" s="470"/>
      <c r="DQ47" s="511">
        <v>28</v>
      </c>
      <c r="DR47" s="513" t="s">
        <v>138</v>
      </c>
      <c r="DS47" s="512">
        <v>0.83333333333333337</v>
      </c>
      <c r="DT47" s="48"/>
      <c r="DU47" s="48" t="s">
        <v>198</v>
      </c>
      <c r="DV47" s="48" t="s">
        <v>105</v>
      </c>
      <c r="DW47" s="511"/>
      <c r="DX47" s="48"/>
      <c r="DY47" s="513"/>
      <c r="DZ47" s="48"/>
      <c r="EA47" s="48"/>
      <c r="EB47" s="48"/>
      <c r="EC47" s="534">
        <v>28</v>
      </c>
      <c r="ED47" s="535" t="s">
        <v>138</v>
      </c>
      <c r="EE47" s="536">
        <v>0.83333333333333337</v>
      </c>
      <c r="EF47" s="35"/>
      <c r="EG47" s="35" t="s">
        <v>896</v>
      </c>
      <c r="EH47" s="35" t="s">
        <v>106</v>
      </c>
      <c r="EI47" s="534"/>
      <c r="EJ47" s="35"/>
      <c r="EK47" s="535"/>
      <c r="EL47" s="35"/>
      <c r="EM47" s="35"/>
      <c r="EN47" s="35"/>
      <c r="EO47" s="542">
        <v>28</v>
      </c>
      <c r="EP47" s="543" t="s">
        <v>138</v>
      </c>
      <c r="EQ47" s="544">
        <v>0.83333333333333337</v>
      </c>
      <c r="ER47" s="246"/>
      <c r="ES47" s="246" t="s">
        <v>192</v>
      </c>
      <c r="ET47" s="246" t="s">
        <v>105</v>
      </c>
      <c r="EU47" s="542"/>
      <c r="EV47" s="246"/>
      <c r="EW47" s="543"/>
      <c r="EX47" s="246"/>
      <c r="EY47" s="246"/>
      <c r="EZ47" s="246"/>
      <c r="FA47" s="550">
        <v>28</v>
      </c>
      <c r="FB47" s="249" t="s">
        <v>138</v>
      </c>
      <c r="FC47" s="551">
        <v>0.83333333333333337</v>
      </c>
      <c r="FD47" s="316"/>
      <c r="FE47" s="316" t="s">
        <v>194</v>
      </c>
      <c r="FF47" s="316" t="s">
        <v>105</v>
      </c>
      <c r="FG47" s="550"/>
      <c r="FH47" s="316"/>
      <c r="FI47" s="249"/>
      <c r="FJ47" s="316"/>
      <c r="FK47" s="316"/>
      <c r="FL47" s="316"/>
      <c r="FM47" s="427">
        <v>28</v>
      </c>
      <c r="FN47" s="429" t="s">
        <v>138</v>
      </c>
      <c r="FO47" s="557">
        <v>0.83333333333333337</v>
      </c>
      <c r="FP47" s="353"/>
      <c r="FQ47" s="353" t="s">
        <v>207</v>
      </c>
      <c r="FR47" s="353" t="s">
        <v>106</v>
      </c>
      <c r="FS47" s="427"/>
      <c r="FT47" s="353"/>
      <c r="FU47" s="429"/>
      <c r="FV47" s="353"/>
      <c r="FW47" s="353"/>
      <c r="FX47" s="353"/>
      <c r="FY47" s="563">
        <v>28</v>
      </c>
      <c r="FZ47" s="565" t="s">
        <v>138</v>
      </c>
      <c r="GA47" s="564">
        <v>0.83333333333333337</v>
      </c>
      <c r="GB47" s="251"/>
      <c r="GC47" s="251" t="s">
        <v>204</v>
      </c>
      <c r="GD47" s="251" t="s">
        <v>106</v>
      </c>
      <c r="GE47" s="563"/>
      <c r="GF47" s="251"/>
      <c r="GG47" s="565"/>
      <c r="GH47" s="251"/>
      <c r="GI47" s="251"/>
      <c r="GJ47" s="251"/>
      <c r="GK47" s="571">
        <v>28</v>
      </c>
      <c r="GL47" s="573" t="s">
        <v>138</v>
      </c>
      <c r="GM47" s="572">
        <v>0.83333333333333337</v>
      </c>
      <c r="GN47" s="257"/>
      <c r="GO47" s="257" t="s">
        <v>203</v>
      </c>
      <c r="GP47" s="257" t="s">
        <v>105</v>
      </c>
      <c r="GQ47" s="571"/>
      <c r="GR47" s="257"/>
      <c r="GS47" s="573"/>
      <c r="GT47" s="257"/>
      <c r="GU47" s="257"/>
      <c r="GV47" s="257"/>
      <c r="GW47" s="511">
        <v>28</v>
      </c>
      <c r="GX47" s="513" t="s">
        <v>138</v>
      </c>
      <c r="GY47" s="512">
        <v>0.83333333333333337</v>
      </c>
      <c r="GZ47" s="48"/>
      <c r="HA47" s="48" t="s">
        <v>206</v>
      </c>
      <c r="HB47" s="48" t="s">
        <v>106</v>
      </c>
      <c r="HC47" s="511"/>
      <c r="HD47" s="48"/>
      <c r="HE47" s="513"/>
      <c r="HF47" s="48"/>
      <c r="HG47" s="48"/>
      <c r="HH47" s="48"/>
      <c r="HI47" s="580">
        <v>28</v>
      </c>
      <c r="HJ47" s="581" t="s">
        <v>138</v>
      </c>
      <c r="HK47" s="582">
        <v>0.83333333333333337</v>
      </c>
      <c r="HL47" s="253"/>
      <c r="HM47" s="253" t="s">
        <v>205</v>
      </c>
      <c r="HN47" s="253" t="s">
        <v>105</v>
      </c>
      <c r="HO47" s="580"/>
      <c r="HP47" s="253"/>
      <c r="HQ47" s="581"/>
      <c r="HR47" s="253"/>
      <c r="HS47" s="253"/>
      <c r="HT47" s="253"/>
      <c r="HU47" s="588">
        <v>28</v>
      </c>
      <c r="HV47" s="590" t="s">
        <v>138</v>
      </c>
      <c r="HW47" s="589">
        <v>0.83333333333333337</v>
      </c>
      <c r="HX47" s="256"/>
      <c r="HY47" s="256" t="s">
        <v>226</v>
      </c>
      <c r="HZ47" s="256" t="s">
        <v>105</v>
      </c>
      <c r="IA47" s="588"/>
      <c r="IB47" s="256"/>
      <c r="IC47" s="590"/>
      <c r="ID47" s="256"/>
      <c r="IE47" s="256"/>
      <c r="IF47" s="256"/>
    </row>
    <row r="48" spans="1:252" x14ac:dyDescent="0.4">
      <c r="A48" s="476" t="s">
        <v>1345</v>
      </c>
      <c r="B48" s="475"/>
      <c r="C48" s="474"/>
      <c r="D48" s="231"/>
      <c r="E48" s="231"/>
      <c r="F48" s="231"/>
      <c r="G48" s="473"/>
      <c r="H48" s="231"/>
      <c r="I48" s="475"/>
      <c r="J48" s="231"/>
      <c r="K48" s="231"/>
      <c r="L48" s="231"/>
      <c r="M48" s="484" t="s">
        <v>1345</v>
      </c>
      <c r="N48" s="482"/>
      <c r="O48" s="483"/>
      <c r="P48" s="234"/>
      <c r="Q48" s="234"/>
      <c r="R48" s="234"/>
      <c r="S48" s="481"/>
      <c r="T48" s="234"/>
      <c r="U48" s="482"/>
      <c r="V48" s="234"/>
      <c r="W48" s="234"/>
      <c r="X48" s="234"/>
      <c r="Y48" s="492" t="s">
        <v>1345</v>
      </c>
      <c r="Z48" s="491"/>
      <c r="AA48" s="490"/>
      <c r="AB48" s="469"/>
      <c r="AC48" s="469"/>
      <c r="AD48" s="469"/>
      <c r="AE48" s="489"/>
      <c r="AF48" s="469"/>
      <c r="AG48" s="491"/>
      <c r="AH48" s="469"/>
      <c r="AI48" s="469"/>
      <c r="AJ48" s="469"/>
      <c r="AK48" s="500" t="s">
        <v>1345</v>
      </c>
      <c r="AL48" s="498"/>
      <c r="AM48" s="499"/>
      <c r="AN48" s="352"/>
      <c r="AO48" s="352"/>
      <c r="AP48" s="352"/>
      <c r="AQ48" s="497"/>
      <c r="AR48" s="352"/>
      <c r="AS48" s="498"/>
      <c r="AT48" s="352"/>
      <c r="AU48" s="352"/>
      <c r="AV48" s="352"/>
      <c r="AW48" s="506" t="s">
        <v>1345</v>
      </c>
      <c r="AX48" s="314"/>
      <c r="AY48" s="505"/>
      <c r="AZ48" s="237"/>
      <c r="BA48" s="237"/>
      <c r="BB48" s="237"/>
      <c r="BC48" s="312"/>
      <c r="BD48" s="237"/>
      <c r="BE48" s="314"/>
      <c r="BF48" s="237"/>
      <c r="BG48" s="237"/>
      <c r="BH48" s="237"/>
      <c r="BI48" s="336" t="s">
        <v>1345</v>
      </c>
      <c r="BJ48" s="306"/>
      <c r="BK48" s="335"/>
      <c r="BL48" s="239"/>
      <c r="BM48" s="239"/>
      <c r="BN48" s="239"/>
      <c r="BO48" s="304"/>
      <c r="BP48" s="239"/>
      <c r="BQ48" s="306"/>
      <c r="BR48" s="239"/>
      <c r="BS48" s="239"/>
      <c r="BT48" s="239"/>
      <c r="BU48" s="514" t="s">
        <v>1345</v>
      </c>
      <c r="BV48" s="513"/>
      <c r="BW48" s="512"/>
      <c r="BX48" s="48"/>
      <c r="BY48" s="48"/>
      <c r="BZ48" s="48"/>
      <c r="CA48" s="511"/>
      <c r="CB48" s="48"/>
      <c r="CC48" s="513"/>
      <c r="CD48" s="48"/>
      <c r="CE48" s="48"/>
      <c r="CF48" s="48"/>
      <c r="CG48" s="344" t="s">
        <v>1345</v>
      </c>
      <c r="CH48" s="343"/>
      <c r="CI48" s="342"/>
      <c r="CJ48" s="241"/>
      <c r="CK48" s="241"/>
      <c r="CL48" s="241"/>
      <c r="CM48" s="341"/>
      <c r="CN48" s="241"/>
      <c r="CO48" s="343"/>
      <c r="CP48" s="241"/>
      <c r="CQ48" s="241"/>
      <c r="CR48" s="241"/>
      <c r="CS48" s="520" t="s">
        <v>1345</v>
      </c>
      <c r="CT48" s="290"/>
      <c r="CU48" s="519"/>
      <c r="CV48" s="243"/>
      <c r="CW48" s="243"/>
      <c r="CX48" s="243"/>
      <c r="CY48" s="288"/>
      <c r="CZ48" s="243"/>
      <c r="DA48" s="290"/>
      <c r="DB48" s="243"/>
      <c r="DC48" s="243"/>
      <c r="DD48" s="243"/>
      <c r="DE48" s="528" t="s">
        <v>1345</v>
      </c>
      <c r="DF48" s="527"/>
      <c r="DG48" s="526"/>
      <c r="DH48" s="470"/>
      <c r="DI48" s="470"/>
      <c r="DJ48" s="470"/>
      <c r="DK48" s="525"/>
      <c r="DL48" s="470"/>
      <c r="DM48" s="527"/>
      <c r="DN48" s="470"/>
      <c r="DO48" s="470"/>
      <c r="DP48" s="470"/>
      <c r="DQ48" s="514" t="s">
        <v>1345</v>
      </c>
      <c r="DR48" s="513"/>
      <c r="DS48" s="512"/>
      <c r="DT48" s="48"/>
      <c r="DU48" s="48"/>
      <c r="DV48" s="48"/>
      <c r="DW48" s="511"/>
      <c r="DX48" s="48"/>
      <c r="DY48" s="513"/>
      <c r="DZ48" s="48"/>
      <c r="EA48" s="48"/>
      <c r="EB48" s="48"/>
      <c r="EC48" s="537" t="s">
        <v>1345</v>
      </c>
      <c r="ED48" s="535"/>
      <c r="EE48" s="536"/>
      <c r="EF48" s="35"/>
      <c r="EG48" s="35"/>
      <c r="EH48" s="35"/>
      <c r="EI48" s="534"/>
      <c r="EJ48" s="35"/>
      <c r="EK48" s="535"/>
      <c r="EL48" s="35"/>
      <c r="EM48" s="35"/>
      <c r="EN48" s="35"/>
      <c r="EO48" s="545" t="s">
        <v>1345</v>
      </c>
      <c r="EP48" s="543"/>
      <c r="EQ48" s="544"/>
      <c r="ER48" s="246"/>
      <c r="ES48" s="246"/>
      <c r="ET48" s="246"/>
      <c r="EU48" s="542"/>
      <c r="EV48" s="246"/>
      <c r="EW48" s="543"/>
      <c r="EX48" s="246"/>
      <c r="EY48" s="246"/>
      <c r="EZ48" s="246"/>
      <c r="FA48" s="552" t="s">
        <v>1345</v>
      </c>
      <c r="FB48" s="249"/>
      <c r="FC48" s="551"/>
      <c r="FD48" s="316"/>
      <c r="FE48" s="316"/>
      <c r="FF48" s="316"/>
      <c r="FG48" s="550"/>
      <c r="FH48" s="316"/>
      <c r="FI48" s="249"/>
      <c r="FJ48" s="316"/>
      <c r="FK48" s="316"/>
      <c r="FL48" s="316"/>
      <c r="FM48" s="558" t="s">
        <v>1345</v>
      </c>
      <c r="FN48" s="429"/>
      <c r="FO48" s="557"/>
      <c r="FP48" s="353"/>
      <c r="FQ48" s="353"/>
      <c r="FR48" s="353"/>
      <c r="FS48" s="427"/>
      <c r="FT48" s="353"/>
      <c r="FU48" s="429"/>
      <c r="FV48" s="353"/>
      <c r="FW48" s="353"/>
      <c r="FX48" s="353"/>
      <c r="FY48" s="566" t="s">
        <v>1345</v>
      </c>
      <c r="FZ48" s="565"/>
      <c r="GA48" s="564"/>
      <c r="GB48" s="251"/>
      <c r="GC48" s="251"/>
      <c r="GD48" s="251"/>
      <c r="GE48" s="563"/>
      <c r="GF48" s="251"/>
      <c r="GG48" s="565"/>
      <c r="GH48" s="251"/>
      <c r="GI48" s="251"/>
      <c r="GJ48" s="251"/>
      <c r="GK48" s="574" t="s">
        <v>1345</v>
      </c>
      <c r="GL48" s="573"/>
      <c r="GM48" s="572"/>
      <c r="GN48" s="257"/>
      <c r="GO48" s="257"/>
      <c r="GP48" s="257"/>
      <c r="GQ48" s="571"/>
      <c r="GR48" s="257"/>
      <c r="GS48" s="573"/>
      <c r="GT48" s="257"/>
      <c r="GU48" s="257"/>
      <c r="GV48" s="257"/>
      <c r="GW48" s="514" t="s">
        <v>1345</v>
      </c>
      <c r="GX48" s="513"/>
      <c r="GY48" s="512"/>
      <c r="GZ48" s="48"/>
      <c r="HA48" s="48"/>
      <c r="HB48" s="48"/>
      <c r="HC48" s="511"/>
      <c r="HD48" s="48"/>
      <c r="HE48" s="513"/>
      <c r="HF48" s="48"/>
      <c r="HG48" s="48"/>
      <c r="HH48" s="48"/>
      <c r="HI48" s="583" t="s">
        <v>1345</v>
      </c>
      <c r="HJ48" s="581"/>
      <c r="HK48" s="582"/>
      <c r="HL48" s="253"/>
      <c r="HM48" s="253"/>
      <c r="HN48" s="253"/>
      <c r="HO48" s="580"/>
      <c r="HP48" s="253"/>
      <c r="HQ48" s="581"/>
      <c r="HR48" s="253"/>
      <c r="HS48" s="253"/>
      <c r="HT48" s="253"/>
      <c r="HU48" s="591" t="s">
        <v>1345</v>
      </c>
      <c r="HV48" s="590"/>
      <c r="HW48" s="589"/>
      <c r="HX48" s="256"/>
      <c r="HY48" s="256"/>
      <c r="HZ48" s="256"/>
      <c r="IA48" s="588"/>
      <c r="IB48" s="256"/>
      <c r="IC48" s="590"/>
      <c r="ID48" s="256"/>
      <c r="IE48" s="256"/>
      <c r="IF48" s="256"/>
    </row>
    <row r="49" spans="1:240" x14ac:dyDescent="0.4">
      <c r="A49" s="473">
        <v>4</v>
      </c>
      <c r="B49" s="475" t="s">
        <v>138</v>
      </c>
      <c r="C49" s="474">
        <v>0.83333333333333337</v>
      </c>
      <c r="D49" s="231"/>
      <c r="E49" s="231" t="s">
        <v>861</v>
      </c>
      <c r="F49" s="231" t="s">
        <v>106</v>
      </c>
      <c r="G49" s="473"/>
      <c r="H49" s="231"/>
      <c r="I49" s="475"/>
      <c r="J49" s="231"/>
      <c r="K49" s="231"/>
      <c r="L49" s="231"/>
      <c r="M49" s="481">
        <v>4</v>
      </c>
      <c r="N49" s="482" t="s">
        <v>138</v>
      </c>
      <c r="O49" s="483">
        <v>0.83333333333333337</v>
      </c>
      <c r="P49" s="234"/>
      <c r="Q49" s="234" t="s">
        <v>896</v>
      </c>
      <c r="R49" s="234" t="s">
        <v>105</v>
      </c>
      <c r="S49" s="481"/>
      <c r="T49" s="234"/>
      <c r="U49" s="482"/>
      <c r="V49" s="234"/>
      <c r="W49" s="234"/>
      <c r="X49" s="234"/>
      <c r="Y49" s="489">
        <v>4</v>
      </c>
      <c r="Z49" s="491" t="s">
        <v>138</v>
      </c>
      <c r="AA49" s="490">
        <v>0.83333333333333337</v>
      </c>
      <c r="AB49" s="469"/>
      <c r="AC49" s="469" t="s">
        <v>226</v>
      </c>
      <c r="AD49" s="469" t="s">
        <v>106</v>
      </c>
      <c r="AE49" s="489"/>
      <c r="AF49" s="469"/>
      <c r="AG49" s="491"/>
      <c r="AH49" s="469"/>
      <c r="AI49" s="469"/>
      <c r="AJ49" s="469"/>
      <c r="AK49" s="497">
        <v>4</v>
      </c>
      <c r="AL49" s="498" t="s">
        <v>138</v>
      </c>
      <c r="AM49" s="499">
        <v>0.83333333333333337</v>
      </c>
      <c r="AN49" s="352"/>
      <c r="AO49" s="352" t="s">
        <v>199</v>
      </c>
      <c r="AP49" s="352" t="s">
        <v>106</v>
      </c>
      <c r="AQ49" s="497"/>
      <c r="AR49" s="352"/>
      <c r="AS49" s="498"/>
      <c r="AT49" s="352"/>
      <c r="AU49" s="352"/>
      <c r="AV49" s="352"/>
      <c r="AW49" s="312">
        <v>4</v>
      </c>
      <c r="AX49" s="314" t="s">
        <v>138</v>
      </c>
      <c r="AY49" s="505">
        <v>0.83333333333333337</v>
      </c>
      <c r="AZ49" s="237"/>
      <c r="BA49" s="237" t="s">
        <v>204</v>
      </c>
      <c r="BB49" s="237" t="s">
        <v>105</v>
      </c>
      <c r="BC49" s="312"/>
      <c r="BD49" s="237"/>
      <c r="BE49" s="314"/>
      <c r="BF49" s="237"/>
      <c r="BG49" s="237"/>
      <c r="BH49" s="237"/>
      <c r="BI49" s="304">
        <v>4</v>
      </c>
      <c r="BJ49" s="306" t="s">
        <v>138</v>
      </c>
      <c r="BK49" s="335">
        <v>0.83333333333333337</v>
      </c>
      <c r="BL49" s="239"/>
      <c r="BM49" s="239" t="s">
        <v>200</v>
      </c>
      <c r="BN49" s="239" t="s">
        <v>105</v>
      </c>
      <c r="BO49" s="304"/>
      <c r="BP49" s="239"/>
      <c r="BQ49" s="306"/>
      <c r="BR49" s="239"/>
      <c r="BS49" s="239"/>
      <c r="BT49" s="239"/>
      <c r="BU49" s="511">
        <v>4</v>
      </c>
      <c r="BV49" s="513" t="s">
        <v>138</v>
      </c>
      <c r="BW49" s="512">
        <v>0.83333333333333337</v>
      </c>
      <c r="BX49" s="48"/>
      <c r="BY49" s="48" t="s">
        <v>206</v>
      </c>
      <c r="BZ49" s="48" t="s">
        <v>105</v>
      </c>
      <c r="CA49" s="511"/>
      <c r="CB49" s="48"/>
      <c r="CC49" s="513"/>
      <c r="CD49" s="48"/>
      <c r="CE49" s="48"/>
      <c r="CF49" s="48"/>
      <c r="CG49" s="341">
        <v>4</v>
      </c>
      <c r="CH49" s="343" t="s">
        <v>138</v>
      </c>
      <c r="CI49" s="342">
        <v>0.83333333333333337</v>
      </c>
      <c r="CJ49" s="241"/>
      <c r="CK49" s="241" t="s">
        <v>207</v>
      </c>
      <c r="CL49" s="241" t="s">
        <v>105</v>
      </c>
      <c r="CM49" s="341"/>
      <c r="CN49" s="241"/>
      <c r="CO49" s="343"/>
      <c r="CP49" s="241"/>
      <c r="CQ49" s="241"/>
      <c r="CR49" s="241"/>
      <c r="CS49" s="288">
        <v>4</v>
      </c>
      <c r="CT49" s="290" t="s">
        <v>138</v>
      </c>
      <c r="CU49" s="519">
        <v>0.83333333333333337</v>
      </c>
      <c r="CV49" s="243"/>
      <c r="CW49" s="243" t="s">
        <v>225</v>
      </c>
      <c r="CX49" s="243" t="s">
        <v>105</v>
      </c>
      <c r="CY49" s="288"/>
      <c r="CZ49" s="243"/>
      <c r="DA49" s="290"/>
      <c r="DB49" s="243"/>
      <c r="DC49" s="243"/>
      <c r="DD49" s="243"/>
      <c r="DE49" s="525">
        <v>4</v>
      </c>
      <c r="DF49" s="527" t="s">
        <v>138</v>
      </c>
      <c r="DG49" s="526">
        <v>0.83333333333333337</v>
      </c>
      <c r="DH49" s="470"/>
      <c r="DI49" s="470" t="s">
        <v>192</v>
      </c>
      <c r="DJ49" s="470" t="s">
        <v>106</v>
      </c>
      <c r="DK49" s="525"/>
      <c r="DL49" s="470"/>
      <c r="DM49" s="527"/>
      <c r="DN49" s="470"/>
      <c r="DO49" s="470"/>
      <c r="DP49" s="470"/>
      <c r="DQ49" s="511">
        <v>4</v>
      </c>
      <c r="DR49" s="513" t="s">
        <v>138</v>
      </c>
      <c r="DS49" s="512">
        <v>0.83333333333333337</v>
      </c>
      <c r="DT49" s="48"/>
      <c r="DU49" s="48" t="s">
        <v>196</v>
      </c>
      <c r="DV49" s="48" t="s">
        <v>106</v>
      </c>
      <c r="DW49" s="511"/>
      <c r="DX49" s="48"/>
      <c r="DY49" s="513"/>
      <c r="DZ49" s="48"/>
      <c r="EA49" s="48"/>
      <c r="EB49" s="48"/>
      <c r="EC49" s="534">
        <v>4</v>
      </c>
      <c r="ED49" s="535" t="s">
        <v>138</v>
      </c>
      <c r="EE49" s="536">
        <v>0.83333333333333337</v>
      </c>
      <c r="EF49" s="35"/>
      <c r="EG49" s="35" t="s">
        <v>191</v>
      </c>
      <c r="EH49" s="35" t="s">
        <v>105</v>
      </c>
      <c r="EI49" s="534"/>
      <c r="EJ49" s="35"/>
      <c r="EK49" s="535"/>
      <c r="EL49" s="35"/>
      <c r="EM49" s="35"/>
      <c r="EN49" s="35"/>
      <c r="EO49" s="542">
        <v>4</v>
      </c>
      <c r="EP49" s="543" t="s">
        <v>138</v>
      </c>
      <c r="EQ49" s="544">
        <v>0.83333333333333337</v>
      </c>
      <c r="ER49" s="246"/>
      <c r="ES49" s="246" t="s">
        <v>203</v>
      </c>
      <c r="ET49" s="246" t="s">
        <v>106</v>
      </c>
      <c r="EU49" s="542"/>
      <c r="EV49" s="246"/>
      <c r="EW49" s="543"/>
      <c r="EX49" s="246"/>
      <c r="EY49" s="246"/>
      <c r="EZ49" s="246"/>
      <c r="FA49" s="550">
        <v>4</v>
      </c>
      <c r="FB49" s="249" t="s">
        <v>138</v>
      </c>
      <c r="FC49" s="551">
        <v>0.83333333333333337</v>
      </c>
      <c r="FD49" s="316"/>
      <c r="FE49" s="316" t="s">
        <v>205</v>
      </c>
      <c r="FF49" s="316" t="s">
        <v>106</v>
      </c>
      <c r="FG49" s="550"/>
      <c r="FH49" s="316"/>
      <c r="FI49" s="249"/>
      <c r="FJ49" s="316"/>
      <c r="FK49" s="316"/>
      <c r="FL49" s="316"/>
      <c r="FM49" s="427">
        <v>4</v>
      </c>
      <c r="FN49" s="429" t="s">
        <v>138</v>
      </c>
      <c r="FO49" s="557">
        <v>0.83333333333333337</v>
      </c>
      <c r="FP49" s="353"/>
      <c r="FQ49" s="353" t="s">
        <v>977</v>
      </c>
      <c r="FR49" s="353" t="s">
        <v>105</v>
      </c>
      <c r="FS49" s="427"/>
      <c r="FT49" s="353"/>
      <c r="FU49" s="429"/>
      <c r="FV49" s="353"/>
      <c r="FW49" s="353"/>
      <c r="FX49" s="353"/>
      <c r="FY49" s="563">
        <v>4</v>
      </c>
      <c r="FZ49" s="565" t="s">
        <v>138</v>
      </c>
      <c r="GA49" s="564">
        <v>0.83333333333333337</v>
      </c>
      <c r="GB49" s="251"/>
      <c r="GC49" s="251" t="s">
        <v>201</v>
      </c>
      <c r="GD49" s="251" t="s">
        <v>105</v>
      </c>
      <c r="GE49" s="563"/>
      <c r="GF49" s="251"/>
      <c r="GG49" s="565"/>
      <c r="GH49" s="251"/>
      <c r="GI49" s="251"/>
      <c r="GJ49" s="251"/>
      <c r="GK49" s="571">
        <v>4</v>
      </c>
      <c r="GL49" s="573" t="s">
        <v>138</v>
      </c>
      <c r="GM49" s="572">
        <v>0.83333333333333337</v>
      </c>
      <c r="GN49" s="257"/>
      <c r="GO49" s="257" t="s">
        <v>194</v>
      </c>
      <c r="GP49" s="257" t="s">
        <v>106</v>
      </c>
      <c r="GQ49" s="571"/>
      <c r="GR49" s="257"/>
      <c r="GS49" s="573"/>
      <c r="GT49" s="257"/>
      <c r="GU49" s="257"/>
      <c r="GV49" s="257"/>
      <c r="GW49" s="511">
        <v>4</v>
      </c>
      <c r="GX49" s="513" t="s">
        <v>138</v>
      </c>
      <c r="GY49" s="512">
        <v>0.83333333333333337</v>
      </c>
      <c r="GZ49" s="48"/>
      <c r="HA49" s="48" t="s">
        <v>202</v>
      </c>
      <c r="HB49" s="48" t="s">
        <v>105</v>
      </c>
      <c r="HC49" s="511"/>
      <c r="HD49" s="48"/>
      <c r="HE49" s="513"/>
      <c r="HF49" s="48"/>
      <c r="HG49" s="48"/>
      <c r="HH49" s="48"/>
      <c r="HI49" s="580">
        <v>4</v>
      </c>
      <c r="HJ49" s="581" t="s">
        <v>138</v>
      </c>
      <c r="HK49" s="582">
        <v>0.83333333333333337</v>
      </c>
      <c r="HL49" s="253"/>
      <c r="HM49" s="253" t="s">
        <v>197</v>
      </c>
      <c r="HN49" s="253" t="s">
        <v>106</v>
      </c>
      <c r="HO49" s="580"/>
      <c r="HP49" s="253"/>
      <c r="HQ49" s="581"/>
      <c r="HR49" s="253"/>
      <c r="HS49" s="253"/>
      <c r="HT49" s="253"/>
      <c r="HU49" s="588">
        <v>4</v>
      </c>
      <c r="HV49" s="590" t="s">
        <v>138</v>
      </c>
      <c r="HW49" s="589">
        <v>0.83333333333333337</v>
      </c>
      <c r="HX49" s="256"/>
      <c r="HY49" s="256" t="s">
        <v>198</v>
      </c>
      <c r="HZ49" s="256" t="s">
        <v>106</v>
      </c>
      <c r="IA49" s="588"/>
      <c r="IB49" s="256"/>
      <c r="IC49" s="590"/>
      <c r="ID49" s="256"/>
      <c r="IE49" s="256"/>
      <c r="IF49" s="256"/>
    </row>
    <row r="50" spans="1:240" x14ac:dyDescent="0.4">
      <c r="A50" s="477"/>
      <c r="B50" s="475"/>
      <c r="C50" s="478"/>
      <c r="D50" s="231"/>
      <c r="E50" s="231"/>
      <c r="F50" s="231"/>
      <c r="G50" s="473"/>
      <c r="H50" s="231"/>
      <c r="I50" s="475"/>
      <c r="J50" s="231"/>
      <c r="K50" s="231"/>
      <c r="L50" s="231"/>
      <c r="M50" s="486"/>
      <c r="N50" s="482"/>
      <c r="O50" s="485"/>
      <c r="P50" s="234"/>
      <c r="Q50" s="234"/>
      <c r="R50" s="234"/>
      <c r="S50" s="234"/>
      <c r="T50" s="234"/>
      <c r="U50" s="234"/>
      <c r="V50" s="234"/>
      <c r="W50" s="234"/>
      <c r="X50" s="234"/>
      <c r="Y50" s="493"/>
      <c r="Z50" s="491"/>
      <c r="AA50" s="494"/>
      <c r="AB50" s="469"/>
      <c r="AC50" s="469"/>
      <c r="AD50" s="469"/>
      <c r="AE50" s="489"/>
      <c r="AF50" s="469"/>
      <c r="AG50" s="491"/>
      <c r="AH50" s="469"/>
      <c r="AI50" s="469"/>
      <c r="AJ50" s="469"/>
      <c r="AK50" s="502"/>
      <c r="AL50" s="498"/>
      <c r="AM50" s="501"/>
      <c r="AN50" s="352"/>
      <c r="AO50" s="352"/>
      <c r="AP50" s="352"/>
      <c r="AQ50" s="352"/>
      <c r="AR50" s="352"/>
      <c r="AS50" s="352"/>
      <c r="AT50" s="352"/>
      <c r="AU50" s="352"/>
      <c r="AV50" s="352"/>
      <c r="AW50" s="507"/>
      <c r="AX50" s="314"/>
      <c r="AY50" s="508"/>
      <c r="AZ50" s="237"/>
      <c r="BA50" s="237"/>
      <c r="BB50" s="237"/>
      <c r="BC50" s="312"/>
      <c r="BD50" s="237"/>
      <c r="BE50" s="314"/>
      <c r="BF50" s="237"/>
      <c r="BG50" s="237"/>
      <c r="BH50" s="237"/>
      <c r="BI50" s="338"/>
      <c r="BJ50" s="306"/>
      <c r="BK50" s="337"/>
      <c r="BL50" s="239"/>
      <c r="BM50" s="239"/>
      <c r="BN50" s="239"/>
      <c r="BO50" s="304"/>
      <c r="BP50" s="239"/>
      <c r="BQ50" s="306"/>
      <c r="BR50" s="239"/>
      <c r="BS50" s="239"/>
      <c r="BT50" s="239"/>
      <c r="BU50" s="515"/>
      <c r="BV50" s="513"/>
      <c r="BW50" s="512"/>
      <c r="BX50" s="48"/>
      <c r="BY50" s="48"/>
      <c r="BZ50" s="48"/>
      <c r="CA50" s="48"/>
      <c r="CB50" s="48"/>
      <c r="CC50" s="48"/>
      <c r="CD50" s="48"/>
      <c r="CE50" s="48"/>
      <c r="CF50" s="48"/>
      <c r="CG50" s="346"/>
      <c r="CH50" s="343"/>
      <c r="CI50" s="345"/>
      <c r="CJ50" s="241"/>
      <c r="CK50" s="241"/>
      <c r="CL50" s="241"/>
      <c r="CM50" s="241"/>
      <c r="CN50" s="241"/>
      <c r="CO50" s="241"/>
      <c r="CP50" s="241"/>
      <c r="CQ50" s="241"/>
      <c r="CR50" s="241"/>
      <c r="CS50" s="521"/>
      <c r="CT50" s="290"/>
      <c r="CU50" s="522"/>
      <c r="CV50" s="243"/>
      <c r="CW50" s="243"/>
      <c r="CX50" s="243"/>
      <c r="CY50" s="243"/>
      <c r="CZ50" s="243"/>
      <c r="DA50" s="243"/>
      <c r="DB50" s="243"/>
      <c r="DC50" s="243"/>
      <c r="DD50" s="243"/>
      <c r="DE50" s="529"/>
      <c r="DF50" s="527"/>
      <c r="DG50" s="530"/>
      <c r="DH50" s="470"/>
      <c r="DI50" s="470"/>
      <c r="DJ50" s="470"/>
      <c r="DK50" s="525"/>
      <c r="DL50" s="470"/>
      <c r="DM50" s="527"/>
      <c r="DN50" s="470"/>
      <c r="DO50" s="470"/>
      <c r="DP50" s="470"/>
      <c r="DQ50" s="515"/>
      <c r="DR50" s="513"/>
      <c r="DS50" s="516"/>
      <c r="DT50" s="48"/>
      <c r="DU50" s="48"/>
      <c r="DV50" s="48"/>
      <c r="DW50" s="48"/>
      <c r="DX50" s="48"/>
      <c r="DY50" s="48"/>
      <c r="DZ50" s="48"/>
      <c r="EA50" s="48"/>
      <c r="EB50" s="48"/>
      <c r="EC50" s="539"/>
      <c r="ED50" s="535"/>
      <c r="EE50" s="538"/>
      <c r="EF50" s="35"/>
      <c r="EG50" s="35"/>
      <c r="EH50" s="35"/>
      <c r="EI50" s="534"/>
      <c r="EJ50" s="35"/>
      <c r="EK50" s="535"/>
      <c r="EL50" s="35"/>
      <c r="EM50" s="35"/>
      <c r="EN50" s="35"/>
      <c r="EO50" s="547"/>
      <c r="EP50" s="543"/>
      <c r="EQ50" s="546"/>
      <c r="ER50" s="246"/>
      <c r="ES50" s="246"/>
      <c r="ET50" s="246"/>
      <c r="EU50" s="542"/>
      <c r="EV50" s="246"/>
      <c r="EW50" s="543"/>
      <c r="EX50" s="246"/>
      <c r="EY50" s="246"/>
      <c r="EZ50" s="246"/>
      <c r="FA50" s="553"/>
      <c r="FB50" s="249"/>
      <c r="FC50" s="551"/>
      <c r="FD50" s="316"/>
      <c r="FE50" s="316"/>
      <c r="FF50" s="316"/>
      <c r="FG50" s="550"/>
      <c r="FH50" s="316"/>
      <c r="FI50" s="249"/>
      <c r="FJ50" s="316"/>
      <c r="FK50" s="316"/>
      <c r="FL50" s="316"/>
      <c r="FM50" s="559"/>
      <c r="FN50" s="429"/>
      <c r="FO50" s="560"/>
      <c r="FP50" s="353"/>
      <c r="FQ50" s="353"/>
      <c r="FR50" s="353"/>
      <c r="FS50" s="427"/>
      <c r="FT50" s="353"/>
      <c r="FU50" s="429"/>
      <c r="FV50" s="353"/>
      <c r="FW50" s="353"/>
      <c r="FX50" s="353"/>
      <c r="FY50" s="567"/>
      <c r="FZ50" s="565"/>
      <c r="GA50" s="568"/>
      <c r="GB50" s="251"/>
      <c r="GC50" s="251"/>
      <c r="GD50" s="251"/>
      <c r="GE50" s="251"/>
      <c r="GF50" s="251"/>
      <c r="GG50" s="251"/>
      <c r="GH50" s="251"/>
      <c r="GI50" s="251"/>
      <c r="GJ50" s="251"/>
      <c r="GK50" s="575"/>
      <c r="GL50" s="573"/>
      <c r="GM50" s="576"/>
      <c r="GN50" s="257"/>
      <c r="GO50" s="257"/>
      <c r="GP50" s="257"/>
      <c r="GQ50" s="257"/>
      <c r="GR50" s="257"/>
      <c r="GS50" s="257"/>
      <c r="GT50" s="257"/>
      <c r="GU50" s="257"/>
      <c r="GV50" s="257"/>
      <c r="GW50" s="515"/>
      <c r="GX50" s="513"/>
      <c r="GY50" s="516"/>
      <c r="GZ50" s="48"/>
      <c r="HA50" s="48"/>
      <c r="HB50" s="48"/>
      <c r="HC50" s="511"/>
      <c r="HD50" s="48"/>
      <c r="HE50" s="513"/>
      <c r="HF50" s="48"/>
      <c r="HG50" s="48"/>
      <c r="HH50" s="48"/>
      <c r="HI50" s="584"/>
      <c r="HJ50" s="581"/>
      <c r="HK50" s="582"/>
      <c r="HL50" s="253"/>
      <c r="HM50" s="253"/>
      <c r="HN50" s="253"/>
      <c r="HO50" s="580"/>
      <c r="HP50" s="253"/>
      <c r="HQ50" s="581"/>
      <c r="HR50" s="253"/>
      <c r="HS50" s="253"/>
      <c r="HT50" s="253"/>
      <c r="HU50" s="592"/>
      <c r="HV50" s="590"/>
      <c r="HW50" s="593"/>
      <c r="HX50" s="256"/>
      <c r="HY50" s="256"/>
      <c r="HZ50" s="256"/>
      <c r="IA50" s="588"/>
      <c r="IB50" s="256"/>
      <c r="IC50" s="590"/>
      <c r="ID50" s="256"/>
      <c r="IE50" s="256"/>
      <c r="IF50" s="256"/>
    </row>
    <row r="51" spans="1:240" x14ac:dyDescent="0.4">
      <c r="A51" s="477"/>
      <c r="B51" s="475"/>
      <c r="C51" s="478"/>
      <c r="D51" s="231"/>
      <c r="E51" s="231"/>
      <c r="F51" s="231"/>
      <c r="G51" s="231" t="s">
        <v>1437</v>
      </c>
      <c r="H51" s="231"/>
      <c r="I51" s="231"/>
      <c r="J51" s="231"/>
      <c r="K51" s="231">
        <v>17</v>
      </c>
      <c r="L51" s="231"/>
      <c r="M51" s="480"/>
      <c r="N51" s="234"/>
      <c r="O51" s="485"/>
      <c r="P51" s="234"/>
      <c r="Q51" s="234"/>
      <c r="R51" s="234"/>
      <c r="S51" s="234" t="s">
        <v>1437</v>
      </c>
      <c r="T51" s="234"/>
      <c r="U51" s="234"/>
      <c r="V51" s="234"/>
      <c r="W51" s="234">
        <v>6</v>
      </c>
      <c r="X51" s="234"/>
      <c r="Y51" s="493"/>
      <c r="Z51" s="469"/>
      <c r="AA51" s="494"/>
      <c r="AB51" s="469"/>
      <c r="AC51" s="469"/>
      <c r="AD51" s="469"/>
      <c r="AE51" s="469" t="s">
        <v>1437</v>
      </c>
      <c r="AF51" s="469"/>
      <c r="AG51" s="469"/>
      <c r="AH51" s="469"/>
      <c r="AI51" s="469">
        <v>2</v>
      </c>
      <c r="AJ51" s="469"/>
      <c r="AK51" s="496"/>
      <c r="AL51" s="352"/>
      <c r="AM51" s="501"/>
      <c r="AN51" s="352"/>
      <c r="AO51" s="352"/>
      <c r="AP51" s="352"/>
      <c r="AQ51" s="352" t="s">
        <v>1437</v>
      </c>
      <c r="AR51" s="352"/>
      <c r="AS51" s="352"/>
      <c r="AT51" s="352"/>
      <c r="AU51" s="352">
        <v>7</v>
      </c>
      <c r="AV51" s="352"/>
      <c r="AW51" s="507"/>
      <c r="AX51" s="237"/>
      <c r="AY51" s="508"/>
      <c r="AZ51" s="237"/>
      <c r="BA51" s="237"/>
      <c r="BB51" s="237"/>
      <c r="BC51" s="237" t="s">
        <v>1437</v>
      </c>
      <c r="BD51" s="237"/>
      <c r="BE51" s="237"/>
      <c r="BF51" s="237"/>
      <c r="BG51" s="237">
        <v>9</v>
      </c>
      <c r="BH51" s="237"/>
      <c r="BI51" s="338"/>
      <c r="BJ51" s="306"/>
      <c r="BK51" s="337"/>
      <c r="BL51" s="239"/>
      <c r="BM51" s="239"/>
      <c r="BN51" s="239"/>
      <c r="BO51" s="239" t="s">
        <v>1437</v>
      </c>
      <c r="BP51" s="239"/>
      <c r="BQ51" s="239"/>
      <c r="BR51" s="239"/>
      <c r="BS51" s="239">
        <v>5</v>
      </c>
      <c r="BT51" s="239"/>
      <c r="BU51" s="510"/>
      <c r="BV51" s="48"/>
      <c r="BW51" s="516"/>
      <c r="BX51" s="48"/>
      <c r="BY51" s="48"/>
      <c r="BZ51" s="48"/>
      <c r="CA51" s="48" t="s">
        <v>1437</v>
      </c>
      <c r="CB51" s="48"/>
      <c r="CC51" s="48"/>
      <c r="CD51" s="48"/>
      <c r="CE51" s="48">
        <v>12</v>
      </c>
      <c r="CF51" s="48"/>
      <c r="CG51" s="346"/>
      <c r="CH51" s="343"/>
      <c r="CI51" s="345"/>
      <c r="CJ51" s="241"/>
      <c r="CK51" s="241"/>
      <c r="CL51" s="241"/>
      <c r="CM51" s="241" t="s">
        <v>1437</v>
      </c>
      <c r="CN51" s="241"/>
      <c r="CO51" s="241"/>
      <c r="CP51" s="241"/>
      <c r="CQ51" s="241">
        <v>10</v>
      </c>
      <c r="CR51" s="241"/>
      <c r="CS51" s="518"/>
      <c r="CT51" s="243"/>
      <c r="CU51" s="522"/>
      <c r="CV51" s="243"/>
      <c r="CW51" s="243"/>
      <c r="CX51" s="243"/>
      <c r="CY51" s="243" t="s">
        <v>1437</v>
      </c>
      <c r="CZ51" s="243"/>
      <c r="DA51" s="243"/>
      <c r="DB51" s="243"/>
      <c r="DC51" s="243">
        <v>14</v>
      </c>
      <c r="DD51" s="243"/>
      <c r="DE51" s="529"/>
      <c r="DF51" s="470"/>
      <c r="DG51" s="530"/>
      <c r="DH51" s="470"/>
      <c r="DI51" s="470"/>
      <c r="DJ51" s="470"/>
      <c r="DK51" s="470" t="s">
        <v>1437</v>
      </c>
      <c r="DL51" s="470"/>
      <c r="DM51" s="470"/>
      <c r="DN51" s="470"/>
      <c r="DO51" s="470">
        <v>6</v>
      </c>
      <c r="DP51" s="470"/>
      <c r="DQ51" s="510"/>
      <c r="DR51" s="48"/>
      <c r="DS51" s="516"/>
      <c r="DT51" s="48"/>
      <c r="DU51" s="48"/>
      <c r="DV51" s="48"/>
      <c r="DW51" s="48" t="s">
        <v>1437</v>
      </c>
      <c r="DX51" s="48"/>
      <c r="DY51" s="48"/>
      <c r="DZ51" s="48"/>
      <c r="EA51" s="48">
        <v>14</v>
      </c>
      <c r="EB51" s="48"/>
      <c r="EC51" s="539"/>
      <c r="ED51" s="35"/>
      <c r="EE51" s="538"/>
      <c r="EF51" s="35"/>
      <c r="EG51" s="35"/>
      <c r="EH51" s="35"/>
      <c r="EI51" s="35" t="s">
        <v>1437</v>
      </c>
      <c r="EJ51" s="35"/>
      <c r="EK51" s="35"/>
      <c r="EL51" s="35"/>
      <c r="EM51" s="35">
        <v>4</v>
      </c>
      <c r="EN51" s="35"/>
      <c r="EO51" s="547"/>
      <c r="EP51" s="543"/>
      <c r="EQ51" s="546"/>
      <c r="ER51" s="246"/>
      <c r="ES51" s="246"/>
      <c r="ET51" s="246"/>
      <c r="EU51" s="246" t="s">
        <v>1437</v>
      </c>
      <c r="EV51" s="246"/>
      <c r="EW51" s="246"/>
      <c r="EX51" s="246"/>
      <c r="EY51" s="246">
        <v>17</v>
      </c>
      <c r="EZ51" s="246"/>
      <c r="FA51" s="553"/>
      <c r="FB51" s="249"/>
      <c r="FC51" s="554"/>
      <c r="FD51" s="316"/>
      <c r="FE51" s="316"/>
      <c r="FF51" s="316"/>
      <c r="FG51" s="316" t="s">
        <v>1437</v>
      </c>
      <c r="FH51" s="316"/>
      <c r="FI51" s="316"/>
      <c r="FJ51" s="316"/>
      <c r="FK51" s="316">
        <v>13</v>
      </c>
      <c r="FL51" s="316"/>
      <c r="FM51" s="559"/>
      <c r="FN51" s="429"/>
      <c r="FO51" s="560"/>
      <c r="FP51" s="353"/>
      <c r="FQ51" s="353"/>
      <c r="FR51" s="353"/>
      <c r="FS51" s="353" t="s">
        <v>1437</v>
      </c>
      <c r="FT51" s="353"/>
      <c r="FU51" s="353"/>
      <c r="FV51" s="353"/>
      <c r="FW51" s="353">
        <v>7</v>
      </c>
      <c r="FX51" s="353"/>
      <c r="FY51" s="562"/>
      <c r="FZ51" s="251"/>
      <c r="GA51" s="568"/>
      <c r="GB51" s="251"/>
      <c r="GC51" s="251"/>
      <c r="GD51" s="251"/>
      <c r="GE51" s="251" t="s">
        <v>1437</v>
      </c>
      <c r="GF51" s="251"/>
      <c r="GG51" s="251"/>
      <c r="GH51" s="251"/>
      <c r="GI51" s="251">
        <v>2</v>
      </c>
      <c r="GJ51" s="251"/>
      <c r="GK51" s="575"/>
      <c r="GL51" s="573"/>
      <c r="GM51" s="576"/>
      <c r="GN51" s="257"/>
      <c r="GO51" s="257"/>
      <c r="GP51" s="257"/>
      <c r="GQ51" s="257" t="s">
        <v>1437</v>
      </c>
      <c r="GR51" s="257"/>
      <c r="GS51" s="257"/>
      <c r="GT51" s="257"/>
      <c r="GU51" s="257">
        <v>9</v>
      </c>
      <c r="GV51" s="257"/>
      <c r="GW51" s="515"/>
      <c r="GX51" s="513"/>
      <c r="GY51" s="516"/>
      <c r="GZ51" s="48"/>
      <c r="HA51" s="48"/>
      <c r="HB51" s="48"/>
      <c r="HC51" s="48" t="s">
        <v>1437</v>
      </c>
      <c r="HD51" s="48"/>
      <c r="HE51" s="48"/>
      <c r="HF51" s="48"/>
      <c r="HG51" s="48">
        <v>8</v>
      </c>
      <c r="HH51" s="48"/>
      <c r="HI51" s="584"/>
      <c r="HJ51" s="581"/>
      <c r="HK51" s="585"/>
      <c r="HL51" s="253"/>
      <c r="HM51" s="253"/>
      <c r="HN51" s="253"/>
      <c r="HO51" s="253" t="s">
        <v>1437</v>
      </c>
      <c r="HP51" s="253"/>
      <c r="HQ51" s="253"/>
      <c r="HR51" s="253"/>
      <c r="HS51" s="253">
        <v>10</v>
      </c>
      <c r="HT51" s="253"/>
      <c r="HU51" s="592"/>
      <c r="HV51" s="590"/>
      <c r="HW51" s="593"/>
      <c r="HX51" s="256"/>
      <c r="HY51" s="256"/>
      <c r="HZ51" s="256"/>
      <c r="IA51" s="256" t="s">
        <v>1437</v>
      </c>
      <c r="IB51" s="256"/>
      <c r="IC51" s="256"/>
      <c r="ID51" s="256"/>
      <c r="IE51" s="256">
        <v>16</v>
      </c>
      <c r="IF51" s="256"/>
    </row>
    <row r="52" spans="1:240" x14ac:dyDescent="0.4">
      <c r="A52" s="475" t="s">
        <v>315</v>
      </c>
      <c r="B52" s="231"/>
      <c r="C52" s="478"/>
      <c r="D52" s="475" t="s">
        <v>1431</v>
      </c>
      <c r="E52" s="231"/>
      <c r="F52" s="231"/>
      <c r="G52" s="231" t="s">
        <v>93</v>
      </c>
      <c r="H52" s="231"/>
      <c r="I52" s="231"/>
      <c r="J52" s="231"/>
      <c r="K52" s="231">
        <v>2</v>
      </c>
      <c r="L52" s="231"/>
      <c r="M52" s="482" t="s">
        <v>315</v>
      </c>
      <c r="N52" s="234"/>
      <c r="O52" s="485"/>
      <c r="P52" s="482" t="s">
        <v>1431</v>
      </c>
      <c r="Q52" s="234"/>
      <c r="R52" s="234"/>
      <c r="S52" s="234" t="s">
        <v>93</v>
      </c>
      <c r="T52" s="234"/>
      <c r="U52" s="234"/>
      <c r="V52" s="234"/>
      <c r="W52" s="234">
        <v>16</v>
      </c>
      <c r="X52" s="234"/>
      <c r="Y52" s="491" t="s">
        <v>315</v>
      </c>
      <c r="Z52" s="469"/>
      <c r="AA52" s="494"/>
      <c r="AB52" s="491" t="s">
        <v>1431</v>
      </c>
      <c r="AC52" s="469"/>
      <c r="AD52" s="469"/>
      <c r="AE52" s="469" t="s">
        <v>93</v>
      </c>
      <c r="AF52" s="469"/>
      <c r="AG52" s="469"/>
      <c r="AH52" s="469"/>
      <c r="AI52" s="469">
        <v>19</v>
      </c>
      <c r="AJ52" s="469"/>
      <c r="AK52" s="498" t="s">
        <v>315</v>
      </c>
      <c r="AL52" s="352"/>
      <c r="AM52" s="501"/>
      <c r="AN52" s="498" t="s">
        <v>1431</v>
      </c>
      <c r="AO52" s="352"/>
      <c r="AP52" s="352"/>
      <c r="AQ52" s="352" t="s">
        <v>93</v>
      </c>
      <c r="AR52" s="352"/>
      <c r="AS52" s="352"/>
      <c r="AT52" s="352"/>
      <c r="AU52" s="352">
        <v>14</v>
      </c>
      <c r="AV52" s="352"/>
      <c r="AW52" s="314" t="s">
        <v>315</v>
      </c>
      <c r="AX52" s="237"/>
      <c r="AY52" s="508"/>
      <c r="AZ52" s="314" t="s">
        <v>1431</v>
      </c>
      <c r="BA52" s="237"/>
      <c r="BB52" s="237"/>
      <c r="BC52" s="237" t="s">
        <v>93</v>
      </c>
      <c r="BD52" s="237"/>
      <c r="BE52" s="237"/>
      <c r="BF52" s="237"/>
      <c r="BG52" s="237">
        <v>10</v>
      </c>
      <c r="BH52" s="237"/>
      <c r="BI52" s="306" t="s">
        <v>315</v>
      </c>
      <c r="BJ52" s="239"/>
      <c r="BK52" s="337"/>
      <c r="BL52" s="306" t="s">
        <v>1431</v>
      </c>
      <c r="BM52" s="239"/>
      <c r="BN52" s="239"/>
      <c r="BO52" s="239" t="s">
        <v>93</v>
      </c>
      <c r="BP52" s="239"/>
      <c r="BQ52" s="239"/>
      <c r="BR52" s="239"/>
      <c r="BS52" s="239">
        <v>17</v>
      </c>
      <c r="BT52" s="239"/>
      <c r="BU52" s="513" t="s">
        <v>315</v>
      </c>
      <c r="BV52" s="48"/>
      <c r="BW52" s="516"/>
      <c r="BX52" s="513" t="s">
        <v>1431</v>
      </c>
      <c r="BY52" s="48"/>
      <c r="BZ52" s="48"/>
      <c r="CA52" s="48" t="s">
        <v>93</v>
      </c>
      <c r="CB52" s="48"/>
      <c r="CC52" s="48"/>
      <c r="CD52" s="48"/>
      <c r="CE52" s="48">
        <v>7</v>
      </c>
      <c r="CF52" s="48"/>
      <c r="CG52" s="343" t="s">
        <v>315</v>
      </c>
      <c r="CH52" s="241"/>
      <c r="CI52" s="345"/>
      <c r="CJ52" s="343" t="s">
        <v>1431</v>
      </c>
      <c r="CK52" s="241"/>
      <c r="CL52" s="241"/>
      <c r="CM52" s="241" t="s">
        <v>93</v>
      </c>
      <c r="CN52" s="241"/>
      <c r="CO52" s="241"/>
      <c r="CP52" s="241"/>
      <c r="CQ52" s="241">
        <v>8</v>
      </c>
      <c r="CR52" s="241"/>
      <c r="CS52" s="290" t="s">
        <v>315</v>
      </c>
      <c r="CT52" s="243"/>
      <c r="CU52" s="522"/>
      <c r="CV52" s="290" t="s">
        <v>1431</v>
      </c>
      <c r="CW52" s="243"/>
      <c r="CX52" s="243"/>
      <c r="CY52" s="243" t="s">
        <v>93</v>
      </c>
      <c r="CZ52" s="243"/>
      <c r="DA52" s="243"/>
      <c r="DB52" s="243"/>
      <c r="DC52" s="243">
        <v>4</v>
      </c>
      <c r="DD52" s="243"/>
      <c r="DE52" s="527" t="s">
        <v>315</v>
      </c>
      <c r="DF52" s="470"/>
      <c r="DG52" s="530"/>
      <c r="DH52" s="527" t="s">
        <v>1431</v>
      </c>
      <c r="DI52" s="470"/>
      <c r="DJ52" s="470"/>
      <c r="DK52" s="470" t="s">
        <v>93</v>
      </c>
      <c r="DL52" s="470"/>
      <c r="DM52" s="470"/>
      <c r="DN52" s="470"/>
      <c r="DO52" s="470">
        <v>15</v>
      </c>
      <c r="DP52" s="470"/>
      <c r="DQ52" s="513" t="s">
        <v>315</v>
      </c>
      <c r="DR52" s="48"/>
      <c r="DS52" s="516"/>
      <c r="DT52" s="513" t="s">
        <v>1431</v>
      </c>
      <c r="DU52" s="48"/>
      <c r="DV52" s="48"/>
      <c r="DW52" s="48" t="s">
        <v>93</v>
      </c>
      <c r="DX52" s="48"/>
      <c r="DY52" s="48"/>
      <c r="DZ52" s="48"/>
      <c r="EA52" s="48">
        <v>5</v>
      </c>
      <c r="EB52" s="48"/>
      <c r="EC52" s="535" t="s">
        <v>315</v>
      </c>
      <c r="ED52" s="35"/>
      <c r="EE52" s="538"/>
      <c r="EF52" s="535" t="s">
        <v>1431</v>
      </c>
      <c r="EG52" s="35"/>
      <c r="EH52" s="35"/>
      <c r="EI52" s="35" t="s">
        <v>93</v>
      </c>
      <c r="EJ52" s="35"/>
      <c r="EK52" s="35"/>
      <c r="EL52" s="35"/>
      <c r="EM52" s="35">
        <v>18</v>
      </c>
      <c r="EN52" s="35"/>
      <c r="EO52" s="543" t="s">
        <v>315</v>
      </c>
      <c r="EP52" s="246"/>
      <c r="EQ52" s="546"/>
      <c r="ER52" s="543" t="s">
        <v>1431</v>
      </c>
      <c r="ES52" s="246"/>
      <c r="ET52" s="246"/>
      <c r="EU52" s="246" t="s">
        <v>93</v>
      </c>
      <c r="EV52" s="246"/>
      <c r="EW52" s="246"/>
      <c r="EX52" s="246"/>
      <c r="EY52" s="246">
        <v>1</v>
      </c>
      <c r="EZ52" s="246"/>
      <c r="FA52" s="249" t="s">
        <v>315</v>
      </c>
      <c r="FB52" s="316"/>
      <c r="FC52" s="554"/>
      <c r="FD52" s="249" t="s">
        <v>1431</v>
      </c>
      <c r="FE52" s="316"/>
      <c r="FF52" s="316"/>
      <c r="FG52" s="316" t="s">
        <v>93</v>
      </c>
      <c r="FH52" s="316"/>
      <c r="FI52" s="316"/>
      <c r="FJ52" s="316"/>
      <c r="FK52" s="316">
        <v>6</v>
      </c>
      <c r="FL52" s="316"/>
      <c r="FM52" s="429" t="s">
        <v>315</v>
      </c>
      <c r="FN52" s="353"/>
      <c r="FO52" s="560"/>
      <c r="FP52" s="429" t="s">
        <v>1431</v>
      </c>
      <c r="FQ52" s="353"/>
      <c r="FR52" s="353"/>
      <c r="FS52" s="353" t="s">
        <v>93</v>
      </c>
      <c r="FT52" s="353"/>
      <c r="FU52" s="353"/>
      <c r="FV52" s="353"/>
      <c r="FW52" s="353">
        <v>13</v>
      </c>
      <c r="FX52" s="353"/>
      <c r="FY52" s="565" t="s">
        <v>315</v>
      </c>
      <c r="FZ52" s="251"/>
      <c r="GA52" s="568"/>
      <c r="GB52" s="565" t="s">
        <v>1431</v>
      </c>
      <c r="GC52" s="251"/>
      <c r="GD52" s="251"/>
      <c r="GE52" s="251" t="s">
        <v>93</v>
      </c>
      <c r="GF52" s="251"/>
      <c r="GG52" s="251"/>
      <c r="GH52" s="251"/>
      <c r="GI52" s="251">
        <v>20</v>
      </c>
      <c r="GJ52" s="251"/>
      <c r="GK52" s="573" t="s">
        <v>315</v>
      </c>
      <c r="GL52" s="257"/>
      <c r="GM52" s="576"/>
      <c r="GN52" s="573" t="s">
        <v>1431</v>
      </c>
      <c r="GO52" s="257"/>
      <c r="GP52" s="257"/>
      <c r="GQ52" s="257" t="s">
        <v>93</v>
      </c>
      <c r="GR52" s="257"/>
      <c r="GS52" s="257"/>
      <c r="GT52" s="257"/>
      <c r="GU52" s="257">
        <v>11</v>
      </c>
      <c r="GV52" s="257"/>
      <c r="GW52" s="513" t="s">
        <v>315</v>
      </c>
      <c r="GX52" s="48"/>
      <c r="GY52" s="516"/>
      <c r="GZ52" s="513" t="s">
        <v>1431</v>
      </c>
      <c r="HA52" s="48"/>
      <c r="HB52" s="48"/>
      <c r="HC52" s="48" t="s">
        <v>93</v>
      </c>
      <c r="HD52" s="48"/>
      <c r="HE52" s="48"/>
      <c r="HF52" s="48"/>
      <c r="HG52" s="48">
        <v>12</v>
      </c>
      <c r="HH52" s="48"/>
      <c r="HI52" s="581" t="s">
        <v>315</v>
      </c>
      <c r="HJ52" s="253"/>
      <c r="HK52" s="585"/>
      <c r="HL52" s="581" t="s">
        <v>1431</v>
      </c>
      <c r="HM52" s="253"/>
      <c r="HN52" s="253"/>
      <c r="HO52" s="253" t="s">
        <v>93</v>
      </c>
      <c r="HP52" s="253"/>
      <c r="HQ52" s="253"/>
      <c r="HR52" s="253"/>
      <c r="HS52" s="253">
        <v>9</v>
      </c>
      <c r="HT52" s="253"/>
      <c r="HU52" s="590" t="s">
        <v>315</v>
      </c>
      <c r="HV52" s="256"/>
      <c r="HW52" s="593"/>
      <c r="HX52" s="590" t="s">
        <v>1431</v>
      </c>
      <c r="HY52" s="256"/>
      <c r="HZ52" s="256"/>
      <c r="IA52" s="256" t="s">
        <v>93</v>
      </c>
      <c r="IB52" s="256"/>
      <c r="IC52" s="256"/>
      <c r="ID52" s="256"/>
      <c r="IE52" s="256">
        <v>3</v>
      </c>
      <c r="IF52" s="256"/>
    </row>
    <row r="53" spans="1:240" x14ac:dyDescent="0.4">
      <c r="A53" s="199"/>
      <c r="B53" s="199"/>
      <c r="C53" s="200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200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  <c r="AA53" s="200"/>
      <c r="AB53" s="199"/>
      <c r="AC53" s="199"/>
      <c r="AD53" s="199"/>
      <c r="AE53" s="199"/>
      <c r="AF53" s="199"/>
      <c r="AG53" s="199"/>
      <c r="AH53" s="199"/>
      <c r="AI53" s="199"/>
      <c r="AJ53" s="199"/>
      <c r="AK53" s="199"/>
      <c r="AL53" s="199"/>
      <c r="AM53" s="200"/>
      <c r="AN53" s="199"/>
      <c r="AO53" s="199"/>
      <c r="AP53" s="199"/>
      <c r="AQ53" s="199"/>
      <c r="AR53" s="199"/>
      <c r="AS53" s="199"/>
      <c r="AT53" s="199"/>
      <c r="AU53" s="199"/>
      <c r="AV53" s="199"/>
      <c r="AW53" s="199"/>
      <c r="AX53" s="199"/>
      <c r="AY53" s="200"/>
      <c r="AZ53" s="199"/>
      <c r="BA53" s="199"/>
      <c r="BB53" s="199"/>
      <c r="BC53" s="199"/>
      <c r="BD53" s="199"/>
      <c r="BE53" s="199"/>
      <c r="BF53" s="199"/>
      <c r="BG53" s="199"/>
      <c r="BH53" s="199"/>
      <c r="BI53" s="199"/>
      <c r="BJ53" s="199"/>
      <c r="BK53" s="200"/>
      <c r="BL53" s="199"/>
      <c r="BM53" s="199"/>
      <c r="BN53" s="199"/>
      <c r="BO53" s="199"/>
      <c r="BP53" s="199"/>
      <c r="BQ53" s="199"/>
      <c r="BR53" s="199"/>
      <c r="BS53" s="199"/>
      <c r="BT53" s="199"/>
      <c r="BU53" s="201"/>
      <c r="BV53" s="201"/>
      <c r="BW53" s="202"/>
      <c r="BX53" s="201"/>
      <c r="BY53" s="201"/>
      <c r="BZ53" s="201"/>
      <c r="CA53" s="201"/>
      <c r="CB53" s="201"/>
      <c r="CC53" s="201"/>
      <c r="CD53" s="201"/>
      <c r="CE53" s="201"/>
      <c r="CF53" s="201"/>
      <c r="CG53" s="201"/>
      <c r="CH53" s="201"/>
      <c r="CI53" s="202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2"/>
      <c r="CV53" s="201"/>
      <c r="CW53" s="201"/>
      <c r="CX53" s="201"/>
      <c r="CY53" s="201"/>
      <c r="CZ53" s="201"/>
      <c r="DA53" s="201"/>
      <c r="DB53" s="201"/>
      <c r="DC53" s="201"/>
      <c r="DD53" s="201"/>
      <c r="DE53" s="201"/>
      <c r="DF53" s="201"/>
      <c r="DG53" s="202"/>
      <c r="DH53" s="201"/>
      <c r="DI53" s="201"/>
      <c r="DJ53" s="201"/>
      <c r="DK53" s="201"/>
      <c r="DL53" s="201"/>
      <c r="DM53" s="201"/>
      <c r="DN53" s="201"/>
      <c r="DO53" s="201"/>
      <c r="DP53" s="201"/>
      <c r="DQ53" s="199"/>
      <c r="DR53" s="199"/>
      <c r="DS53" s="200"/>
      <c r="DT53" s="199"/>
      <c r="DU53" s="199"/>
      <c r="DV53" s="199"/>
      <c r="DW53" s="199"/>
      <c r="DX53" s="199"/>
      <c r="DY53" s="199"/>
      <c r="DZ53" s="199"/>
      <c r="EA53" s="199"/>
      <c r="EB53" s="199"/>
      <c r="EC53" s="199"/>
      <c r="ED53" s="199"/>
      <c r="EE53" s="200"/>
      <c r="EF53" s="199"/>
      <c r="EG53" s="199"/>
      <c r="EH53" s="199"/>
      <c r="EI53" s="199"/>
      <c r="EJ53" s="199"/>
      <c r="EK53" s="199"/>
      <c r="EL53" s="199"/>
      <c r="EM53" s="199"/>
      <c r="EN53" s="199"/>
      <c r="EO53" s="199"/>
      <c r="EP53" s="199"/>
      <c r="EQ53" s="200"/>
      <c r="ER53" s="199"/>
      <c r="ES53" s="199"/>
      <c r="ET53" s="199"/>
      <c r="EU53" s="199"/>
      <c r="EV53" s="199"/>
      <c r="EW53" s="199"/>
      <c r="EX53" s="199"/>
      <c r="EY53" s="199"/>
      <c r="EZ53" s="199"/>
      <c r="FA53" s="199"/>
      <c r="FB53" s="199"/>
      <c r="FC53" s="200"/>
      <c r="FD53" s="199"/>
      <c r="FE53" s="199"/>
      <c r="FF53" s="199"/>
      <c r="FG53" s="199"/>
      <c r="FH53" s="199"/>
      <c r="FI53" s="199"/>
      <c r="FJ53" s="199"/>
      <c r="FK53" s="199"/>
      <c r="FL53" s="199"/>
      <c r="FM53" s="199"/>
      <c r="FN53" s="199"/>
      <c r="FO53" s="200"/>
      <c r="FP53" s="199"/>
      <c r="FQ53" s="199"/>
      <c r="FR53" s="199"/>
      <c r="FS53" s="199"/>
      <c r="FT53" s="199"/>
      <c r="FU53" s="199"/>
      <c r="FV53" s="199"/>
      <c r="FW53" s="199"/>
      <c r="FX53" s="199"/>
      <c r="FY53" s="199"/>
      <c r="FZ53" s="199"/>
      <c r="GA53" s="200"/>
      <c r="GB53" s="199"/>
      <c r="GC53" s="199"/>
      <c r="GD53" s="199"/>
      <c r="GE53" s="199"/>
      <c r="GF53" s="199"/>
      <c r="GG53" s="199"/>
      <c r="GH53" s="199"/>
      <c r="GI53" s="199"/>
      <c r="GJ53" s="199"/>
      <c r="GK53" s="199"/>
      <c r="GL53" s="199"/>
      <c r="GM53" s="200"/>
      <c r="GN53" s="199"/>
      <c r="GO53" s="199"/>
      <c r="GP53" s="199"/>
      <c r="GQ53" s="199"/>
      <c r="GR53" s="199"/>
      <c r="GS53" s="199"/>
      <c r="GT53" s="199"/>
      <c r="GU53" s="199"/>
      <c r="GV53" s="199"/>
      <c r="GW53" s="199"/>
      <c r="GX53" s="199"/>
      <c r="GY53" s="200"/>
      <c r="GZ53" s="199"/>
      <c r="HA53" s="199"/>
      <c r="HB53" s="199"/>
      <c r="HC53" s="199"/>
      <c r="HD53" s="199"/>
      <c r="HE53" s="199"/>
      <c r="HF53" s="199"/>
      <c r="HG53" s="199"/>
      <c r="HH53" s="199"/>
      <c r="HI53" s="199"/>
      <c r="HJ53" s="199"/>
      <c r="HK53" s="200"/>
      <c r="HL53" s="199"/>
      <c r="HM53" s="199"/>
      <c r="HN53" s="199"/>
      <c r="HO53" s="199"/>
      <c r="HP53" s="199"/>
      <c r="HQ53" s="199"/>
      <c r="HR53" s="199"/>
      <c r="HS53" s="199"/>
      <c r="HT53" s="199"/>
      <c r="HU53" s="199"/>
      <c r="HV53" s="199"/>
      <c r="HW53" s="200"/>
      <c r="HX53" s="199"/>
      <c r="HY53" s="199"/>
      <c r="HZ53" s="199"/>
      <c r="IA53" s="199"/>
      <c r="IB53" s="199"/>
      <c r="IC53" s="199"/>
      <c r="ID53" s="199"/>
      <c r="IE53" s="199"/>
      <c r="IF53" s="199"/>
    </row>
    <row r="54" spans="1:240" x14ac:dyDescent="0.4">
      <c r="A54" s="203"/>
      <c r="B54" s="49"/>
      <c r="C54" s="204"/>
      <c r="D54" s="49"/>
      <c r="E54" s="204"/>
      <c r="O54" s="195"/>
      <c r="AA54" s="195"/>
      <c r="AM54" s="195"/>
      <c r="AY54" s="195"/>
      <c r="BK54" s="195"/>
      <c r="BW54" s="195"/>
      <c r="CI54" s="195"/>
      <c r="CU54" s="195"/>
      <c r="DG54" s="195"/>
      <c r="DS54" s="195"/>
      <c r="EE54" s="195"/>
      <c r="EQ54" s="195"/>
      <c r="FC54" s="195"/>
      <c r="FO54" s="195"/>
      <c r="GA54" s="195"/>
      <c r="GM54" s="195"/>
      <c r="GY54" s="195"/>
      <c r="HK54" s="195"/>
      <c r="HW54" s="195"/>
    </row>
    <row r="55" spans="1:240" x14ac:dyDescent="0.4">
      <c r="A55" s="349" t="s">
        <v>313</v>
      </c>
      <c r="E55" s="350">
        <v>44822.876585648148</v>
      </c>
    </row>
    <row r="56" spans="1:240" x14ac:dyDescent="0.4">
      <c r="C56" s="195"/>
      <c r="O56" s="195"/>
      <c r="AA56" s="195"/>
      <c r="AM56" s="195"/>
      <c r="AY56" s="195"/>
      <c r="BK56" s="195"/>
      <c r="BW56" s="195"/>
      <c r="CI56" s="195"/>
      <c r="CU56" s="195"/>
      <c r="DG56" s="195"/>
      <c r="DS56" s="195"/>
      <c r="EE56" s="195"/>
      <c r="EQ56" s="195"/>
      <c r="FC56" s="195"/>
      <c r="FO56" s="195"/>
      <c r="GA56" s="195"/>
      <c r="GM56" s="195"/>
      <c r="GY56" s="195"/>
      <c r="HK56" s="195"/>
      <c r="HW56" s="195"/>
    </row>
    <row r="57" spans="1:240" x14ac:dyDescent="0.4">
      <c r="C57" s="195"/>
      <c r="O57" s="195"/>
      <c r="AA57" s="195"/>
      <c r="AM57" s="195"/>
      <c r="AY57" s="195"/>
      <c r="BK57" s="195"/>
      <c r="BW57" s="195"/>
      <c r="CI57" s="195"/>
      <c r="CU57" s="195"/>
      <c r="DG57" s="195"/>
      <c r="DS57" s="195"/>
      <c r="EE57" s="195"/>
      <c r="EQ57" s="195"/>
      <c r="FC57" s="195"/>
      <c r="FO57" s="195"/>
      <c r="GA57" s="195"/>
      <c r="GM57" s="195"/>
      <c r="GY57" s="195"/>
      <c r="HK57" s="195"/>
      <c r="HW57" s="195"/>
    </row>
    <row r="58" spans="1:240" x14ac:dyDescent="0.4">
      <c r="C58" s="195"/>
      <c r="AA58" s="195"/>
      <c r="AY58" s="195"/>
      <c r="BW58" s="195"/>
      <c r="CU58" s="195"/>
      <c r="DS58" s="195"/>
      <c r="EQ58" s="195"/>
      <c r="FO58" s="195"/>
      <c r="GM58" s="195"/>
      <c r="HK58" s="195"/>
    </row>
  </sheetData>
  <sheetProtection algorithmName="SHA-512" hashValue="pW3AIOYZ8bcXxJYyR3gZncGXiH5v5L1Q+b4ePzoedp/DCg6kd2NBEICTM4IgMXXmPU8C/Hdj1pLveul3kWFofg==" saltValue="ew1GBnS0ntXhPRVFzatE0w==" spinCount="100000" sheet="1" objects="1" scenarios="1"/>
  <pageMargins left="0.7" right="0.7" top="0.75" bottom="0.75" header="0.3" footer="0.3"/>
  <pageSetup scale="42" fitToWidth="0" orientation="portrait" r:id="rId1"/>
  <colBreaks count="19" manualBreakCount="19">
    <brk id="12" max="1048575" man="1"/>
    <brk id="24" max="51" man="1"/>
    <brk id="36" max="1048575" man="1"/>
    <brk id="48" max="51" man="1"/>
    <brk id="60" max="1048575" man="1"/>
    <brk id="72" max="1048575" man="1"/>
    <brk id="84" max="1048575" man="1"/>
    <brk id="96" max="1048575" man="1"/>
    <brk id="108" max="1048575" man="1"/>
    <brk id="120" max="1048575" man="1"/>
    <brk id="132" max="1048575" man="1"/>
    <brk id="144" max="1048575" man="1"/>
    <brk id="156" max="1048575" man="1"/>
    <brk id="168" max="1048575" man="1"/>
    <brk id="180" max="1048575" man="1"/>
    <brk id="192" max="1048575" man="1"/>
    <brk id="204" max="1048575" man="1"/>
    <brk id="216" max="1048575" man="1"/>
    <brk id="22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_club_score">
              <controlPr defaultSize="0" print="0" autoFill="0" autoPict="0" macro="[0]!UpdateTeamScore">
                <anchor moveWithCells="1" sizeWithCells="1">
                  <from>
                    <xdr:col>0</xdr:col>
                    <xdr:colOff>0</xdr:colOff>
                    <xdr:row>55</xdr:row>
                    <xdr:rowOff>333375</xdr:rowOff>
                  </from>
                  <to>
                    <xdr:col>3</xdr:col>
                    <xdr:colOff>276225</xdr:colOff>
                    <xdr:row>59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8B03B-8773-469D-8B17-9AC638BD522F}">
  <sheetPr codeName="Sheet22"/>
  <dimension ref="A1:U525"/>
  <sheetViews>
    <sheetView zoomScale="80" zoomScaleNormal="80" zoomScaleSheetLayoutView="115" workbookViewId="0">
      <selection activeCell="A2" sqref="A2"/>
    </sheetView>
  </sheetViews>
  <sheetFormatPr defaultRowHeight="26.25" x14ac:dyDescent="0.4"/>
  <cols>
    <col min="1" max="1" width="25" style="2" customWidth="1"/>
    <col min="2" max="2" width="31.5703125" style="2" bestFit="1" customWidth="1"/>
    <col min="3" max="3" width="5.5703125" style="2" customWidth="1"/>
    <col min="4" max="4" width="4.7109375" style="2" customWidth="1"/>
    <col min="5" max="5" width="3.28515625" style="2" bestFit="1" customWidth="1"/>
    <col min="6" max="6" width="4.7109375" style="2" customWidth="1"/>
    <col min="7" max="7" width="6.5703125" style="2" customWidth="1"/>
    <col min="8" max="8" width="31.5703125" style="2" bestFit="1" customWidth="1"/>
    <col min="9" max="9" width="70.42578125" style="2" bestFit="1" customWidth="1"/>
    <col min="10" max="13" width="1.140625" style="2" customWidth="1"/>
    <col min="14" max="14" width="17.140625" style="188" bestFit="1" customWidth="1"/>
    <col min="15" max="15" width="32.5703125" style="188" customWidth="1"/>
    <col min="16" max="16" width="33.42578125" style="188" customWidth="1"/>
    <col min="17" max="17" width="7.28515625" style="188" customWidth="1"/>
    <col min="18" max="18" width="8.5703125" style="188" customWidth="1"/>
    <col min="19" max="19" width="12.7109375" style="188" customWidth="1"/>
    <col min="20" max="20" width="4.140625" style="188" bestFit="1" customWidth="1"/>
    <col min="21" max="21" width="9.140625" style="188"/>
    <col min="22" max="22" width="9.140625" style="2"/>
    <col min="23" max="23" width="35.5703125" style="2" bestFit="1" customWidth="1"/>
    <col min="24" max="24" width="20.5703125" style="2" bestFit="1" customWidth="1"/>
    <col min="25" max="25" width="39.42578125" style="2" bestFit="1" customWidth="1"/>
    <col min="26" max="27" width="9.140625" style="2"/>
    <col min="28" max="28" width="4.140625" style="2" bestFit="1" customWidth="1"/>
    <col min="29" max="30" width="9.140625" style="2"/>
    <col min="31" max="31" width="35.5703125" style="2" bestFit="1" customWidth="1"/>
    <col min="32" max="32" width="20.5703125" style="2" bestFit="1" customWidth="1"/>
    <col min="33" max="33" width="39.140625" style="2" bestFit="1" customWidth="1"/>
    <col min="34" max="35" width="9.140625" style="2"/>
    <col min="36" max="36" width="4.140625" style="2" bestFit="1" customWidth="1"/>
    <col min="37" max="38" width="9.140625" style="2"/>
    <col min="39" max="39" width="35.5703125" style="2" bestFit="1" customWidth="1"/>
    <col min="40" max="40" width="20.5703125" style="2" bestFit="1" customWidth="1"/>
    <col min="41" max="41" width="35.5703125" style="2" bestFit="1" customWidth="1"/>
    <col min="42" max="43" width="9.140625" style="2"/>
    <col min="44" max="44" width="4.140625" style="2" bestFit="1" customWidth="1"/>
    <col min="45" max="46" width="9.140625" style="2"/>
    <col min="47" max="47" width="35.5703125" style="2" bestFit="1" customWidth="1"/>
    <col min="48" max="48" width="22" style="2" bestFit="1" customWidth="1"/>
    <col min="49" max="16384" width="9.140625" style="2"/>
  </cols>
  <sheetData>
    <row r="1" spans="1:16" ht="31.5" x14ac:dyDescent="0.5">
      <c r="A1" s="260">
        <v>525</v>
      </c>
      <c r="B1" s="246"/>
      <c r="C1" s="246"/>
      <c r="D1" s="246"/>
      <c r="E1" s="246"/>
      <c r="F1" s="246"/>
      <c r="G1" s="246"/>
      <c r="H1" s="259" t="s">
        <v>266</v>
      </c>
      <c r="I1" s="246"/>
      <c r="J1" s="246"/>
      <c r="K1" s="246"/>
      <c r="L1" s="246"/>
      <c r="M1" s="246"/>
      <c r="O1" s="347" t="s">
        <v>312</v>
      </c>
      <c r="P1" s="348">
        <v>44822.876585648148</v>
      </c>
    </row>
    <row r="2" spans="1:16" x14ac:dyDescent="0.4">
      <c r="A2" s="261" t="s">
        <v>1346</v>
      </c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  <row r="3" spans="1:16" x14ac:dyDescent="0.4">
      <c r="A3" s="263">
        <v>0.77083333333333337</v>
      </c>
      <c r="B3" s="264" t="s">
        <v>200</v>
      </c>
      <c r="C3" s="230"/>
      <c r="D3" s="264">
        <v>4</v>
      </c>
      <c r="E3" s="265" t="s">
        <v>187</v>
      </c>
      <c r="F3" s="266">
        <v>2</v>
      </c>
      <c r="G3" s="230"/>
      <c r="H3" s="266" t="s">
        <v>207</v>
      </c>
      <c r="I3" s="266" t="s">
        <v>329</v>
      </c>
      <c r="J3" s="230"/>
      <c r="K3" s="230"/>
      <c r="L3" s="230"/>
      <c r="M3" s="230"/>
    </row>
    <row r="4" spans="1:16" x14ac:dyDescent="0.4">
      <c r="A4" s="263">
        <v>0.77083333333333337</v>
      </c>
      <c r="B4" s="264" t="s">
        <v>203</v>
      </c>
      <c r="C4" s="230"/>
      <c r="D4" s="264">
        <v>0</v>
      </c>
      <c r="E4" s="265" t="s">
        <v>187</v>
      </c>
      <c r="F4" s="266">
        <v>2</v>
      </c>
      <c r="G4" s="230"/>
      <c r="H4" s="266" t="s">
        <v>191</v>
      </c>
      <c r="I4" s="266" t="s">
        <v>332</v>
      </c>
      <c r="J4" s="230"/>
      <c r="K4" s="230"/>
      <c r="L4" s="230"/>
      <c r="M4" s="230"/>
    </row>
    <row r="5" spans="1:16" x14ac:dyDescent="0.4">
      <c r="A5" s="263">
        <v>0.86458333333333337</v>
      </c>
      <c r="B5" s="264" t="s">
        <v>896</v>
      </c>
      <c r="C5" s="230"/>
      <c r="D5" s="264">
        <v>1</v>
      </c>
      <c r="E5" s="265" t="s">
        <v>187</v>
      </c>
      <c r="F5" s="266">
        <v>2</v>
      </c>
      <c r="G5" s="230"/>
      <c r="H5" s="266" t="s">
        <v>197</v>
      </c>
      <c r="I5" s="266" t="s">
        <v>1340</v>
      </c>
      <c r="J5" s="230"/>
      <c r="K5" s="230"/>
      <c r="L5" s="230"/>
      <c r="M5" s="230"/>
    </row>
    <row r="6" spans="1:16" x14ac:dyDescent="0.4">
      <c r="A6" s="263">
        <v>0.86458333333333337</v>
      </c>
      <c r="B6" s="264" t="s">
        <v>861</v>
      </c>
      <c r="C6" s="230"/>
      <c r="D6" s="264">
        <v>1</v>
      </c>
      <c r="E6" s="265" t="s">
        <v>187</v>
      </c>
      <c r="F6" s="266">
        <v>2</v>
      </c>
      <c r="G6" s="230"/>
      <c r="H6" s="266" t="s">
        <v>206</v>
      </c>
      <c r="I6" s="266" t="s">
        <v>1341</v>
      </c>
      <c r="J6" s="230"/>
      <c r="K6" s="230"/>
      <c r="L6" s="230"/>
      <c r="M6" s="230"/>
    </row>
    <row r="7" spans="1:16" x14ac:dyDescent="0.4">
      <c r="A7" s="261" t="s">
        <v>1347</v>
      </c>
      <c r="B7" s="262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</row>
    <row r="8" spans="1:16" x14ac:dyDescent="0.4">
      <c r="A8" s="263">
        <v>0.77083333333333337</v>
      </c>
      <c r="B8" s="264" t="s">
        <v>194</v>
      </c>
      <c r="C8" s="230"/>
      <c r="D8" s="264">
        <v>3</v>
      </c>
      <c r="E8" s="265" t="s">
        <v>187</v>
      </c>
      <c r="F8" s="266">
        <v>2</v>
      </c>
      <c r="G8" s="230"/>
      <c r="H8" s="266" t="s">
        <v>977</v>
      </c>
      <c r="I8" s="266" t="s">
        <v>339</v>
      </c>
      <c r="J8" s="230"/>
      <c r="K8" s="230"/>
      <c r="L8" s="230"/>
      <c r="M8" s="230"/>
    </row>
    <row r="9" spans="1:16" x14ac:dyDescent="0.4">
      <c r="A9" s="263">
        <v>0.77083333333333337</v>
      </c>
      <c r="B9" s="264" t="s">
        <v>199</v>
      </c>
      <c r="C9" s="230"/>
      <c r="D9" s="264">
        <v>2</v>
      </c>
      <c r="E9" s="265" t="s">
        <v>187</v>
      </c>
      <c r="F9" s="266">
        <v>1</v>
      </c>
      <c r="G9" s="230"/>
      <c r="H9" s="266" t="s">
        <v>192</v>
      </c>
      <c r="I9" s="266" t="s">
        <v>322</v>
      </c>
      <c r="J9" s="230"/>
      <c r="K9" s="230"/>
      <c r="L9" s="230"/>
      <c r="M9" s="230"/>
    </row>
    <row r="10" spans="1:16" x14ac:dyDescent="0.4">
      <c r="A10" s="263">
        <v>0.86458333333333337</v>
      </c>
      <c r="B10" s="264" t="s">
        <v>226</v>
      </c>
      <c r="C10" s="230"/>
      <c r="D10" s="264">
        <v>0</v>
      </c>
      <c r="E10" s="265" t="s">
        <v>187</v>
      </c>
      <c r="F10" s="266">
        <v>1</v>
      </c>
      <c r="G10" s="230"/>
      <c r="H10" s="266" t="s">
        <v>202</v>
      </c>
      <c r="I10" s="266" t="s">
        <v>344</v>
      </c>
      <c r="J10" s="230"/>
      <c r="K10" s="230"/>
      <c r="L10" s="230"/>
      <c r="M10" s="230"/>
    </row>
    <row r="11" spans="1:16" x14ac:dyDescent="0.4">
      <c r="A11" s="263">
        <v>0.86458333333333337</v>
      </c>
      <c r="B11" s="264" t="s">
        <v>205</v>
      </c>
      <c r="C11" s="230"/>
      <c r="D11" s="264">
        <v>1</v>
      </c>
      <c r="E11" s="265" t="s">
        <v>187</v>
      </c>
      <c r="F11" s="266">
        <v>0</v>
      </c>
      <c r="G11" s="230"/>
      <c r="H11" s="266" t="s">
        <v>225</v>
      </c>
      <c r="I11" s="266" t="s">
        <v>354</v>
      </c>
      <c r="J11" s="230"/>
      <c r="K11" s="230"/>
      <c r="L11" s="230"/>
      <c r="M11" s="230"/>
    </row>
    <row r="12" spans="1:16" x14ac:dyDescent="0.4">
      <c r="A12" s="261" t="s">
        <v>1348</v>
      </c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</row>
    <row r="13" spans="1:16" x14ac:dyDescent="0.4">
      <c r="A13" s="263">
        <v>0.77083333333333337</v>
      </c>
      <c r="B13" s="264" t="s">
        <v>196</v>
      </c>
      <c r="C13" s="230"/>
      <c r="D13" s="264">
        <v>2</v>
      </c>
      <c r="E13" s="265" t="s">
        <v>187</v>
      </c>
      <c r="F13" s="266">
        <v>5</v>
      </c>
      <c r="G13" s="230"/>
      <c r="H13" s="266" t="s">
        <v>201</v>
      </c>
      <c r="I13" s="266" t="s">
        <v>328</v>
      </c>
      <c r="J13" s="230"/>
      <c r="K13" s="230"/>
      <c r="L13" s="230"/>
      <c r="M13" s="230"/>
    </row>
    <row r="14" spans="1:16" x14ac:dyDescent="0.4">
      <c r="A14" s="263">
        <v>0.86458333333333337</v>
      </c>
      <c r="B14" s="264" t="s">
        <v>198</v>
      </c>
      <c r="C14" s="230"/>
      <c r="D14" s="264">
        <v>3</v>
      </c>
      <c r="E14" s="265" t="s">
        <v>187</v>
      </c>
      <c r="F14" s="266">
        <v>0</v>
      </c>
      <c r="G14" s="230"/>
      <c r="H14" s="266" t="s">
        <v>204</v>
      </c>
      <c r="I14" s="266" t="s">
        <v>235</v>
      </c>
      <c r="J14" s="230"/>
      <c r="K14" s="230"/>
      <c r="L14" s="230"/>
      <c r="M14" s="230"/>
    </row>
    <row r="15" spans="1:16" ht="26.25" customHeight="1" x14ac:dyDescent="0.4">
      <c r="A15" s="267" t="s">
        <v>1475</v>
      </c>
      <c r="B15" s="230"/>
      <c r="C15" s="230"/>
      <c r="D15" s="230"/>
      <c r="E15" s="230"/>
      <c r="F15" s="230"/>
      <c r="G15" s="230"/>
      <c r="H15" s="230"/>
      <c r="I15" s="614" t="s">
        <v>1431</v>
      </c>
      <c r="J15" s="230"/>
      <c r="K15" s="230"/>
      <c r="L15" s="230"/>
      <c r="M15" s="230"/>
    </row>
    <row r="16" spans="1:16" ht="31.5" x14ac:dyDescent="0.5">
      <c r="A16" s="233"/>
      <c r="B16" s="233"/>
      <c r="C16" s="233"/>
      <c r="D16" s="233"/>
      <c r="E16" s="233"/>
      <c r="F16" s="233"/>
      <c r="G16" s="233"/>
      <c r="H16" s="268" t="s">
        <v>267</v>
      </c>
      <c r="I16" s="233"/>
      <c r="J16" s="233"/>
      <c r="K16" s="233"/>
      <c r="L16" s="233"/>
      <c r="M16" s="233"/>
    </row>
    <row r="17" spans="1:13" x14ac:dyDescent="0.4">
      <c r="A17" s="269" t="s">
        <v>1349</v>
      </c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</row>
    <row r="18" spans="1:13" x14ac:dyDescent="0.4">
      <c r="A18" s="271">
        <v>0.77083333333333337</v>
      </c>
      <c r="B18" s="272" t="s">
        <v>206</v>
      </c>
      <c r="C18" s="232"/>
      <c r="D18" s="272">
        <v>0</v>
      </c>
      <c r="E18" s="273" t="s">
        <v>187</v>
      </c>
      <c r="F18" s="274">
        <v>0</v>
      </c>
      <c r="G18" s="232"/>
      <c r="H18" s="274" t="s">
        <v>199</v>
      </c>
      <c r="I18" s="274" t="s">
        <v>334</v>
      </c>
      <c r="J18" s="232"/>
      <c r="K18" s="232"/>
      <c r="L18" s="232"/>
      <c r="M18" s="232"/>
    </row>
    <row r="19" spans="1:13" x14ac:dyDescent="0.4">
      <c r="A19" s="271">
        <v>0.77083333333333337</v>
      </c>
      <c r="B19" s="272" t="s">
        <v>207</v>
      </c>
      <c r="C19" s="232"/>
      <c r="D19" s="272">
        <v>0</v>
      </c>
      <c r="E19" s="273" t="s">
        <v>187</v>
      </c>
      <c r="F19" s="274">
        <v>0</v>
      </c>
      <c r="G19" s="232"/>
      <c r="H19" s="274" t="s">
        <v>226</v>
      </c>
      <c r="I19" s="274" t="s">
        <v>236</v>
      </c>
      <c r="J19" s="232"/>
      <c r="K19" s="232"/>
      <c r="L19" s="232"/>
      <c r="M19" s="232"/>
    </row>
    <row r="20" spans="1:13" x14ac:dyDescent="0.4">
      <c r="A20" s="271">
        <v>0.86458333333333337</v>
      </c>
      <c r="B20" s="272" t="s">
        <v>197</v>
      </c>
      <c r="C20" s="232"/>
      <c r="D20" s="272">
        <v>3</v>
      </c>
      <c r="E20" s="273" t="s">
        <v>187</v>
      </c>
      <c r="F20" s="274">
        <v>0</v>
      </c>
      <c r="G20" s="232"/>
      <c r="H20" s="274" t="s">
        <v>205</v>
      </c>
      <c r="I20" s="274" t="s">
        <v>329</v>
      </c>
      <c r="J20" s="232"/>
      <c r="K20" s="232"/>
      <c r="L20" s="232"/>
      <c r="M20" s="232"/>
    </row>
    <row r="21" spans="1:13" x14ac:dyDescent="0.4">
      <c r="A21" s="271">
        <v>0.86458333333333337</v>
      </c>
      <c r="B21" s="272" t="s">
        <v>204</v>
      </c>
      <c r="C21" s="232"/>
      <c r="D21" s="272">
        <v>1</v>
      </c>
      <c r="E21" s="273" t="s">
        <v>187</v>
      </c>
      <c r="F21" s="274">
        <v>0</v>
      </c>
      <c r="G21" s="232"/>
      <c r="H21" s="274" t="s">
        <v>896</v>
      </c>
      <c r="I21" s="274" t="s">
        <v>346</v>
      </c>
      <c r="J21" s="232"/>
      <c r="K21" s="232"/>
      <c r="L21" s="232"/>
      <c r="M21" s="232"/>
    </row>
    <row r="22" spans="1:13" x14ac:dyDescent="0.4">
      <c r="A22" s="269" t="s">
        <v>1350</v>
      </c>
      <c r="B22" s="270"/>
      <c r="C22" s="270"/>
      <c r="D22" s="270"/>
      <c r="E22" s="270"/>
      <c r="F22" s="270"/>
      <c r="G22" s="270"/>
      <c r="H22" s="270"/>
      <c r="I22" s="270"/>
      <c r="J22" s="270"/>
      <c r="K22" s="270"/>
      <c r="L22" s="270"/>
      <c r="M22" s="270"/>
    </row>
    <row r="23" spans="1:13" x14ac:dyDescent="0.4">
      <c r="A23" s="271">
        <v>0.77083333333333337</v>
      </c>
      <c r="B23" s="272" t="s">
        <v>225</v>
      </c>
      <c r="C23" s="232"/>
      <c r="D23" s="272">
        <v>0</v>
      </c>
      <c r="E23" s="273" t="s">
        <v>187</v>
      </c>
      <c r="F23" s="274">
        <v>0</v>
      </c>
      <c r="G23" s="232"/>
      <c r="H23" s="274" t="s">
        <v>194</v>
      </c>
      <c r="I23" s="274" t="s">
        <v>326</v>
      </c>
      <c r="J23" s="232"/>
      <c r="K23" s="232"/>
      <c r="L23" s="232"/>
      <c r="M23" s="232"/>
    </row>
    <row r="24" spans="1:13" x14ac:dyDescent="0.4">
      <c r="A24" s="271">
        <v>0.77083333333333337</v>
      </c>
      <c r="B24" s="272" t="s">
        <v>201</v>
      </c>
      <c r="C24" s="232"/>
      <c r="D24" s="272">
        <v>4</v>
      </c>
      <c r="E24" s="273" t="s">
        <v>187</v>
      </c>
      <c r="F24" s="274">
        <v>0</v>
      </c>
      <c r="G24" s="232"/>
      <c r="H24" s="274" t="s">
        <v>861</v>
      </c>
      <c r="I24" s="274" t="s">
        <v>330</v>
      </c>
      <c r="J24" s="232"/>
      <c r="K24" s="232"/>
      <c r="L24" s="232"/>
      <c r="M24" s="232"/>
    </row>
    <row r="25" spans="1:13" x14ac:dyDescent="0.4">
      <c r="A25" s="271">
        <v>0.86458333333333337</v>
      </c>
      <c r="B25" s="272" t="s">
        <v>191</v>
      </c>
      <c r="C25" s="232"/>
      <c r="D25" s="272">
        <v>1</v>
      </c>
      <c r="E25" s="273" t="s">
        <v>187</v>
      </c>
      <c r="F25" s="274">
        <v>1</v>
      </c>
      <c r="G25" s="232"/>
      <c r="H25" s="274" t="s">
        <v>200</v>
      </c>
      <c r="I25" s="274" t="s">
        <v>337</v>
      </c>
      <c r="J25" s="232"/>
      <c r="K25" s="232"/>
      <c r="L25" s="232"/>
      <c r="M25" s="232"/>
    </row>
    <row r="26" spans="1:13" x14ac:dyDescent="0.4">
      <c r="A26" s="271">
        <v>0.86458333333333337</v>
      </c>
      <c r="B26" s="272" t="s">
        <v>192</v>
      </c>
      <c r="C26" s="232"/>
      <c r="D26" s="272">
        <v>1</v>
      </c>
      <c r="E26" s="273" t="s">
        <v>187</v>
      </c>
      <c r="F26" s="274">
        <v>1</v>
      </c>
      <c r="G26" s="232"/>
      <c r="H26" s="274" t="s">
        <v>196</v>
      </c>
      <c r="I26" s="274" t="s">
        <v>324</v>
      </c>
      <c r="J26" s="232"/>
      <c r="K26" s="232"/>
      <c r="L26" s="232"/>
      <c r="M26" s="232"/>
    </row>
    <row r="27" spans="1:13" x14ac:dyDescent="0.4">
      <c r="A27" s="269" t="s">
        <v>1351</v>
      </c>
      <c r="B27" s="270"/>
      <c r="C27" s="270"/>
      <c r="D27" s="270"/>
      <c r="E27" s="270"/>
      <c r="F27" s="270"/>
      <c r="G27" s="270"/>
      <c r="H27" s="270"/>
      <c r="I27" s="270"/>
      <c r="J27" s="270"/>
      <c r="K27" s="270"/>
      <c r="L27" s="270"/>
      <c r="M27" s="270"/>
    </row>
    <row r="28" spans="1:13" x14ac:dyDescent="0.4">
      <c r="A28" s="271">
        <v>0.77083333333333337</v>
      </c>
      <c r="B28" s="272" t="s">
        <v>202</v>
      </c>
      <c r="C28" s="232"/>
      <c r="D28" s="272">
        <v>1</v>
      </c>
      <c r="E28" s="273" t="s">
        <v>187</v>
      </c>
      <c r="F28" s="274">
        <v>0</v>
      </c>
      <c r="G28" s="232"/>
      <c r="H28" s="274" t="s">
        <v>977</v>
      </c>
      <c r="I28" s="274" t="s">
        <v>322</v>
      </c>
      <c r="J28" s="232"/>
      <c r="K28" s="232"/>
      <c r="L28" s="232"/>
      <c r="M28" s="232"/>
    </row>
    <row r="29" spans="1:13" x14ac:dyDescent="0.4">
      <c r="A29" s="271">
        <v>0.86458333333333337</v>
      </c>
      <c r="B29" s="272" t="s">
        <v>203</v>
      </c>
      <c r="C29" s="232"/>
      <c r="D29" s="272">
        <v>0</v>
      </c>
      <c r="E29" s="273" t="s">
        <v>187</v>
      </c>
      <c r="F29" s="274">
        <v>0</v>
      </c>
      <c r="G29" s="232"/>
      <c r="H29" s="274" t="s">
        <v>198</v>
      </c>
      <c r="I29" s="274" t="s">
        <v>332</v>
      </c>
      <c r="J29" s="232"/>
      <c r="K29" s="232"/>
      <c r="L29" s="232"/>
      <c r="M29" s="232"/>
    </row>
    <row r="30" spans="1:13" x14ac:dyDescent="0.4">
      <c r="A30" s="275" t="s">
        <v>1475</v>
      </c>
      <c r="B30" s="232"/>
      <c r="C30" s="232"/>
      <c r="D30" s="232"/>
      <c r="E30" s="232"/>
      <c r="F30" s="232"/>
      <c r="G30" s="232"/>
      <c r="H30" s="232"/>
      <c r="I30" s="615" t="s">
        <v>1431</v>
      </c>
      <c r="J30" s="232"/>
      <c r="K30" s="232"/>
      <c r="L30" s="232"/>
      <c r="M30" s="232"/>
    </row>
    <row r="31" spans="1:13" ht="31.5" x14ac:dyDescent="0.5">
      <c r="A31" s="235"/>
      <c r="B31" s="235"/>
      <c r="C31" s="235"/>
      <c r="D31" s="235"/>
      <c r="E31" s="235"/>
      <c r="F31" s="235"/>
      <c r="G31" s="235"/>
      <c r="H31" s="276" t="s">
        <v>268</v>
      </c>
      <c r="I31" s="235"/>
      <c r="J31" s="235"/>
      <c r="K31" s="235"/>
      <c r="L31" s="235"/>
      <c r="M31" s="235"/>
    </row>
    <row r="32" spans="1:13" x14ac:dyDescent="0.4">
      <c r="A32" s="277" t="s">
        <v>1352</v>
      </c>
      <c r="B32" s="278"/>
      <c r="C32" s="278"/>
      <c r="D32" s="278"/>
      <c r="E32" s="278"/>
      <c r="F32" s="278"/>
      <c r="G32" s="278"/>
      <c r="H32" s="278"/>
      <c r="I32" s="278"/>
      <c r="J32" s="278"/>
      <c r="K32" s="278"/>
      <c r="L32" s="278"/>
      <c r="M32" s="278"/>
    </row>
    <row r="33" spans="1:13" x14ac:dyDescent="0.4">
      <c r="A33" s="279">
        <v>0.77083333333333337</v>
      </c>
      <c r="B33" s="280" t="s">
        <v>861</v>
      </c>
      <c r="C33" s="240"/>
      <c r="D33" s="280">
        <v>1</v>
      </c>
      <c r="E33" s="281" t="s">
        <v>187</v>
      </c>
      <c r="F33" s="282">
        <v>2</v>
      </c>
      <c r="G33" s="240"/>
      <c r="H33" s="282" t="s">
        <v>207</v>
      </c>
      <c r="I33" s="282" t="s">
        <v>1341</v>
      </c>
      <c r="J33" s="240"/>
      <c r="K33" s="240"/>
      <c r="L33" s="240"/>
      <c r="M33" s="240"/>
    </row>
    <row r="34" spans="1:13" x14ac:dyDescent="0.4">
      <c r="A34" s="279">
        <v>0.86458333333333337</v>
      </c>
      <c r="B34" s="280" t="s">
        <v>199</v>
      </c>
      <c r="C34" s="240"/>
      <c r="D34" s="280">
        <v>3</v>
      </c>
      <c r="E34" s="281" t="s">
        <v>187</v>
      </c>
      <c r="F34" s="282">
        <v>1</v>
      </c>
      <c r="G34" s="240"/>
      <c r="H34" s="282" t="s">
        <v>197</v>
      </c>
      <c r="I34" s="282" t="s">
        <v>322</v>
      </c>
      <c r="J34" s="240"/>
      <c r="K34" s="240"/>
      <c r="L34" s="240"/>
      <c r="M34" s="240"/>
    </row>
    <row r="35" spans="1:13" x14ac:dyDescent="0.4">
      <c r="A35" s="277" t="s">
        <v>1353</v>
      </c>
      <c r="B35" s="278"/>
      <c r="C35" s="278"/>
      <c r="D35" s="278"/>
      <c r="E35" s="278"/>
      <c r="F35" s="278"/>
      <c r="G35" s="278"/>
      <c r="H35" s="278"/>
      <c r="I35" s="278"/>
      <c r="J35" s="278"/>
      <c r="K35" s="278"/>
      <c r="L35" s="278"/>
      <c r="M35" s="278"/>
    </row>
    <row r="36" spans="1:13" x14ac:dyDescent="0.4">
      <c r="A36" s="279">
        <v>0.77083333333333337</v>
      </c>
      <c r="B36" s="280" t="s">
        <v>977</v>
      </c>
      <c r="C36" s="240"/>
      <c r="D36" s="280">
        <v>1</v>
      </c>
      <c r="E36" s="281" t="s">
        <v>187</v>
      </c>
      <c r="F36" s="282">
        <v>2</v>
      </c>
      <c r="G36" s="240"/>
      <c r="H36" s="282" t="s">
        <v>206</v>
      </c>
      <c r="I36" s="282" t="s">
        <v>1342</v>
      </c>
      <c r="J36" s="240"/>
      <c r="K36" s="240"/>
      <c r="L36" s="240"/>
      <c r="M36" s="240"/>
    </row>
    <row r="37" spans="1:13" x14ac:dyDescent="0.4">
      <c r="A37" s="279">
        <v>0.77083333333333337</v>
      </c>
      <c r="B37" s="280" t="s">
        <v>198</v>
      </c>
      <c r="C37" s="240"/>
      <c r="D37" s="280">
        <v>1</v>
      </c>
      <c r="E37" s="281" t="s">
        <v>187</v>
      </c>
      <c r="F37" s="282">
        <v>1</v>
      </c>
      <c r="G37" s="240"/>
      <c r="H37" s="282" t="s">
        <v>202</v>
      </c>
      <c r="I37" s="282" t="s">
        <v>235</v>
      </c>
      <c r="J37" s="240"/>
      <c r="K37" s="240"/>
      <c r="L37" s="240"/>
      <c r="M37" s="240"/>
    </row>
    <row r="38" spans="1:13" x14ac:dyDescent="0.4">
      <c r="A38" s="279">
        <v>0.86458333333333337</v>
      </c>
      <c r="B38" s="280" t="s">
        <v>200</v>
      </c>
      <c r="C38" s="240"/>
      <c r="D38" s="280">
        <v>2</v>
      </c>
      <c r="E38" s="281" t="s">
        <v>187</v>
      </c>
      <c r="F38" s="282">
        <v>0</v>
      </c>
      <c r="G38" s="240"/>
      <c r="H38" s="282" t="s">
        <v>192</v>
      </c>
      <c r="I38" s="282" t="s">
        <v>329</v>
      </c>
      <c r="J38" s="240"/>
      <c r="K38" s="240"/>
      <c r="L38" s="240"/>
      <c r="M38" s="240"/>
    </row>
    <row r="39" spans="1:13" x14ac:dyDescent="0.4">
      <c r="A39" s="279">
        <v>0.86458333333333337</v>
      </c>
      <c r="B39" s="280" t="s">
        <v>205</v>
      </c>
      <c r="C39" s="240"/>
      <c r="D39" s="280">
        <v>2</v>
      </c>
      <c r="E39" s="281" t="s">
        <v>187</v>
      </c>
      <c r="F39" s="282">
        <v>2</v>
      </c>
      <c r="G39" s="240"/>
      <c r="H39" s="282" t="s">
        <v>204</v>
      </c>
      <c r="I39" s="282" t="s">
        <v>354</v>
      </c>
      <c r="J39" s="240"/>
      <c r="K39" s="240"/>
      <c r="L39" s="240"/>
      <c r="M39" s="240"/>
    </row>
    <row r="40" spans="1:13" x14ac:dyDescent="0.4">
      <c r="A40" s="277" t="s">
        <v>1354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</row>
    <row r="41" spans="1:13" x14ac:dyDescent="0.4">
      <c r="A41" s="279">
        <v>0.77083333333333337</v>
      </c>
      <c r="B41" s="280" t="s">
        <v>196</v>
      </c>
      <c r="C41" s="240"/>
      <c r="D41" s="280">
        <v>0</v>
      </c>
      <c r="E41" s="281" t="s">
        <v>187</v>
      </c>
      <c r="F41" s="282">
        <v>1</v>
      </c>
      <c r="G41" s="240"/>
      <c r="H41" s="282" t="s">
        <v>191</v>
      </c>
      <c r="I41" s="282" t="s">
        <v>328</v>
      </c>
      <c r="J41" s="240"/>
      <c r="K41" s="240"/>
      <c r="L41" s="240"/>
      <c r="M41" s="240"/>
    </row>
    <row r="42" spans="1:13" x14ac:dyDescent="0.4">
      <c r="A42" s="279">
        <v>0.77083333333333337</v>
      </c>
      <c r="B42" s="280" t="s">
        <v>226</v>
      </c>
      <c r="C42" s="240"/>
      <c r="D42" s="280">
        <v>4</v>
      </c>
      <c r="E42" s="281" t="s">
        <v>187</v>
      </c>
      <c r="F42" s="282">
        <v>0</v>
      </c>
      <c r="G42" s="240"/>
      <c r="H42" s="282" t="s">
        <v>203</v>
      </c>
      <c r="I42" s="282" t="s">
        <v>344</v>
      </c>
      <c r="J42" s="240"/>
      <c r="K42" s="240"/>
      <c r="L42" s="240"/>
      <c r="M42" s="240"/>
    </row>
    <row r="43" spans="1:13" x14ac:dyDescent="0.4">
      <c r="A43" s="279">
        <v>0.86458333333333337</v>
      </c>
      <c r="B43" s="280" t="s">
        <v>194</v>
      </c>
      <c r="C43" s="240"/>
      <c r="D43" s="280">
        <v>0</v>
      </c>
      <c r="E43" s="281" t="s">
        <v>187</v>
      </c>
      <c r="F43" s="282">
        <v>0</v>
      </c>
      <c r="G43" s="240"/>
      <c r="H43" s="282" t="s">
        <v>201</v>
      </c>
      <c r="I43" s="282" t="s">
        <v>339</v>
      </c>
      <c r="J43" s="240"/>
      <c r="K43" s="240"/>
      <c r="L43" s="240"/>
      <c r="M43" s="240"/>
    </row>
    <row r="44" spans="1:13" x14ac:dyDescent="0.4">
      <c r="A44" s="279">
        <v>0.86458333333333337</v>
      </c>
      <c r="B44" s="280" t="s">
        <v>896</v>
      </c>
      <c r="C44" s="240"/>
      <c r="D44" s="280">
        <v>1</v>
      </c>
      <c r="E44" s="281" t="s">
        <v>187</v>
      </c>
      <c r="F44" s="282">
        <v>1</v>
      </c>
      <c r="G44" s="240"/>
      <c r="H44" s="282" t="s">
        <v>225</v>
      </c>
      <c r="I44" s="282" t="s">
        <v>1340</v>
      </c>
      <c r="J44" s="240"/>
      <c r="K44" s="240"/>
      <c r="L44" s="240"/>
      <c r="M44" s="240"/>
    </row>
    <row r="45" spans="1:13" x14ac:dyDescent="0.4">
      <c r="A45" s="283" t="s">
        <v>1475</v>
      </c>
      <c r="B45" s="240"/>
      <c r="C45" s="240"/>
      <c r="D45" s="240"/>
      <c r="E45" s="240"/>
      <c r="F45" s="240"/>
      <c r="G45" s="240"/>
      <c r="H45" s="240"/>
      <c r="I45" s="616" t="s">
        <v>1431</v>
      </c>
      <c r="J45" s="240"/>
      <c r="K45" s="240"/>
      <c r="L45" s="240"/>
      <c r="M45" s="240"/>
    </row>
    <row r="46" spans="1:13" ht="31.5" x14ac:dyDescent="0.5">
      <c r="A46" s="242"/>
      <c r="B46" s="242"/>
      <c r="C46" s="242"/>
      <c r="D46" s="242"/>
      <c r="E46" s="242"/>
      <c r="F46" s="242"/>
      <c r="G46" s="242"/>
      <c r="H46" s="284" t="s">
        <v>269</v>
      </c>
      <c r="I46" s="242"/>
      <c r="J46" s="242"/>
      <c r="K46" s="242"/>
      <c r="L46" s="242"/>
      <c r="M46" s="242"/>
    </row>
    <row r="47" spans="1:13" x14ac:dyDescent="0.4">
      <c r="A47" s="285" t="s">
        <v>1355</v>
      </c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</row>
    <row r="48" spans="1:13" x14ac:dyDescent="0.4">
      <c r="A48" s="287">
        <v>0.77083333333333337</v>
      </c>
      <c r="B48" s="288" t="s">
        <v>204</v>
      </c>
      <c r="C48" s="243"/>
      <c r="D48" s="288">
        <v>0</v>
      </c>
      <c r="E48" s="289" t="s">
        <v>187</v>
      </c>
      <c r="F48" s="290">
        <v>0</v>
      </c>
      <c r="G48" s="243"/>
      <c r="H48" s="290" t="s">
        <v>200</v>
      </c>
      <c r="I48" s="290" t="s">
        <v>346</v>
      </c>
      <c r="J48" s="243"/>
      <c r="K48" s="243"/>
      <c r="L48" s="243"/>
      <c r="M48" s="243"/>
    </row>
    <row r="49" spans="1:13" x14ac:dyDescent="0.4">
      <c r="A49" s="287">
        <v>0.86458333333333337</v>
      </c>
      <c r="B49" s="288" t="s">
        <v>197</v>
      </c>
      <c r="C49" s="243"/>
      <c r="D49" s="288">
        <v>3</v>
      </c>
      <c r="E49" s="289" t="s">
        <v>187</v>
      </c>
      <c r="F49" s="290">
        <v>1</v>
      </c>
      <c r="G49" s="243"/>
      <c r="H49" s="290" t="s">
        <v>977</v>
      </c>
      <c r="I49" s="290" t="s">
        <v>329</v>
      </c>
      <c r="J49" s="243"/>
      <c r="K49" s="243"/>
      <c r="L49" s="243"/>
      <c r="M49" s="243"/>
    </row>
    <row r="50" spans="1:13" x14ac:dyDescent="0.4">
      <c r="A50" s="287">
        <v>0.86458333333333337</v>
      </c>
      <c r="B50" s="288" t="s">
        <v>202</v>
      </c>
      <c r="C50" s="243"/>
      <c r="D50" s="288">
        <v>3</v>
      </c>
      <c r="E50" s="289" t="s">
        <v>187</v>
      </c>
      <c r="F50" s="290">
        <v>0</v>
      </c>
      <c r="G50" s="243"/>
      <c r="H50" s="290" t="s">
        <v>861</v>
      </c>
      <c r="I50" s="290" t="s">
        <v>322</v>
      </c>
      <c r="J50" s="243"/>
      <c r="K50" s="243"/>
      <c r="L50" s="243"/>
      <c r="M50" s="243"/>
    </row>
    <row r="51" spans="1:13" x14ac:dyDescent="0.4">
      <c r="A51" s="285" t="s">
        <v>1356</v>
      </c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</row>
    <row r="52" spans="1:13" x14ac:dyDescent="0.4">
      <c r="A52" s="287">
        <v>0.77083333333333337</v>
      </c>
      <c r="B52" s="288" t="s">
        <v>225</v>
      </c>
      <c r="C52" s="243"/>
      <c r="D52" s="288">
        <v>1</v>
      </c>
      <c r="E52" s="289" t="s">
        <v>187</v>
      </c>
      <c r="F52" s="290">
        <v>1</v>
      </c>
      <c r="G52" s="243"/>
      <c r="H52" s="290" t="s">
        <v>196</v>
      </c>
      <c r="I52" s="290" t="s">
        <v>326</v>
      </c>
      <c r="J52" s="243"/>
      <c r="K52" s="243"/>
      <c r="L52" s="243"/>
      <c r="M52" s="243"/>
    </row>
    <row r="53" spans="1:13" x14ac:dyDescent="0.4">
      <c r="A53" s="287">
        <v>0.77083333333333337</v>
      </c>
      <c r="B53" s="288" t="s">
        <v>203</v>
      </c>
      <c r="C53" s="243"/>
      <c r="D53" s="288">
        <v>1</v>
      </c>
      <c r="E53" s="289" t="s">
        <v>187</v>
      </c>
      <c r="F53" s="290">
        <v>1</v>
      </c>
      <c r="G53" s="243"/>
      <c r="H53" s="290" t="s">
        <v>199</v>
      </c>
      <c r="I53" s="290" t="s">
        <v>332</v>
      </c>
      <c r="J53" s="243"/>
      <c r="K53" s="243"/>
      <c r="L53" s="243"/>
      <c r="M53" s="243"/>
    </row>
    <row r="54" spans="1:13" x14ac:dyDescent="0.4">
      <c r="A54" s="287">
        <v>0.77083333333333337</v>
      </c>
      <c r="B54" s="288" t="s">
        <v>207</v>
      </c>
      <c r="C54" s="243"/>
      <c r="D54" s="288">
        <v>1</v>
      </c>
      <c r="E54" s="289" t="s">
        <v>187</v>
      </c>
      <c r="F54" s="290">
        <v>0</v>
      </c>
      <c r="G54" s="243"/>
      <c r="H54" s="290" t="s">
        <v>194</v>
      </c>
      <c r="I54" s="290" t="s">
        <v>236</v>
      </c>
      <c r="J54" s="243"/>
      <c r="K54" s="243"/>
      <c r="L54" s="243"/>
      <c r="M54" s="243"/>
    </row>
    <row r="55" spans="1:13" x14ac:dyDescent="0.4">
      <c r="A55" s="287">
        <v>0.86458333333333337</v>
      </c>
      <c r="B55" s="288" t="s">
        <v>198</v>
      </c>
      <c r="C55" s="243"/>
      <c r="D55" s="288">
        <v>2</v>
      </c>
      <c r="E55" s="289" t="s">
        <v>187</v>
      </c>
      <c r="F55" s="290">
        <v>0</v>
      </c>
      <c r="G55" s="243"/>
      <c r="H55" s="290" t="s">
        <v>205</v>
      </c>
      <c r="I55" s="290" t="s">
        <v>235</v>
      </c>
      <c r="J55" s="243"/>
      <c r="K55" s="243"/>
      <c r="L55" s="243"/>
      <c r="M55" s="243"/>
    </row>
    <row r="56" spans="1:13" x14ac:dyDescent="0.4">
      <c r="A56" s="287">
        <v>0.86458333333333337</v>
      </c>
      <c r="B56" s="288" t="s">
        <v>201</v>
      </c>
      <c r="C56" s="243"/>
      <c r="D56" s="288">
        <v>1</v>
      </c>
      <c r="E56" s="289" t="s">
        <v>187</v>
      </c>
      <c r="F56" s="290">
        <v>1</v>
      </c>
      <c r="G56" s="243"/>
      <c r="H56" s="290" t="s">
        <v>896</v>
      </c>
      <c r="I56" s="290" t="s">
        <v>330</v>
      </c>
      <c r="J56" s="243"/>
      <c r="K56" s="243"/>
      <c r="L56" s="243"/>
      <c r="M56" s="243"/>
    </row>
    <row r="57" spans="1:13" x14ac:dyDescent="0.4">
      <c r="A57" s="285" t="s">
        <v>1357</v>
      </c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</row>
    <row r="58" spans="1:13" x14ac:dyDescent="0.4">
      <c r="A58" s="287">
        <v>0.86458333333333337</v>
      </c>
      <c r="B58" s="288" t="s">
        <v>191</v>
      </c>
      <c r="C58" s="243"/>
      <c r="D58" s="288">
        <v>3</v>
      </c>
      <c r="E58" s="289" t="s">
        <v>187</v>
      </c>
      <c r="F58" s="290">
        <v>1</v>
      </c>
      <c r="G58" s="243"/>
      <c r="H58" s="290" t="s">
        <v>206</v>
      </c>
      <c r="I58" s="290" t="s">
        <v>337</v>
      </c>
      <c r="J58" s="243"/>
      <c r="K58" s="243"/>
      <c r="L58" s="243"/>
      <c r="M58" s="243"/>
    </row>
    <row r="59" spans="1:13" x14ac:dyDescent="0.4">
      <c r="A59" s="287">
        <v>0.86458333333333337</v>
      </c>
      <c r="B59" s="288" t="s">
        <v>192</v>
      </c>
      <c r="C59" s="243"/>
      <c r="D59" s="288">
        <v>1</v>
      </c>
      <c r="E59" s="289" t="s">
        <v>187</v>
      </c>
      <c r="F59" s="290">
        <v>1</v>
      </c>
      <c r="G59" s="243"/>
      <c r="H59" s="290" t="s">
        <v>226</v>
      </c>
      <c r="I59" s="290" t="s">
        <v>324</v>
      </c>
      <c r="J59" s="243"/>
      <c r="K59" s="243"/>
      <c r="L59" s="243"/>
      <c r="M59" s="243"/>
    </row>
    <row r="60" spans="1:13" x14ac:dyDescent="0.4">
      <c r="A60" s="291" t="s">
        <v>1475</v>
      </c>
      <c r="B60" s="243"/>
      <c r="C60" s="243"/>
      <c r="D60" s="243"/>
      <c r="E60" s="243"/>
      <c r="F60" s="243"/>
      <c r="G60" s="243"/>
      <c r="H60" s="243"/>
      <c r="I60" s="617" t="s">
        <v>1431</v>
      </c>
      <c r="J60" s="243"/>
      <c r="K60" s="243"/>
      <c r="L60" s="243"/>
      <c r="M60" s="243"/>
    </row>
    <row r="61" spans="1:13" ht="31.5" x14ac:dyDescent="0.5">
      <c r="A61" s="238"/>
      <c r="B61" s="238"/>
      <c r="C61" s="238"/>
      <c r="D61" s="238"/>
      <c r="E61" s="238"/>
      <c r="F61" s="238"/>
      <c r="G61" s="238"/>
      <c r="H61" s="292" t="s">
        <v>270</v>
      </c>
      <c r="I61" s="238"/>
      <c r="J61" s="238"/>
      <c r="K61" s="238"/>
      <c r="L61" s="238"/>
      <c r="M61" s="238"/>
    </row>
    <row r="62" spans="1:13" x14ac:dyDescent="0.4">
      <c r="A62" s="293" t="s">
        <v>1358</v>
      </c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</row>
    <row r="63" spans="1:13" x14ac:dyDescent="0.4">
      <c r="A63" s="295">
        <v>0.625</v>
      </c>
      <c r="B63" s="296" t="s">
        <v>194</v>
      </c>
      <c r="C63" s="258"/>
      <c r="D63" s="296">
        <v>1</v>
      </c>
      <c r="E63" s="297" t="s">
        <v>187</v>
      </c>
      <c r="F63" s="298">
        <v>1</v>
      </c>
      <c r="G63" s="258"/>
      <c r="H63" s="298" t="s">
        <v>198</v>
      </c>
      <c r="I63" s="298" t="s">
        <v>339</v>
      </c>
      <c r="J63" s="258"/>
      <c r="K63" s="258"/>
      <c r="L63" s="258"/>
      <c r="M63" s="258"/>
    </row>
    <row r="64" spans="1:13" x14ac:dyDescent="0.4">
      <c r="A64" s="295">
        <v>0.75</v>
      </c>
      <c r="B64" s="296" t="s">
        <v>200</v>
      </c>
      <c r="C64" s="258"/>
      <c r="D64" s="296">
        <v>3</v>
      </c>
      <c r="E64" s="297" t="s">
        <v>187</v>
      </c>
      <c r="F64" s="298">
        <v>2</v>
      </c>
      <c r="G64" s="258"/>
      <c r="H64" s="298" t="s">
        <v>197</v>
      </c>
      <c r="I64" s="298" t="s">
        <v>329</v>
      </c>
      <c r="J64" s="258"/>
      <c r="K64" s="258"/>
      <c r="L64" s="258"/>
      <c r="M64" s="258"/>
    </row>
    <row r="65" spans="1:13" x14ac:dyDescent="0.4">
      <c r="A65" s="295">
        <v>0.86458333333333337</v>
      </c>
      <c r="B65" s="296" t="s">
        <v>199</v>
      </c>
      <c r="C65" s="258"/>
      <c r="D65" s="296">
        <v>1</v>
      </c>
      <c r="E65" s="297" t="s">
        <v>187</v>
      </c>
      <c r="F65" s="298">
        <v>2</v>
      </c>
      <c r="G65" s="258"/>
      <c r="H65" s="298" t="s">
        <v>201</v>
      </c>
      <c r="I65" s="298" t="s">
        <v>322</v>
      </c>
      <c r="J65" s="258"/>
      <c r="K65" s="258"/>
      <c r="L65" s="258"/>
      <c r="M65" s="258"/>
    </row>
    <row r="66" spans="1:13" x14ac:dyDescent="0.4">
      <c r="A66" s="293" t="s">
        <v>1359</v>
      </c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</row>
    <row r="67" spans="1:13" x14ac:dyDescent="0.4">
      <c r="A67" s="295">
        <v>0.52083333333333337</v>
      </c>
      <c r="B67" s="296" t="s">
        <v>977</v>
      </c>
      <c r="C67" s="258"/>
      <c r="D67" s="296">
        <v>0</v>
      </c>
      <c r="E67" s="297" t="s">
        <v>187</v>
      </c>
      <c r="F67" s="298">
        <v>0</v>
      </c>
      <c r="G67" s="258"/>
      <c r="H67" s="298" t="s">
        <v>204</v>
      </c>
      <c r="I67" s="298" t="s">
        <v>1342</v>
      </c>
      <c r="J67" s="258"/>
      <c r="K67" s="258"/>
      <c r="L67" s="258"/>
      <c r="M67" s="258"/>
    </row>
    <row r="68" spans="1:13" x14ac:dyDescent="0.4">
      <c r="A68" s="295">
        <v>0.625</v>
      </c>
      <c r="B68" s="296" t="s">
        <v>205</v>
      </c>
      <c r="C68" s="258"/>
      <c r="D68" s="296">
        <v>2</v>
      </c>
      <c r="E68" s="297" t="s">
        <v>187</v>
      </c>
      <c r="F68" s="298">
        <v>2</v>
      </c>
      <c r="G68" s="258"/>
      <c r="H68" s="298" t="s">
        <v>192</v>
      </c>
      <c r="I68" s="298" t="s">
        <v>354</v>
      </c>
      <c r="J68" s="258"/>
      <c r="K68" s="258"/>
      <c r="L68" s="258"/>
      <c r="M68" s="258"/>
    </row>
    <row r="69" spans="1:13" x14ac:dyDescent="0.4">
      <c r="A69" s="295">
        <v>0.75</v>
      </c>
      <c r="B69" s="296" t="s">
        <v>196</v>
      </c>
      <c r="C69" s="258"/>
      <c r="D69" s="296">
        <v>2</v>
      </c>
      <c r="E69" s="297" t="s">
        <v>187</v>
      </c>
      <c r="F69" s="298">
        <v>1</v>
      </c>
      <c r="G69" s="258"/>
      <c r="H69" s="298" t="s">
        <v>203</v>
      </c>
      <c r="I69" s="298" t="s">
        <v>328</v>
      </c>
      <c r="J69" s="258"/>
      <c r="K69" s="258"/>
      <c r="L69" s="258"/>
      <c r="M69" s="258"/>
    </row>
    <row r="70" spans="1:13" x14ac:dyDescent="0.4">
      <c r="A70" s="295">
        <v>0.86458333333333337</v>
      </c>
      <c r="B70" s="296" t="s">
        <v>207</v>
      </c>
      <c r="C70" s="258"/>
      <c r="D70" s="296">
        <v>4</v>
      </c>
      <c r="E70" s="297" t="s">
        <v>187</v>
      </c>
      <c r="F70" s="298">
        <v>0</v>
      </c>
      <c r="G70" s="258"/>
      <c r="H70" s="298" t="s">
        <v>202</v>
      </c>
      <c r="I70" s="298" t="s">
        <v>236</v>
      </c>
      <c r="J70" s="258"/>
      <c r="K70" s="258"/>
      <c r="L70" s="258"/>
      <c r="M70" s="258"/>
    </row>
    <row r="71" spans="1:13" x14ac:dyDescent="0.4">
      <c r="A71" s="293" t="s">
        <v>1360</v>
      </c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</row>
    <row r="72" spans="1:13" x14ac:dyDescent="0.4">
      <c r="A72" s="295">
        <v>0.77083333333333337</v>
      </c>
      <c r="B72" s="296" t="s">
        <v>861</v>
      </c>
      <c r="C72" s="258"/>
      <c r="D72" s="296">
        <v>0</v>
      </c>
      <c r="E72" s="297" t="s">
        <v>187</v>
      </c>
      <c r="F72" s="298">
        <v>2</v>
      </c>
      <c r="G72" s="258"/>
      <c r="H72" s="298" t="s">
        <v>191</v>
      </c>
      <c r="I72" s="298" t="s">
        <v>1341</v>
      </c>
      <c r="J72" s="258"/>
      <c r="K72" s="258"/>
      <c r="L72" s="258"/>
      <c r="M72" s="258"/>
    </row>
    <row r="73" spans="1:13" x14ac:dyDescent="0.4">
      <c r="A73" s="295">
        <v>0.77083333333333337</v>
      </c>
      <c r="B73" s="296" t="s">
        <v>226</v>
      </c>
      <c r="C73" s="258"/>
      <c r="D73" s="296">
        <v>2</v>
      </c>
      <c r="E73" s="297" t="s">
        <v>187</v>
      </c>
      <c r="F73" s="298">
        <v>2</v>
      </c>
      <c r="G73" s="258"/>
      <c r="H73" s="298" t="s">
        <v>225</v>
      </c>
      <c r="I73" s="298" t="s">
        <v>344</v>
      </c>
      <c r="J73" s="258"/>
      <c r="K73" s="258"/>
      <c r="L73" s="258"/>
      <c r="M73" s="258"/>
    </row>
    <row r="74" spans="1:13" x14ac:dyDescent="0.4">
      <c r="A74" s="295">
        <v>0.86458333333333337</v>
      </c>
      <c r="B74" s="296" t="s">
        <v>206</v>
      </c>
      <c r="C74" s="258"/>
      <c r="D74" s="296">
        <v>1</v>
      </c>
      <c r="E74" s="297" t="s">
        <v>187</v>
      </c>
      <c r="F74" s="298">
        <v>0</v>
      </c>
      <c r="G74" s="258"/>
      <c r="H74" s="298" t="s">
        <v>896</v>
      </c>
      <c r="I74" s="298" t="s">
        <v>334</v>
      </c>
      <c r="J74" s="258"/>
      <c r="K74" s="258"/>
      <c r="L74" s="258"/>
      <c r="M74" s="258"/>
    </row>
    <row r="75" spans="1:13" x14ac:dyDescent="0.4">
      <c r="A75" s="299" t="s">
        <v>1475</v>
      </c>
      <c r="B75" s="258"/>
      <c r="C75" s="258"/>
      <c r="D75" s="258"/>
      <c r="E75" s="258"/>
      <c r="F75" s="258"/>
      <c r="G75" s="258"/>
      <c r="H75" s="258"/>
      <c r="I75" s="618" t="s">
        <v>1431</v>
      </c>
      <c r="J75" s="258"/>
      <c r="K75" s="258"/>
      <c r="L75" s="258"/>
      <c r="M75" s="258"/>
    </row>
    <row r="76" spans="1:13" ht="31.5" x14ac:dyDescent="0.5">
      <c r="A76" s="354"/>
      <c r="B76" s="354"/>
      <c r="C76" s="354"/>
      <c r="D76" s="354"/>
      <c r="E76" s="354"/>
      <c r="F76" s="354"/>
      <c r="G76" s="354"/>
      <c r="H76" s="423" t="s">
        <v>271</v>
      </c>
      <c r="I76" s="354"/>
      <c r="J76" s="354"/>
      <c r="K76" s="354"/>
      <c r="L76" s="354"/>
      <c r="M76" s="354"/>
    </row>
    <row r="77" spans="1:13" x14ac:dyDescent="0.4">
      <c r="A77" s="424" t="s">
        <v>1453</v>
      </c>
      <c r="B77" s="425"/>
      <c r="C77" s="425"/>
      <c r="D77" s="425"/>
      <c r="E77" s="425"/>
      <c r="F77" s="425"/>
      <c r="G77" s="425"/>
      <c r="H77" s="425"/>
      <c r="I77" s="425"/>
      <c r="J77" s="425"/>
      <c r="K77" s="425"/>
      <c r="L77" s="425"/>
      <c r="M77" s="425"/>
    </row>
    <row r="78" spans="1:13" x14ac:dyDescent="0.4">
      <c r="A78" s="426">
        <v>0.625</v>
      </c>
      <c r="B78" s="427" t="s">
        <v>201</v>
      </c>
      <c r="C78" s="353"/>
      <c r="D78" s="427">
        <v>1</v>
      </c>
      <c r="E78" s="428" t="s">
        <v>187</v>
      </c>
      <c r="F78" s="429">
        <v>0</v>
      </c>
      <c r="G78" s="353"/>
      <c r="H78" s="429" t="s">
        <v>205</v>
      </c>
      <c r="I78" s="429" t="s">
        <v>330</v>
      </c>
      <c r="J78" s="353"/>
      <c r="K78" s="353"/>
      <c r="L78" s="353"/>
      <c r="M78" s="353"/>
    </row>
    <row r="79" spans="1:13" x14ac:dyDescent="0.4">
      <c r="A79" s="426">
        <v>0.75</v>
      </c>
      <c r="B79" s="427" t="s">
        <v>197</v>
      </c>
      <c r="C79" s="353"/>
      <c r="D79" s="427">
        <v>1</v>
      </c>
      <c r="E79" s="428" t="s">
        <v>187</v>
      </c>
      <c r="F79" s="429">
        <v>0</v>
      </c>
      <c r="G79" s="353"/>
      <c r="H79" s="429" t="s">
        <v>206</v>
      </c>
      <c r="I79" s="429" t="s">
        <v>329</v>
      </c>
      <c r="J79" s="353"/>
      <c r="K79" s="353"/>
      <c r="L79" s="353"/>
      <c r="M79" s="353"/>
    </row>
    <row r="80" spans="1:13" x14ac:dyDescent="0.4">
      <c r="A80" s="426">
        <v>0.86458333333333337</v>
      </c>
      <c r="B80" s="427" t="s">
        <v>203</v>
      </c>
      <c r="C80" s="353"/>
      <c r="D80" s="427">
        <v>1</v>
      </c>
      <c r="E80" s="428" t="s">
        <v>187</v>
      </c>
      <c r="F80" s="429">
        <v>2</v>
      </c>
      <c r="G80" s="353"/>
      <c r="H80" s="429" t="s">
        <v>200</v>
      </c>
      <c r="I80" s="429" t="s">
        <v>332</v>
      </c>
      <c r="J80" s="353"/>
      <c r="K80" s="353"/>
      <c r="L80" s="353"/>
      <c r="M80" s="353"/>
    </row>
    <row r="81" spans="1:13" x14ac:dyDescent="0.4">
      <c r="A81" s="424" t="s">
        <v>1361</v>
      </c>
      <c r="B81" s="425"/>
      <c r="C81" s="425"/>
      <c r="D81" s="425"/>
      <c r="E81" s="425"/>
      <c r="F81" s="425"/>
      <c r="G81" s="425"/>
      <c r="H81" s="425"/>
      <c r="I81" s="425"/>
      <c r="J81" s="425"/>
      <c r="K81" s="425"/>
      <c r="L81" s="425"/>
      <c r="M81" s="425"/>
    </row>
    <row r="82" spans="1:13" x14ac:dyDescent="0.4">
      <c r="A82" s="426">
        <v>0.52083333333333337</v>
      </c>
      <c r="B82" s="427" t="s">
        <v>191</v>
      </c>
      <c r="C82" s="353"/>
      <c r="D82" s="427">
        <v>1</v>
      </c>
      <c r="E82" s="428" t="s">
        <v>187</v>
      </c>
      <c r="F82" s="429">
        <v>1</v>
      </c>
      <c r="G82" s="353"/>
      <c r="H82" s="429" t="s">
        <v>977</v>
      </c>
      <c r="I82" s="429" t="s">
        <v>337</v>
      </c>
      <c r="J82" s="353"/>
      <c r="K82" s="353"/>
      <c r="L82" s="353"/>
      <c r="M82" s="353"/>
    </row>
    <row r="83" spans="1:13" x14ac:dyDescent="0.4">
      <c r="A83" s="426">
        <v>0.625</v>
      </c>
      <c r="B83" s="427" t="s">
        <v>192</v>
      </c>
      <c r="C83" s="353"/>
      <c r="D83" s="427">
        <v>2</v>
      </c>
      <c r="E83" s="428" t="s">
        <v>187</v>
      </c>
      <c r="F83" s="429">
        <v>1</v>
      </c>
      <c r="G83" s="353"/>
      <c r="H83" s="429" t="s">
        <v>194</v>
      </c>
      <c r="I83" s="429" t="s">
        <v>324</v>
      </c>
      <c r="J83" s="353"/>
      <c r="K83" s="353"/>
      <c r="L83" s="353"/>
      <c r="M83" s="353"/>
    </row>
    <row r="84" spans="1:13" x14ac:dyDescent="0.4">
      <c r="A84" s="426">
        <v>0.625</v>
      </c>
      <c r="B84" s="427" t="s">
        <v>896</v>
      </c>
      <c r="C84" s="353"/>
      <c r="D84" s="427">
        <v>1</v>
      </c>
      <c r="E84" s="428" t="s">
        <v>187</v>
      </c>
      <c r="F84" s="429">
        <v>1</v>
      </c>
      <c r="G84" s="353"/>
      <c r="H84" s="429" t="s">
        <v>861</v>
      </c>
      <c r="I84" s="429" t="s">
        <v>1340</v>
      </c>
      <c r="J84" s="353"/>
      <c r="K84" s="353"/>
      <c r="L84" s="353"/>
      <c r="M84" s="353"/>
    </row>
    <row r="85" spans="1:13" x14ac:dyDescent="0.4">
      <c r="A85" s="426">
        <v>0.625</v>
      </c>
      <c r="B85" s="427" t="s">
        <v>204</v>
      </c>
      <c r="C85" s="353"/>
      <c r="D85" s="427">
        <v>1</v>
      </c>
      <c r="E85" s="428" t="s">
        <v>187</v>
      </c>
      <c r="F85" s="429">
        <v>3</v>
      </c>
      <c r="G85" s="353"/>
      <c r="H85" s="429" t="s">
        <v>207</v>
      </c>
      <c r="I85" s="429" t="s">
        <v>346</v>
      </c>
      <c r="J85" s="353"/>
      <c r="K85" s="353"/>
      <c r="L85" s="353"/>
      <c r="M85" s="353"/>
    </row>
    <row r="86" spans="1:13" x14ac:dyDescent="0.4">
      <c r="A86" s="426">
        <v>0.75</v>
      </c>
      <c r="B86" s="427" t="s">
        <v>199</v>
      </c>
      <c r="C86" s="353"/>
      <c r="D86" s="427">
        <v>2</v>
      </c>
      <c r="E86" s="428" t="s">
        <v>187</v>
      </c>
      <c r="F86" s="429">
        <v>0</v>
      </c>
      <c r="G86" s="353"/>
      <c r="H86" s="429" t="s">
        <v>196</v>
      </c>
      <c r="I86" s="429" t="s">
        <v>322</v>
      </c>
      <c r="J86" s="353"/>
      <c r="K86" s="353"/>
      <c r="L86" s="353"/>
      <c r="M86" s="353"/>
    </row>
    <row r="87" spans="1:13" x14ac:dyDescent="0.4">
      <c r="A87" s="426">
        <v>0.86458333333333337</v>
      </c>
      <c r="B87" s="427" t="s">
        <v>198</v>
      </c>
      <c r="C87" s="353"/>
      <c r="D87" s="427">
        <v>2</v>
      </c>
      <c r="E87" s="428" t="s">
        <v>187</v>
      </c>
      <c r="F87" s="429">
        <v>2</v>
      </c>
      <c r="G87" s="353"/>
      <c r="H87" s="429" t="s">
        <v>226</v>
      </c>
      <c r="I87" s="429" t="s">
        <v>235</v>
      </c>
      <c r="J87" s="353"/>
      <c r="K87" s="353"/>
      <c r="L87" s="353"/>
      <c r="M87" s="353"/>
    </row>
    <row r="88" spans="1:13" x14ac:dyDescent="0.4">
      <c r="A88" s="424" t="s">
        <v>1454</v>
      </c>
      <c r="B88" s="425"/>
      <c r="C88" s="425"/>
      <c r="D88" s="425"/>
      <c r="E88" s="425"/>
      <c r="F88" s="425"/>
      <c r="G88" s="425"/>
      <c r="H88" s="425"/>
      <c r="I88" s="425"/>
      <c r="J88" s="425"/>
      <c r="K88" s="425"/>
      <c r="L88" s="425"/>
      <c r="M88" s="425"/>
    </row>
    <row r="89" spans="1:13" x14ac:dyDescent="0.4">
      <c r="A89" s="426">
        <v>0.86458333333333337</v>
      </c>
      <c r="B89" s="427" t="s">
        <v>225</v>
      </c>
      <c r="C89" s="353"/>
      <c r="D89" s="427">
        <v>1</v>
      </c>
      <c r="E89" s="428" t="s">
        <v>187</v>
      </c>
      <c r="F89" s="429">
        <v>2</v>
      </c>
      <c r="G89" s="353"/>
      <c r="H89" s="429" t="s">
        <v>202</v>
      </c>
      <c r="I89" s="429" t="s">
        <v>326</v>
      </c>
      <c r="J89" s="353"/>
      <c r="K89" s="353"/>
      <c r="L89" s="353"/>
      <c r="M89" s="353"/>
    </row>
    <row r="90" spans="1:13" x14ac:dyDescent="0.4">
      <c r="A90" s="430" t="s">
        <v>1475</v>
      </c>
      <c r="B90" s="353"/>
      <c r="C90" s="353"/>
      <c r="D90" s="353"/>
      <c r="E90" s="353"/>
      <c r="F90" s="353"/>
      <c r="G90" s="353"/>
      <c r="H90" s="353"/>
      <c r="I90" s="619" t="s">
        <v>1431</v>
      </c>
      <c r="J90" s="353"/>
      <c r="K90" s="353"/>
      <c r="L90" s="353"/>
      <c r="M90" s="353"/>
    </row>
    <row r="91" spans="1:13" ht="31.5" x14ac:dyDescent="0.5">
      <c r="A91" s="252"/>
      <c r="B91" s="252"/>
      <c r="C91" s="252"/>
      <c r="D91" s="252"/>
      <c r="E91" s="252"/>
      <c r="F91" s="252"/>
      <c r="G91" s="252"/>
      <c r="H91" s="300" t="s">
        <v>272</v>
      </c>
      <c r="I91" s="252"/>
      <c r="J91" s="252"/>
      <c r="K91" s="252"/>
      <c r="L91" s="252"/>
      <c r="M91" s="252"/>
    </row>
    <row r="92" spans="1:13" x14ac:dyDescent="0.4">
      <c r="A92" s="301" t="s">
        <v>1455</v>
      </c>
      <c r="B92" s="302"/>
      <c r="C92" s="302"/>
      <c r="D92" s="302"/>
      <c r="E92" s="302"/>
      <c r="F92" s="302"/>
      <c r="G92" s="302"/>
      <c r="H92" s="302"/>
      <c r="I92" s="302"/>
      <c r="J92" s="302"/>
      <c r="K92" s="302"/>
      <c r="L92" s="302"/>
      <c r="M92" s="302"/>
    </row>
    <row r="93" spans="1:13" x14ac:dyDescent="0.4">
      <c r="A93" s="303">
        <v>0.86458333333333337</v>
      </c>
      <c r="B93" s="304" t="s">
        <v>226</v>
      </c>
      <c r="C93" s="239"/>
      <c r="D93" s="304">
        <v>1</v>
      </c>
      <c r="E93" s="305" t="s">
        <v>187</v>
      </c>
      <c r="F93" s="306">
        <v>2</v>
      </c>
      <c r="G93" s="239"/>
      <c r="H93" s="306" t="s">
        <v>896</v>
      </c>
      <c r="I93" s="306" t="s">
        <v>344</v>
      </c>
      <c r="J93" s="239"/>
      <c r="K93" s="239"/>
      <c r="L93" s="239"/>
      <c r="M93" s="239"/>
    </row>
    <row r="94" spans="1:13" x14ac:dyDescent="0.4">
      <c r="A94" s="301" t="s">
        <v>1456</v>
      </c>
      <c r="B94" s="302"/>
      <c r="C94" s="302"/>
      <c r="D94" s="302"/>
      <c r="E94" s="302"/>
      <c r="F94" s="302"/>
      <c r="G94" s="302"/>
      <c r="H94" s="302"/>
      <c r="I94" s="302"/>
      <c r="J94" s="302"/>
      <c r="K94" s="302"/>
      <c r="L94" s="302"/>
      <c r="M94" s="302"/>
    </row>
    <row r="95" spans="1:13" x14ac:dyDescent="0.4">
      <c r="A95" s="303">
        <v>0.625</v>
      </c>
      <c r="B95" s="304" t="s">
        <v>192</v>
      </c>
      <c r="C95" s="239"/>
      <c r="D95" s="304">
        <v>0</v>
      </c>
      <c r="E95" s="305" t="s">
        <v>187</v>
      </c>
      <c r="F95" s="306">
        <v>1</v>
      </c>
      <c r="G95" s="239"/>
      <c r="H95" s="306" t="s">
        <v>225</v>
      </c>
      <c r="I95" s="306" t="s">
        <v>324</v>
      </c>
      <c r="J95" s="239"/>
      <c r="K95" s="239"/>
      <c r="L95" s="239"/>
      <c r="M95" s="239"/>
    </row>
    <row r="96" spans="1:13" x14ac:dyDescent="0.4">
      <c r="A96" s="303">
        <v>0.75</v>
      </c>
      <c r="B96" s="304" t="s">
        <v>205</v>
      </c>
      <c r="C96" s="239"/>
      <c r="D96" s="304">
        <v>2</v>
      </c>
      <c r="E96" s="305" t="s">
        <v>187</v>
      </c>
      <c r="F96" s="306">
        <v>1</v>
      </c>
      <c r="G96" s="239"/>
      <c r="H96" s="306" t="s">
        <v>203</v>
      </c>
      <c r="I96" s="306" t="s">
        <v>354</v>
      </c>
      <c r="J96" s="239"/>
      <c r="K96" s="239"/>
      <c r="L96" s="239"/>
      <c r="M96" s="239"/>
    </row>
    <row r="97" spans="1:13" x14ac:dyDescent="0.4">
      <c r="A97" s="303">
        <v>0.86458333333333337</v>
      </c>
      <c r="B97" s="304" t="s">
        <v>206</v>
      </c>
      <c r="C97" s="239"/>
      <c r="D97" s="304">
        <v>0</v>
      </c>
      <c r="E97" s="305" t="s">
        <v>187</v>
      </c>
      <c r="F97" s="306">
        <v>1</v>
      </c>
      <c r="G97" s="239"/>
      <c r="H97" s="306" t="s">
        <v>204</v>
      </c>
      <c r="I97" s="306" t="s">
        <v>334</v>
      </c>
      <c r="J97" s="239"/>
      <c r="K97" s="239"/>
      <c r="L97" s="239"/>
      <c r="M97" s="239"/>
    </row>
    <row r="98" spans="1:13" x14ac:dyDescent="0.4">
      <c r="A98" s="301" t="s">
        <v>1362</v>
      </c>
      <c r="B98" s="302"/>
      <c r="C98" s="302"/>
      <c r="D98" s="302"/>
      <c r="E98" s="302"/>
      <c r="F98" s="302"/>
      <c r="G98" s="302"/>
      <c r="H98" s="302"/>
      <c r="I98" s="302"/>
      <c r="J98" s="302"/>
      <c r="K98" s="302"/>
      <c r="L98" s="302"/>
      <c r="M98" s="302"/>
    </row>
    <row r="99" spans="1:13" x14ac:dyDescent="0.4">
      <c r="A99" s="303">
        <v>0.52083333333333337</v>
      </c>
      <c r="B99" s="304" t="s">
        <v>207</v>
      </c>
      <c r="C99" s="239"/>
      <c r="D99" s="304">
        <v>3</v>
      </c>
      <c r="E99" s="305" t="s">
        <v>187</v>
      </c>
      <c r="F99" s="306">
        <v>1</v>
      </c>
      <c r="G99" s="239"/>
      <c r="H99" s="306" t="s">
        <v>197</v>
      </c>
      <c r="I99" s="306" t="s">
        <v>236</v>
      </c>
      <c r="J99" s="239"/>
      <c r="K99" s="239"/>
      <c r="L99" s="239"/>
      <c r="M99" s="239"/>
    </row>
    <row r="100" spans="1:13" x14ac:dyDescent="0.4">
      <c r="A100" s="303">
        <v>0.625</v>
      </c>
      <c r="B100" s="304" t="s">
        <v>977</v>
      </c>
      <c r="C100" s="239"/>
      <c r="D100" s="304">
        <v>0</v>
      </c>
      <c r="E100" s="305" t="s">
        <v>187</v>
      </c>
      <c r="F100" s="306">
        <v>4</v>
      </c>
      <c r="G100" s="239"/>
      <c r="H100" s="306" t="s">
        <v>199</v>
      </c>
      <c r="I100" s="306" t="s">
        <v>1342</v>
      </c>
      <c r="J100" s="239"/>
      <c r="K100" s="239"/>
      <c r="L100" s="239"/>
      <c r="M100" s="239"/>
    </row>
    <row r="101" spans="1:13" x14ac:dyDescent="0.4">
      <c r="A101" s="303">
        <v>0.625</v>
      </c>
      <c r="B101" s="304" t="s">
        <v>194</v>
      </c>
      <c r="C101" s="239"/>
      <c r="D101" s="304">
        <v>2</v>
      </c>
      <c r="E101" s="305" t="s">
        <v>187</v>
      </c>
      <c r="F101" s="306">
        <v>0</v>
      </c>
      <c r="G101" s="239"/>
      <c r="H101" s="306" t="s">
        <v>196</v>
      </c>
      <c r="I101" s="306" t="s">
        <v>339</v>
      </c>
      <c r="J101" s="239"/>
      <c r="K101" s="239"/>
      <c r="L101" s="239"/>
      <c r="M101" s="239"/>
    </row>
    <row r="102" spans="1:13" x14ac:dyDescent="0.4">
      <c r="A102" s="303">
        <v>0.625</v>
      </c>
      <c r="B102" s="304" t="s">
        <v>861</v>
      </c>
      <c r="C102" s="239"/>
      <c r="D102" s="304">
        <v>1</v>
      </c>
      <c r="E102" s="305" t="s">
        <v>187</v>
      </c>
      <c r="F102" s="306">
        <v>0</v>
      </c>
      <c r="G102" s="239"/>
      <c r="H102" s="306" t="s">
        <v>198</v>
      </c>
      <c r="I102" s="306" t="s">
        <v>1341</v>
      </c>
      <c r="J102" s="239"/>
      <c r="K102" s="239"/>
      <c r="L102" s="239"/>
      <c r="M102" s="239"/>
    </row>
    <row r="103" spans="1:13" x14ac:dyDescent="0.4">
      <c r="A103" s="303">
        <v>0.75</v>
      </c>
      <c r="B103" s="304" t="s">
        <v>202</v>
      </c>
      <c r="C103" s="239"/>
      <c r="D103" s="304">
        <v>0</v>
      </c>
      <c r="E103" s="305" t="s">
        <v>187</v>
      </c>
      <c r="F103" s="306">
        <v>1</v>
      </c>
      <c r="G103" s="239"/>
      <c r="H103" s="306" t="s">
        <v>191</v>
      </c>
      <c r="I103" s="306" t="s">
        <v>322</v>
      </c>
      <c r="J103" s="239"/>
      <c r="K103" s="239"/>
      <c r="L103" s="239"/>
      <c r="M103" s="239"/>
    </row>
    <row r="104" spans="1:13" x14ac:dyDescent="0.4">
      <c r="A104" s="303">
        <v>0.86458333333333337</v>
      </c>
      <c r="B104" s="304" t="s">
        <v>200</v>
      </c>
      <c r="C104" s="239"/>
      <c r="D104" s="304">
        <v>1</v>
      </c>
      <c r="E104" s="305" t="s">
        <v>187</v>
      </c>
      <c r="F104" s="306">
        <v>2</v>
      </c>
      <c r="G104" s="239"/>
      <c r="H104" s="306" t="s">
        <v>201</v>
      </c>
      <c r="I104" s="306" t="s">
        <v>329</v>
      </c>
      <c r="J104" s="239"/>
      <c r="K104" s="239"/>
      <c r="L104" s="239"/>
      <c r="M104" s="239"/>
    </row>
    <row r="105" spans="1:13" x14ac:dyDescent="0.4">
      <c r="A105" s="307" t="s">
        <v>1475</v>
      </c>
      <c r="B105" s="239"/>
      <c r="C105" s="239"/>
      <c r="D105" s="239"/>
      <c r="E105" s="239"/>
      <c r="F105" s="239"/>
      <c r="G105" s="239"/>
      <c r="H105" s="239"/>
      <c r="I105" s="620" t="s">
        <v>1431</v>
      </c>
      <c r="J105" s="239"/>
      <c r="K105" s="239"/>
      <c r="L105" s="239"/>
      <c r="M105" s="239"/>
    </row>
    <row r="106" spans="1:13" ht="31.5" x14ac:dyDescent="0.5">
      <c r="A106" s="248"/>
      <c r="B106" s="248"/>
      <c r="C106" s="248"/>
      <c r="D106" s="248"/>
      <c r="E106" s="248"/>
      <c r="F106" s="248"/>
      <c r="G106" s="248"/>
      <c r="H106" s="308" t="s">
        <v>273</v>
      </c>
      <c r="I106" s="248"/>
      <c r="J106" s="248"/>
      <c r="K106" s="248"/>
      <c r="L106" s="248"/>
      <c r="M106" s="248"/>
    </row>
    <row r="107" spans="1:13" x14ac:dyDescent="0.4">
      <c r="A107" s="309" t="s">
        <v>1457</v>
      </c>
      <c r="B107" s="310"/>
      <c r="C107" s="310"/>
      <c r="D107" s="310"/>
      <c r="E107" s="310"/>
      <c r="F107" s="310"/>
      <c r="G107" s="310"/>
      <c r="H107" s="310"/>
      <c r="I107" s="310"/>
      <c r="J107" s="310"/>
      <c r="K107" s="310"/>
      <c r="L107" s="310"/>
      <c r="M107" s="310"/>
    </row>
    <row r="108" spans="1:13" x14ac:dyDescent="0.4">
      <c r="A108" s="311">
        <v>0.625</v>
      </c>
      <c r="B108" s="312" t="s">
        <v>201</v>
      </c>
      <c r="C108" s="237"/>
      <c r="D108" s="312"/>
      <c r="E108" s="313" t="s">
        <v>1476</v>
      </c>
      <c r="F108" s="314"/>
      <c r="G108" s="237"/>
      <c r="H108" s="314" t="s">
        <v>206</v>
      </c>
      <c r="I108" s="314" t="s">
        <v>330</v>
      </c>
      <c r="J108" s="237"/>
      <c r="K108" s="237"/>
      <c r="L108" s="237"/>
      <c r="M108" s="237"/>
    </row>
    <row r="109" spans="1:13" x14ac:dyDescent="0.4">
      <c r="A109" s="311">
        <v>0.75</v>
      </c>
      <c r="B109" s="312" t="s">
        <v>197</v>
      </c>
      <c r="C109" s="237"/>
      <c r="D109" s="312"/>
      <c r="E109" s="313" t="s">
        <v>1476</v>
      </c>
      <c r="F109" s="314"/>
      <c r="G109" s="237"/>
      <c r="H109" s="314" t="s">
        <v>202</v>
      </c>
      <c r="I109" s="314" t="s">
        <v>329</v>
      </c>
      <c r="J109" s="237"/>
      <c r="K109" s="237"/>
      <c r="L109" s="237"/>
      <c r="M109" s="237"/>
    </row>
    <row r="110" spans="1:13" x14ac:dyDescent="0.4">
      <c r="A110" s="311">
        <v>0.86458333333333337</v>
      </c>
      <c r="B110" s="312" t="s">
        <v>225</v>
      </c>
      <c r="C110" s="237"/>
      <c r="D110" s="312"/>
      <c r="E110" s="313" t="s">
        <v>1476</v>
      </c>
      <c r="F110" s="314"/>
      <c r="G110" s="237"/>
      <c r="H110" s="314" t="s">
        <v>200</v>
      </c>
      <c r="I110" s="314" t="s">
        <v>326</v>
      </c>
      <c r="J110" s="237"/>
      <c r="K110" s="237"/>
      <c r="L110" s="237"/>
      <c r="M110" s="237"/>
    </row>
    <row r="111" spans="1:13" x14ac:dyDescent="0.4">
      <c r="A111" s="309" t="s">
        <v>1363</v>
      </c>
      <c r="B111" s="310"/>
      <c r="C111" s="310"/>
      <c r="D111" s="310"/>
      <c r="E111" s="310"/>
      <c r="F111" s="310"/>
      <c r="G111" s="310"/>
      <c r="H111" s="310"/>
      <c r="I111" s="310"/>
      <c r="J111" s="310"/>
      <c r="K111" s="310"/>
      <c r="L111" s="310"/>
      <c r="M111" s="310"/>
    </row>
    <row r="112" spans="1:13" x14ac:dyDescent="0.4">
      <c r="A112" s="311">
        <v>0.52083333333333337</v>
      </c>
      <c r="B112" s="312" t="s">
        <v>199</v>
      </c>
      <c r="C112" s="237"/>
      <c r="D112" s="312"/>
      <c r="E112" s="313" t="s">
        <v>1476</v>
      </c>
      <c r="F112" s="314"/>
      <c r="G112" s="237"/>
      <c r="H112" s="314" t="s">
        <v>205</v>
      </c>
      <c r="I112" s="314" t="s">
        <v>322</v>
      </c>
      <c r="J112" s="237"/>
      <c r="K112" s="237"/>
      <c r="L112" s="237"/>
      <c r="M112" s="237"/>
    </row>
    <row r="113" spans="1:13" x14ac:dyDescent="0.4">
      <c r="A113" s="311">
        <v>0.625</v>
      </c>
      <c r="B113" s="312" t="s">
        <v>896</v>
      </c>
      <c r="C113" s="237"/>
      <c r="D113" s="312"/>
      <c r="E113" s="313" t="s">
        <v>1476</v>
      </c>
      <c r="F113" s="314"/>
      <c r="G113" s="237"/>
      <c r="H113" s="314" t="s">
        <v>977</v>
      </c>
      <c r="I113" s="314" t="s">
        <v>1340</v>
      </c>
      <c r="J113" s="237"/>
      <c r="K113" s="237"/>
      <c r="L113" s="237"/>
      <c r="M113" s="237"/>
    </row>
    <row r="114" spans="1:13" x14ac:dyDescent="0.4">
      <c r="A114" s="311">
        <v>0.625</v>
      </c>
      <c r="B114" s="312" t="s">
        <v>203</v>
      </c>
      <c r="C114" s="237"/>
      <c r="D114" s="312"/>
      <c r="E114" s="313" t="s">
        <v>1476</v>
      </c>
      <c r="F114" s="314"/>
      <c r="G114" s="237"/>
      <c r="H114" s="314" t="s">
        <v>861</v>
      </c>
      <c r="I114" s="314" t="s">
        <v>332</v>
      </c>
      <c r="J114" s="237"/>
      <c r="K114" s="237"/>
      <c r="L114" s="237"/>
      <c r="M114" s="237"/>
    </row>
    <row r="115" spans="1:13" x14ac:dyDescent="0.4">
      <c r="A115" s="311">
        <v>0.625</v>
      </c>
      <c r="B115" s="312" t="s">
        <v>204</v>
      </c>
      <c r="C115" s="237"/>
      <c r="D115" s="312"/>
      <c r="E115" s="313" t="s">
        <v>1476</v>
      </c>
      <c r="F115" s="314"/>
      <c r="G115" s="237"/>
      <c r="H115" s="314" t="s">
        <v>226</v>
      </c>
      <c r="I115" s="314" t="s">
        <v>346</v>
      </c>
      <c r="J115" s="237"/>
      <c r="K115" s="237"/>
      <c r="L115" s="237"/>
      <c r="M115" s="237"/>
    </row>
    <row r="116" spans="1:13" x14ac:dyDescent="0.4">
      <c r="A116" s="311">
        <v>0.75</v>
      </c>
      <c r="B116" s="312" t="s">
        <v>191</v>
      </c>
      <c r="C116" s="237"/>
      <c r="D116" s="312"/>
      <c r="E116" s="313" t="s">
        <v>1476</v>
      </c>
      <c r="F116" s="314"/>
      <c r="G116" s="237"/>
      <c r="H116" s="314" t="s">
        <v>194</v>
      </c>
      <c r="I116" s="314" t="s">
        <v>337</v>
      </c>
      <c r="J116" s="237"/>
      <c r="K116" s="237"/>
      <c r="L116" s="237"/>
      <c r="M116" s="237"/>
    </row>
    <row r="117" spans="1:13" x14ac:dyDescent="0.4">
      <c r="A117" s="311">
        <v>0.86458333333333337</v>
      </c>
      <c r="B117" s="312" t="s">
        <v>198</v>
      </c>
      <c r="C117" s="237"/>
      <c r="D117" s="312"/>
      <c r="E117" s="313" t="s">
        <v>1476</v>
      </c>
      <c r="F117" s="314"/>
      <c r="G117" s="237"/>
      <c r="H117" s="314" t="s">
        <v>192</v>
      </c>
      <c r="I117" s="314" t="s">
        <v>235</v>
      </c>
      <c r="J117" s="237"/>
      <c r="K117" s="237"/>
      <c r="L117" s="237"/>
      <c r="M117" s="237"/>
    </row>
    <row r="118" spans="1:13" x14ac:dyDescent="0.4">
      <c r="A118" s="309" t="s">
        <v>1458</v>
      </c>
      <c r="B118" s="310"/>
      <c r="C118" s="310"/>
      <c r="D118" s="310"/>
      <c r="E118" s="310"/>
      <c r="F118" s="310"/>
      <c r="G118" s="310"/>
      <c r="H118" s="310"/>
      <c r="I118" s="310"/>
      <c r="J118" s="310"/>
      <c r="K118" s="310"/>
      <c r="L118" s="310"/>
      <c r="M118" s="310"/>
    </row>
    <row r="119" spans="1:13" x14ac:dyDescent="0.4">
      <c r="A119" s="311">
        <v>0.86458333333333337</v>
      </c>
      <c r="B119" s="312" t="s">
        <v>196</v>
      </c>
      <c r="C119" s="237"/>
      <c r="D119" s="312"/>
      <c r="E119" s="313" t="s">
        <v>1476</v>
      </c>
      <c r="F119" s="314"/>
      <c r="G119" s="237"/>
      <c r="H119" s="314" t="s">
        <v>207</v>
      </c>
      <c r="I119" s="314" t="s">
        <v>328</v>
      </c>
      <c r="J119" s="237"/>
      <c r="K119" s="237"/>
      <c r="L119" s="237"/>
      <c r="M119" s="237"/>
    </row>
    <row r="120" spans="1:13" x14ac:dyDescent="0.4">
      <c r="A120" s="315" t="s">
        <v>1475</v>
      </c>
      <c r="B120" s="237"/>
      <c r="C120" s="237"/>
      <c r="D120" s="237"/>
      <c r="E120" s="237"/>
      <c r="F120" s="237"/>
      <c r="G120" s="237"/>
      <c r="H120" s="237"/>
      <c r="I120" s="621" t="s">
        <v>1431</v>
      </c>
      <c r="J120" s="237"/>
      <c r="K120" s="237"/>
      <c r="L120" s="237"/>
      <c r="M120" s="237"/>
    </row>
    <row r="121" spans="1:13" ht="31.5" x14ac:dyDescent="0.5">
      <c r="A121" s="316"/>
      <c r="B121" s="316"/>
      <c r="C121" s="316"/>
      <c r="D121" s="316"/>
      <c r="E121" s="316"/>
      <c r="F121" s="316"/>
      <c r="G121" s="316"/>
      <c r="H121" s="317" t="s">
        <v>274</v>
      </c>
      <c r="I121" s="316"/>
      <c r="J121" s="316"/>
      <c r="K121" s="316"/>
      <c r="L121" s="316"/>
      <c r="M121" s="316"/>
    </row>
    <row r="122" spans="1:13" x14ac:dyDescent="0.4">
      <c r="A122" s="318" t="s">
        <v>1459</v>
      </c>
      <c r="B122" s="319"/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</row>
    <row r="123" spans="1:13" x14ac:dyDescent="0.4">
      <c r="A123" s="320">
        <v>0.625</v>
      </c>
      <c r="B123" s="321" t="s">
        <v>204</v>
      </c>
      <c r="C123" s="247"/>
      <c r="D123" s="321"/>
      <c r="E123" s="322" t="s">
        <v>1476</v>
      </c>
      <c r="F123" s="323"/>
      <c r="G123" s="247"/>
      <c r="H123" s="323" t="s">
        <v>197</v>
      </c>
      <c r="I123" s="323" t="s">
        <v>346</v>
      </c>
      <c r="J123" s="247"/>
      <c r="K123" s="247"/>
      <c r="L123" s="247"/>
      <c r="M123" s="247"/>
    </row>
    <row r="124" spans="1:13" x14ac:dyDescent="0.4">
      <c r="A124" s="320">
        <v>0.75</v>
      </c>
      <c r="B124" s="321" t="s">
        <v>200</v>
      </c>
      <c r="C124" s="247"/>
      <c r="D124" s="321"/>
      <c r="E124" s="322" t="s">
        <v>1476</v>
      </c>
      <c r="F124" s="323"/>
      <c r="G124" s="247"/>
      <c r="H124" s="323" t="s">
        <v>198</v>
      </c>
      <c r="I124" s="323" t="s">
        <v>329</v>
      </c>
      <c r="J124" s="247"/>
      <c r="K124" s="247"/>
      <c r="L124" s="247"/>
      <c r="M124" s="247"/>
    </row>
    <row r="125" spans="1:13" x14ac:dyDescent="0.4">
      <c r="A125" s="320">
        <v>0.86458333333333337</v>
      </c>
      <c r="B125" s="321" t="s">
        <v>192</v>
      </c>
      <c r="C125" s="247"/>
      <c r="D125" s="321"/>
      <c r="E125" s="322" t="s">
        <v>1476</v>
      </c>
      <c r="F125" s="323"/>
      <c r="G125" s="247"/>
      <c r="H125" s="323" t="s">
        <v>203</v>
      </c>
      <c r="I125" s="323" t="s">
        <v>324</v>
      </c>
      <c r="J125" s="247"/>
      <c r="K125" s="247"/>
      <c r="L125" s="247"/>
      <c r="M125" s="247"/>
    </row>
    <row r="126" spans="1:13" x14ac:dyDescent="0.4">
      <c r="A126" s="318" t="s">
        <v>1364</v>
      </c>
      <c r="B126" s="319"/>
      <c r="C126" s="319"/>
      <c r="D126" s="319"/>
      <c r="E126" s="319"/>
      <c r="F126" s="319"/>
      <c r="G126" s="319"/>
      <c r="H126" s="319"/>
      <c r="I126" s="319"/>
      <c r="J126" s="319"/>
      <c r="K126" s="319"/>
      <c r="L126" s="319"/>
      <c r="M126" s="319"/>
    </row>
    <row r="127" spans="1:13" x14ac:dyDescent="0.4">
      <c r="A127" s="320">
        <v>0.52083333333333337</v>
      </c>
      <c r="B127" s="321" t="s">
        <v>206</v>
      </c>
      <c r="C127" s="247"/>
      <c r="D127" s="321"/>
      <c r="E127" s="322" t="s">
        <v>1476</v>
      </c>
      <c r="F127" s="323"/>
      <c r="G127" s="247"/>
      <c r="H127" s="323" t="s">
        <v>225</v>
      </c>
      <c r="I127" s="323" t="s">
        <v>334</v>
      </c>
      <c r="J127" s="247"/>
      <c r="K127" s="247"/>
      <c r="L127" s="247"/>
      <c r="M127" s="247"/>
    </row>
    <row r="128" spans="1:13" x14ac:dyDescent="0.4">
      <c r="A128" s="320">
        <v>0.625</v>
      </c>
      <c r="B128" s="321" t="s">
        <v>861</v>
      </c>
      <c r="C128" s="247"/>
      <c r="D128" s="321"/>
      <c r="E128" s="322" t="s">
        <v>1476</v>
      </c>
      <c r="F128" s="323"/>
      <c r="G128" s="247"/>
      <c r="H128" s="323" t="s">
        <v>205</v>
      </c>
      <c r="I128" s="323" t="s">
        <v>1341</v>
      </c>
      <c r="J128" s="247"/>
      <c r="K128" s="247"/>
      <c r="L128" s="247"/>
      <c r="M128" s="247"/>
    </row>
    <row r="129" spans="1:13" x14ac:dyDescent="0.4">
      <c r="A129" s="320">
        <v>0.625</v>
      </c>
      <c r="B129" s="321" t="s">
        <v>226</v>
      </c>
      <c r="C129" s="247"/>
      <c r="D129" s="321"/>
      <c r="E129" s="322" t="s">
        <v>1476</v>
      </c>
      <c r="F129" s="323"/>
      <c r="G129" s="247"/>
      <c r="H129" s="323" t="s">
        <v>196</v>
      </c>
      <c r="I129" s="323" t="s">
        <v>344</v>
      </c>
      <c r="J129" s="247"/>
      <c r="K129" s="247"/>
      <c r="L129" s="247"/>
      <c r="M129" s="247"/>
    </row>
    <row r="130" spans="1:13" x14ac:dyDescent="0.4">
      <c r="A130" s="320">
        <v>0.625</v>
      </c>
      <c r="B130" s="321" t="s">
        <v>207</v>
      </c>
      <c r="C130" s="247"/>
      <c r="D130" s="321"/>
      <c r="E130" s="322" t="s">
        <v>1476</v>
      </c>
      <c r="F130" s="323"/>
      <c r="G130" s="247"/>
      <c r="H130" s="323" t="s">
        <v>191</v>
      </c>
      <c r="I130" s="323" t="s">
        <v>236</v>
      </c>
      <c r="J130" s="247"/>
      <c r="K130" s="247"/>
      <c r="L130" s="247"/>
      <c r="M130" s="247"/>
    </row>
    <row r="131" spans="1:13" x14ac:dyDescent="0.4">
      <c r="A131" s="320">
        <v>0.75</v>
      </c>
      <c r="B131" s="321" t="s">
        <v>977</v>
      </c>
      <c r="C131" s="247"/>
      <c r="D131" s="321"/>
      <c r="E131" s="322" t="s">
        <v>1476</v>
      </c>
      <c r="F131" s="323"/>
      <c r="G131" s="247"/>
      <c r="H131" s="323" t="s">
        <v>201</v>
      </c>
      <c r="I131" s="323" t="s">
        <v>1342</v>
      </c>
      <c r="J131" s="247"/>
      <c r="K131" s="247"/>
      <c r="L131" s="247"/>
      <c r="M131" s="247"/>
    </row>
    <row r="132" spans="1:13" x14ac:dyDescent="0.4">
      <c r="A132" s="320">
        <v>0.86458333333333337</v>
      </c>
      <c r="B132" s="321" t="s">
        <v>202</v>
      </c>
      <c r="C132" s="247"/>
      <c r="D132" s="321"/>
      <c r="E132" s="322" t="s">
        <v>1476</v>
      </c>
      <c r="F132" s="323"/>
      <c r="G132" s="247"/>
      <c r="H132" s="323" t="s">
        <v>896</v>
      </c>
      <c r="I132" s="323" t="s">
        <v>322</v>
      </c>
      <c r="J132" s="247"/>
      <c r="K132" s="247"/>
      <c r="L132" s="247"/>
      <c r="M132" s="247"/>
    </row>
    <row r="133" spans="1:13" x14ac:dyDescent="0.4">
      <c r="A133" s="318" t="s">
        <v>1460</v>
      </c>
      <c r="B133" s="319"/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</row>
    <row r="134" spans="1:13" x14ac:dyDescent="0.4">
      <c r="A134" s="320">
        <v>0.86458333333333337</v>
      </c>
      <c r="B134" s="321" t="s">
        <v>194</v>
      </c>
      <c r="C134" s="247"/>
      <c r="D134" s="321"/>
      <c r="E134" s="322" t="s">
        <v>1476</v>
      </c>
      <c r="F134" s="323"/>
      <c r="G134" s="247"/>
      <c r="H134" s="323" t="s">
        <v>199</v>
      </c>
      <c r="I134" s="323" t="s">
        <v>339</v>
      </c>
      <c r="J134" s="247"/>
      <c r="K134" s="247"/>
      <c r="L134" s="247"/>
      <c r="M134" s="247"/>
    </row>
    <row r="135" spans="1:13" x14ac:dyDescent="0.4">
      <c r="A135" s="324" t="s">
        <v>1475</v>
      </c>
      <c r="B135" s="247"/>
      <c r="C135" s="247"/>
      <c r="D135" s="247"/>
      <c r="E135" s="247"/>
      <c r="F135" s="247"/>
      <c r="G135" s="247"/>
      <c r="H135" s="247"/>
      <c r="I135" s="622" t="s">
        <v>1431</v>
      </c>
      <c r="J135" s="247"/>
      <c r="K135" s="247"/>
      <c r="L135" s="247"/>
      <c r="M135" s="247"/>
    </row>
    <row r="136" spans="1:13" ht="31.5" x14ac:dyDescent="0.5">
      <c r="A136" s="256"/>
      <c r="B136" s="256"/>
      <c r="C136" s="256"/>
      <c r="D136" s="256"/>
      <c r="E136" s="256"/>
      <c r="F136" s="256"/>
      <c r="G136" s="256"/>
      <c r="H136" s="325" t="s">
        <v>275</v>
      </c>
      <c r="I136" s="256"/>
      <c r="J136" s="256"/>
      <c r="K136" s="256"/>
      <c r="L136" s="256"/>
      <c r="M136" s="256"/>
    </row>
    <row r="137" spans="1:13" x14ac:dyDescent="0.4">
      <c r="A137" s="326" t="s">
        <v>1461</v>
      </c>
      <c r="B137" s="327"/>
      <c r="C137" s="327"/>
      <c r="D137" s="327"/>
      <c r="E137" s="327"/>
      <c r="F137" s="327"/>
      <c r="G137" s="327"/>
      <c r="H137" s="327"/>
      <c r="I137" s="327"/>
      <c r="J137" s="327"/>
      <c r="K137" s="327"/>
      <c r="L137" s="327"/>
      <c r="M137" s="327"/>
    </row>
    <row r="138" spans="1:13" x14ac:dyDescent="0.4">
      <c r="A138" s="328">
        <v>0.625</v>
      </c>
      <c r="B138" s="329" t="s">
        <v>225</v>
      </c>
      <c r="C138" s="255"/>
      <c r="D138" s="329"/>
      <c r="E138" s="330" t="s">
        <v>1476</v>
      </c>
      <c r="F138" s="331"/>
      <c r="G138" s="255"/>
      <c r="H138" s="331" t="s">
        <v>861</v>
      </c>
      <c r="I138" s="331" t="s">
        <v>326</v>
      </c>
      <c r="J138" s="255"/>
      <c r="K138" s="255"/>
      <c r="L138" s="255"/>
      <c r="M138" s="255"/>
    </row>
    <row r="139" spans="1:13" x14ac:dyDescent="0.4">
      <c r="A139" s="328">
        <v>0.75</v>
      </c>
      <c r="B139" s="329" t="s">
        <v>206</v>
      </c>
      <c r="C139" s="255"/>
      <c r="D139" s="329"/>
      <c r="E139" s="330" t="s">
        <v>1476</v>
      </c>
      <c r="F139" s="331"/>
      <c r="G139" s="255"/>
      <c r="H139" s="331" t="s">
        <v>198</v>
      </c>
      <c r="I139" s="331" t="s">
        <v>334</v>
      </c>
      <c r="J139" s="255"/>
      <c r="K139" s="255"/>
      <c r="L139" s="255"/>
      <c r="M139" s="255"/>
    </row>
    <row r="140" spans="1:13" x14ac:dyDescent="0.4">
      <c r="A140" s="328">
        <v>0.86458333333333337</v>
      </c>
      <c r="B140" s="329" t="s">
        <v>191</v>
      </c>
      <c r="C140" s="255"/>
      <c r="D140" s="329"/>
      <c r="E140" s="330" t="s">
        <v>1476</v>
      </c>
      <c r="F140" s="331"/>
      <c r="G140" s="255"/>
      <c r="H140" s="331" t="s">
        <v>204</v>
      </c>
      <c r="I140" s="331" t="s">
        <v>337</v>
      </c>
      <c r="J140" s="255"/>
      <c r="K140" s="255"/>
      <c r="L140" s="255"/>
      <c r="M140" s="255"/>
    </row>
    <row r="141" spans="1:13" x14ac:dyDescent="0.4">
      <c r="A141" s="326" t="s">
        <v>1365</v>
      </c>
      <c r="B141" s="327"/>
      <c r="C141" s="327"/>
      <c r="D141" s="327"/>
      <c r="E141" s="327"/>
      <c r="F141" s="327"/>
      <c r="G141" s="327"/>
      <c r="H141" s="327"/>
      <c r="I141" s="327"/>
      <c r="J141" s="327"/>
      <c r="K141" s="327"/>
      <c r="L141" s="327"/>
      <c r="M141" s="327"/>
    </row>
    <row r="142" spans="1:13" x14ac:dyDescent="0.4">
      <c r="A142" s="328">
        <v>0.52083333333333337</v>
      </c>
      <c r="B142" s="329" t="s">
        <v>197</v>
      </c>
      <c r="C142" s="255"/>
      <c r="D142" s="329"/>
      <c r="E142" s="330" t="s">
        <v>1476</v>
      </c>
      <c r="F142" s="331"/>
      <c r="G142" s="255"/>
      <c r="H142" s="331" t="s">
        <v>226</v>
      </c>
      <c r="I142" s="331" t="s">
        <v>329</v>
      </c>
      <c r="J142" s="255"/>
      <c r="K142" s="255"/>
      <c r="L142" s="255"/>
      <c r="M142" s="255"/>
    </row>
    <row r="143" spans="1:13" x14ac:dyDescent="0.4">
      <c r="A143" s="328">
        <v>0.625</v>
      </c>
      <c r="B143" s="329" t="s">
        <v>199</v>
      </c>
      <c r="C143" s="255"/>
      <c r="D143" s="329"/>
      <c r="E143" s="330" t="s">
        <v>1476</v>
      </c>
      <c r="F143" s="331"/>
      <c r="G143" s="255"/>
      <c r="H143" s="331" t="s">
        <v>207</v>
      </c>
      <c r="I143" s="331" t="s">
        <v>322</v>
      </c>
      <c r="J143" s="255"/>
      <c r="K143" s="255"/>
      <c r="L143" s="255"/>
      <c r="M143" s="255"/>
    </row>
    <row r="144" spans="1:13" x14ac:dyDescent="0.4">
      <c r="A144" s="328">
        <v>0.625</v>
      </c>
      <c r="B144" s="329" t="s">
        <v>205</v>
      </c>
      <c r="C144" s="255"/>
      <c r="D144" s="329"/>
      <c r="E144" s="330" t="s">
        <v>1476</v>
      </c>
      <c r="F144" s="331"/>
      <c r="G144" s="255"/>
      <c r="H144" s="331" t="s">
        <v>977</v>
      </c>
      <c r="I144" s="331" t="s">
        <v>354</v>
      </c>
      <c r="J144" s="255"/>
      <c r="K144" s="255"/>
      <c r="L144" s="255"/>
      <c r="M144" s="255"/>
    </row>
    <row r="145" spans="1:13" x14ac:dyDescent="0.4">
      <c r="A145" s="328">
        <v>0.75</v>
      </c>
      <c r="B145" s="329" t="s">
        <v>201</v>
      </c>
      <c r="C145" s="255"/>
      <c r="D145" s="329"/>
      <c r="E145" s="330" t="s">
        <v>1476</v>
      </c>
      <c r="F145" s="331"/>
      <c r="G145" s="255"/>
      <c r="H145" s="331" t="s">
        <v>192</v>
      </c>
      <c r="I145" s="331" t="s">
        <v>330</v>
      </c>
      <c r="J145" s="255"/>
      <c r="K145" s="255"/>
      <c r="L145" s="255"/>
      <c r="M145" s="255"/>
    </row>
    <row r="146" spans="1:13" x14ac:dyDescent="0.4">
      <c r="A146" s="328">
        <v>0.86458333333333337</v>
      </c>
      <c r="B146" s="329" t="s">
        <v>196</v>
      </c>
      <c r="C146" s="255"/>
      <c r="D146" s="329"/>
      <c r="E146" s="330" t="s">
        <v>1476</v>
      </c>
      <c r="F146" s="331"/>
      <c r="G146" s="255"/>
      <c r="H146" s="331" t="s">
        <v>200</v>
      </c>
      <c r="I146" s="331" t="s">
        <v>328</v>
      </c>
      <c r="J146" s="255"/>
      <c r="K146" s="255"/>
      <c r="L146" s="255"/>
      <c r="M146" s="255"/>
    </row>
    <row r="147" spans="1:13" x14ac:dyDescent="0.4">
      <c r="A147" s="326" t="s">
        <v>1462</v>
      </c>
      <c r="B147" s="327"/>
      <c r="C147" s="327"/>
      <c r="D147" s="327"/>
      <c r="E147" s="327"/>
      <c r="F147" s="327"/>
      <c r="G147" s="327"/>
      <c r="H147" s="327"/>
      <c r="I147" s="327"/>
      <c r="J147" s="327"/>
      <c r="K147" s="327"/>
      <c r="L147" s="327"/>
      <c r="M147" s="327"/>
    </row>
    <row r="148" spans="1:13" x14ac:dyDescent="0.4">
      <c r="A148" s="328">
        <v>0.77083333333333337</v>
      </c>
      <c r="B148" s="329" t="s">
        <v>203</v>
      </c>
      <c r="C148" s="255"/>
      <c r="D148" s="329"/>
      <c r="E148" s="330" t="s">
        <v>1476</v>
      </c>
      <c r="F148" s="331"/>
      <c r="G148" s="255"/>
      <c r="H148" s="331" t="s">
        <v>202</v>
      </c>
      <c r="I148" s="331" t="s">
        <v>332</v>
      </c>
      <c r="J148" s="255"/>
      <c r="K148" s="255"/>
      <c r="L148" s="255"/>
      <c r="M148" s="255"/>
    </row>
    <row r="149" spans="1:13" x14ac:dyDescent="0.4">
      <c r="A149" s="328">
        <v>0.86458333333333337</v>
      </c>
      <c r="B149" s="329" t="s">
        <v>896</v>
      </c>
      <c r="C149" s="255"/>
      <c r="D149" s="329"/>
      <c r="E149" s="330" t="s">
        <v>1476</v>
      </c>
      <c r="F149" s="331"/>
      <c r="G149" s="255"/>
      <c r="H149" s="331" t="s">
        <v>194</v>
      </c>
      <c r="I149" s="331" t="s">
        <v>1340</v>
      </c>
      <c r="J149" s="255"/>
      <c r="K149" s="255"/>
      <c r="L149" s="255"/>
      <c r="M149" s="255"/>
    </row>
    <row r="150" spans="1:13" x14ac:dyDescent="0.4">
      <c r="A150" s="332" t="s">
        <v>1475</v>
      </c>
      <c r="B150" s="255"/>
      <c r="C150" s="255"/>
      <c r="D150" s="255"/>
      <c r="E150" s="255"/>
      <c r="F150" s="255"/>
      <c r="G150" s="255"/>
      <c r="H150" s="255"/>
      <c r="I150" s="623" t="s">
        <v>1431</v>
      </c>
      <c r="J150" s="255"/>
      <c r="K150" s="255"/>
      <c r="L150" s="255"/>
      <c r="M150" s="255"/>
    </row>
    <row r="151" spans="1:13" ht="31.5" x14ac:dyDescent="0.5">
      <c r="A151" s="246"/>
      <c r="B151" s="246"/>
      <c r="C151" s="246"/>
      <c r="D151" s="246"/>
      <c r="E151" s="246"/>
      <c r="F151" s="246"/>
      <c r="G151" s="246"/>
      <c r="H151" s="259" t="s">
        <v>276</v>
      </c>
      <c r="I151" s="246"/>
      <c r="J151" s="246"/>
      <c r="K151" s="246"/>
      <c r="L151" s="246"/>
      <c r="M151" s="246"/>
    </row>
    <row r="152" spans="1:13" x14ac:dyDescent="0.4">
      <c r="A152" s="261" t="s">
        <v>1463</v>
      </c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</row>
    <row r="153" spans="1:13" x14ac:dyDescent="0.4">
      <c r="A153" s="263">
        <v>0.86458333333333337</v>
      </c>
      <c r="B153" s="264" t="s">
        <v>198</v>
      </c>
      <c r="C153" s="230"/>
      <c r="D153" s="264"/>
      <c r="E153" s="265" t="s">
        <v>1476</v>
      </c>
      <c r="F153" s="266"/>
      <c r="G153" s="230"/>
      <c r="H153" s="266" t="s">
        <v>225</v>
      </c>
      <c r="I153" s="266" t="s">
        <v>235</v>
      </c>
      <c r="J153" s="230"/>
      <c r="K153" s="230"/>
      <c r="L153" s="230"/>
      <c r="M153" s="230"/>
    </row>
    <row r="154" spans="1:13" x14ac:dyDescent="0.4">
      <c r="A154" s="261" t="s">
        <v>1464</v>
      </c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</row>
    <row r="155" spans="1:13" x14ac:dyDescent="0.4">
      <c r="A155" s="263">
        <v>0.625</v>
      </c>
      <c r="B155" s="264" t="s">
        <v>226</v>
      </c>
      <c r="C155" s="230"/>
      <c r="D155" s="264"/>
      <c r="E155" s="265" t="s">
        <v>1476</v>
      </c>
      <c r="F155" s="266"/>
      <c r="G155" s="230"/>
      <c r="H155" s="266" t="s">
        <v>205</v>
      </c>
      <c r="I155" s="266" t="s">
        <v>344</v>
      </c>
      <c r="J155" s="230"/>
      <c r="K155" s="230"/>
      <c r="L155" s="230"/>
      <c r="M155" s="230"/>
    </row>
    <row r="156" spans="1:13" x14ac:dyDescent="0.4">
      <c r="A156" s="263">
        <v>0.75</v>
      </c>
      <c r="B156" s="264" t="s">
        <v>200</v>
      </c>
      <c r="C156" s="230"/>
      <c r="D156" s="264"/>
      <c r="E156" s="265" t="s">
        <v>1476</v>
      </c>
      <c r="F156" s="266"/>
      <c r="G156" s="230"/>
      <c r="H156" s="266" t="s">
        <v>861</v>
      </c>
      <c r="I156" s="266" t="s">
        <v>329</v>
      </c>
      <c r="J156" s="230"/>
      <c r="K156" s="230"/>
      <c r="L156" s="230"/>
      <c r="M156" s="230"/>
    </row>
    <row r="157" spans="1:13" x14ac:dyDescent="0.4">
      <c r="A157" s="263">
        <v>0.86458333333333337</v>
      </c>
      <c r="B157" s="264" t="s">
        <v>194</v>
      </c>
      <c r="C157" s="230"/>
      <c r="D157" s="264"/>
      <c r="E157" s="265" t="s">
        <v>1476</v>
      </c>
      <c r="F157" s="266"/>
      <c r="G157" s="230"/>
      <c r="H157" s="266" t="s">
        <v>197</v>
      </c>
      <c r="I157" s="266" t="s">
        <v>339</v>
      </c>
      <c r="J157" s="230"/>
      <c r="K157" s="230"/>
      <c r="L157" s="230"/>
      <c r="M157" s="230"/>
    </row>
    <row r="158" spans="1:13" x14ac:dyDescent="0.4">
      <c r="A158" s="261" t="s">
        <v>1366</v>
      </c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</row>
    <row r="159" spans="1:13" x14ac:dyDescent="0.4">
      <c r="A159" s="263">
        <v>0.52083333333333337</v>
      </c>
      <c r="B159" s="264" t="s">
        <v>207</v>
      </c>
      <c r="C159" s="230"/>
      <c r="D159" s="264"/>
      <c r="E159" s="265" t="s">
        <v>1476</v>
      </c>
      <c r="F159" s="266"/>
      <c r="G159" s="230"/>
      <c r="H159" s="266" t="s">
        <v>206</v>
      </c>
      <c r="I159" s="266" t="s">
        <v>236</v>
      </c>
      <c r="J159" s="230"/>
      <c r="K159" s="230"/>
      <c r="L159" s="230"/>
      <c r="M159" s="230"/>
    </row>
    <row r="160" spans="1:13" x14ac:dyDescent="0.4">
      <c r="A160" s="263">
        <v>0.625</v>
      </c>
      <c r="B160" s="264" t="s">
        <v>192</v>
      </c>
      <c r="C160" s="230"/>
      <c r="D160" s="264"/>
      <c r="E160" s="265" t="s">
        <v>1476</v>
      </c>
      <c r="F160" s="266"/>
      <c r="G160" s="230"/>
      <c r="H160" s="266" t="s">
        <v>896</v>
      </c>
      <c r="I160" s="266" t="s">
        <v>324</v>
      </c>
      <c r="J160" s="230"/>
      <c r="K160" s="230"/>
      <c r="L160" s="230"/>
      <c r="M160" s="230"/>
    </row>
    <row r="161" spans="1:13" x14ac:dyDescent="0.4">
      <c r="A161" s="263">
        <v>0.75</v>
      </c>
      <c r="B161" s="264" t="s">
        <v>191</v>
      </c>
      <c r="C161" s="230"/>
      <c r="D161" s="264"/>
      <c r="E161" s="265" t="s">
        <v>1476</v>
      </c>
      <c r="F161" s="266"/>
      <c r="G161" s="230"/>
      <c r="H161" s="266" t="s">
        <v>199</v>
      </c>
      <c r="I161" s="266" t="s">
        <v>337</v>
      </c>
      <c r="J161" s="230"/>
      <c r="K161" s="230"/>
      <c r="L161" s="230"/>
      <c r="M161" s="230"/>
    </row>
    <row r="162" spans="1:13" x14ac:dyDescent="0.4">
      <c r="A162" s="263">
        <v>0.86458333333333337</v>
      </c>
      <c r="B162" s="264" t="s">
        <v>202</v>
      </c>
      <c r="C162" s="230"/>
      <c r="D162" s="264"/>
      <c r="E162" s="265" t="s">
        <v>1476</v>
      </c>
      <c r="F162" s="266"/>
      <c r="G162" s="230"/>
      <c r="H162" s="266" t="s">
        <v>201</v>
      </c>
      <c r="I162" s="266" t="s">
        <v>322</v>
      </c>
      <c r="J162" s="230"/>
      <c r="K162" s="230"/>
      <c r="L162" s="230"/>
      <c r="M162" s="230"/>
    </row>
    <row r="163" spans="1:13" x14ac:dyDescent="0.4">
      <c r="A163" s="261" t="s">
        <v>1465</v>
      </c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</row>
    <row r="164" spans="1:13" x14ac:dyDescent="0.4">
      <c r="A164" s="263">
        <v>0.77083333333333337</v>
      </c>
      <c r="B164" s="264" t="s">
        <v>977</v>
      </c>
      <c r="C164" s="230"/>
      <c r="D164" s="264"/>
      <c r="E164" s="265" t="s">
        <v>1476</v>
      </c>
      <c r="F164" s="266"/>
      <c r="G164" s="230"/>
      <c r="H164" s="266" t="s">
        <v>203</v>
      </c>
      <c r="I164" s="266" t="s">
        <v>1342</v>
      </c>
      <c r="J164" s="230"/>
      <c r="K164" s="230"/>
      <c r="L164" s="230"/>
      <c r="M164" s="230"/>
    </row>
    <row r="165" spans="1:13" x14ac:dyDescent="0.4">
      <c r="A165" s="263">
        <v>0.86458333333333337</v>
      </c>
      <c r="B165" s="264" t="s">
        <v>204</v>
      </c>
      <c r="C165" s="230"/>
      <c r="D165" s="264"/>
      <c r="E165" s="265" t="s">
        <v>1476</v>
      </c>
      <c r="F165" s="266"/>
      <c r="G165" s="230"/>
      <c r="H165" s="266" t="s">
        <v>196</v>
      </c>
      <c r="I165" s="266" t="s">
        <v>346</v>
      </c>
      <c r="J165" s="230"/>
      <c r="K165" s="230"/>
      <c r="L165" s="230"/>
      <c r="M165" s="230"/>
    </row>
    <row r="166" spans="1:13" x14ac:dyDescent="0.4">
      <c r="A166" s="267" t="s">
        <v>1475</v>
      </c>
      <c r="B166" s="230"/>
      <c r="C166" s="230"/>
      <c r="D166" s="230"/>
      <c r="E166" s="230"/>
      <c r="F166" s="230"/>
      <c r="G166" s="230"/>
      <c r="H166" s="230"/>
      <c r="I166" s="614" t="s">
        <v>1431</v>
      </c>
      <c r="J166" s="230"/>
      <c r="K166" s="230"/>
      <c r="L166" s="230"/>
      <c r="M166" s="230"/>
    </row>
    <row r="167" spans="1:13" ht="31.5" x14ac:dyDescent="0.5">
      <c r="A167" s="233"/>
      <c r="B167" s="233"/>
      <c r="C167" s="233"/>
      <c r="D167" s="233"/>
      <c r="E167" s="233"/>
      <c r="F167" s="233"/>
      <c r="G167" s="233"/>
      <c r="H167" s="268" t="s">
        <v>277</v>
      </c>
      <c r="I167" s="233"/>
      <c r="J167" s="233"/>
      <c r="K167" s="233"/>
      <c r="L167" s="233"/>
      <c r="M167" s="233"/>
    </row>
    <row r="168" spans="1:13" x14ac:dyDescent="0.4">
      <c r="A168" s="269" t="s">
        <v>1466</v>
      </c>
      <c r="B168" s="270"/>
      <c r="C168" s="270"/>
      <c r="D168" s="270"/>
      <c r="E168" s="270"/>
      <c r="F168" s="270"/>
      <c r="G168" s="270"/>
      <c r="H168" s="270"/>
      <c r="I168" s="270"/>
      <c r="J168" s="270"/>
      <c r="K168" s="270"/>
      <c r="L168" s="270"/>
      <c r="M168" s="270"/>
    </row>
    <row r="169" spans="1:13" x14ac:dyDescent="0.4">
      <c r="A169" s="271">
        <v>0.625</v>
      </c>
      <c r="B169" s="272" t="s">
        <v>201</v>
      </c>
      <c r="C169" s="232"/>
      <c r="D169" s="272"/>
      <c r="E169" s="273" t="s">
        <v>1476</v>
      </c>
      <c r="F169" s="274"/>
      <c r="G169" s="232"/>
      <c r="H169" s="274" t="s">
        <v>204</v>
      </c>
      <c r="I169" s="274" t="s">
        <v>330</v>
      </c>
      <c r="J169" s="232"/>
      <c r="K169" s="232"/>
      <c r="L169" s="232"/>
      <c r="M169" s="232"/>
    </row>
    <row r="170" spans="1:13" x14ac:dyDescent="0.4">
      <c r="A170" s="271">
        <v>0.75</v>
      </c>
      <c r="B170" s="272" t="s">
        <v>896</v>
      </c>
      <c r="C170" s="232"/>
      <c r="D170" s="272"/>
      <c r="E170" s="273" t="s">
        <v>1476</v>
      </c>
      <c r="F170" s="274"/>
      <c r="G170" s="232"/>
      <c r="H170" s="274" t="s">
        <v>198</v>
      </c>
      <c r="I170" s="274" t="s">
        <v>1340</v>
      </c>
      <c r="J170" s="232"/>
      <c r="K170" s="232"/>
      <c r="L170" s="232"/>
      <c r="M170" s="232"/>
    </row>
    <row r="171" spans="1:13" x14ac:dyDescent="0.4">
      <c r="A171" s="271">
        <v>0.86458333333333337</v>
      </c>
      <c r="B171" s="272" t="s">
        <v>197</v>
      </c>
      <c r="C171" s="232"/>
      <c r="D171" s="272"/>
      <c r="E171" s="273" t="s">
        <v>1476</v>
      </c>
      <c r="F171" s="274"/>
      <c r="G171" s="232"/>
      <c r="H171" s="274" t="s">
        <v>203</v>
      </c>
      <c r="I171" s="274" t="s">
        <v>329</v>
      </c>
      <c r="J171" s="232"/>
      <c r="K171" s="232"/>
      <c r="L171" s="232"/>
      <c r="M171" s="232"/>
    </row>
    <row r="172" spans="1:13" x14ac:dyDescent="0.4">
      <c r="A172" s="269" t="s">
        <v>1367</v>
      </c>
      <c r="B172" s="270"/>
      <c r="C172" s="270"/>
      <c r="D172" s="270"/>
      <c r="E172" s="270"/>
      <c r="F172" s="270"/>
      <c r="G172" s="270"/>
      <c r="H172" s="270"/>
      <c r="I172" s="270"/>
      <c r="J172" s="270"/>
      <c r="K172" s="270"/>
      <c r="L172" s="270"/>
      <c r="M172" s="270"/>
    </row>
    <row r="173" spans="1:13" x14ac:dyDescent="0.4">
      <c r="A173" s="271">
        <v>0.52083333333333337</v>
      </c>
      <c r="B173" s="272" t="s">
        <v>225</v>
      </c>
      <c r="C173" s="232"/>
      <c r="D173" s="272"/>
      <c r="E173" s="273" t="s">
        <v>1476</v>
      </c>
      <c r="F173" s="274"/>
      <c r="G173" s="232"/>
      <c r="H173" s="274" t="s">
        <v>191</v>
      </c>
      <c r="I173" s="274" t="s">
        <v>326</v>
      </c>
      <c r="J173" s="232"/>
      <c r="K173" s="232"/>
      <c r="L173" s="232"/>
      <c r="M173" s="232"/>
    </row>
    <row r="174" spans="1:13" x14ac:dyDescent="0.4">
      <c r="A174" s="271">
        <v>0.625</v>
      </c>
      <c r="B174" s="272" t="s">
        <v>977</v>
      </c>
      <c r="C174" s="232"/>
      <c r="D174" s="272"/>
      <c r="E174" s="273" t="s">
        <v>1476</v>
      </c>
      <c r="F174" s="274"/>
      <c r="G174" s="232"/>
      <c r="H174" s="274" t="s">
        <v>207</v>
      </c>
      <c r="I174" s="274" t="s">
        <v>1342</v>
      </c>
      <c r="J174" s="232"/>
      <c r="K174" s="232"/>
      <c r="L174" s="232"/>
      <c r="M174" s="232"/>
    </row>
    <row r="175" spans="1:13" x14ac:dyDescent="0.4">
      <c r="A175" s="271">
        <v>0.625</v>
      </c>
      <c r="B175" s="272" t="s">
        <v>205</v>
      </c>
      <c r="C175" s="232"/>
      <c r="D175" s="272"/>
      <c r="E175" s="273" t="s">
        <v>1476</v>
      </c>
      <c r="F175" s="274"/>
      <c r="G175" s="232"/>
      <c r="H175" s="274" t="s">
        <v>194</v>
      </c>
      <c r="I175" s="274" t="s">
        <v>354</v>
      </c>
      <c r="J175" s="232"/>
      <c r="K175" s="232"/>
      <c r="L175" s="232"/>
      <c r="M175" s="232"/>
    </row>
    <row r="176" spans="1:13" x14ac:dyDescent="0.4">
      <c r="A176" s="271">
        <v>0.75</v>
      </c>
      <c r="B176" s="272" t="s">
        <v>199</v>
      </c>
      <c r="C176" s="232"/>
      <c r="D176" s="272"/>
      <c r="E176" s="273" t="s">
        <v>1476</v>
      </c>
      <c r="F176" s="274"/>
      <c r="G176" s="232"/>
      <c r="H176" s="274" t="s">
        <v>226</v>
      </c>
      <c r="I176" s="274" t="s">
        <v>322</v>
      </c>
      <c r="J176" s="232"/>
      <c r="K176" s="232"/>
      <c r="L176" s="232"/>
      <c r="M176" s="232"/>
    </row>
    <row r="177" spans="1:13" x14ac:dyDescent="0.4">
      <c r="A177" s="271">
        <v>0.86458333333333337</v>
      </c>
      <c r="B177" s="272" t="s">
        <v>206</v>
      </c>
      <c r="C177" s="232"/>
      <c r="D177" s="272"/>
      <c r="E177" s="273" t="s">
        <v>1476</v>
      </c>
      <c r="F177" s="274"/>
      <c r="G177" s="232"/>
      <c r="H177" s="274" t="s">
        <v>200</v>
      </c>
      <c r="I177" s="274" t="s">
        <v>334</v>
      </c>
      <c r="J177" s="232"/>
      <c r="K177" s="232"/>
      <c r="L177" s="232"/>
      <c r="M177" s="232"/>
    </row>
    <row r="178" spans="1:13" x14ac:dyDescent="0.4">
      <c r="A178" s="269" t="s">
        <v>1467</v>
      </c>
      <c r="B178" s="270"/>
      <c r="C178" s="270"/>
      <c r="D178" s="270"/>
      <c r="E178" s="270"/>
      <c r="F178" s="270"/>
      <c r="G178" s="270"/>
      <c r="H178" s="270"/>
      <c r="I178" s="270"/>
      <c r="J178" s="270"/>
      <c r="K178" s="270"/>
      <c r="L178" s="270"/>
      <c r="M178" s="270"/>
    </row>
    <row r="179" spans="1:13" x14ac:dyDescent="0.4">
      <c r="A179" s="271">
        <v>0.77083333333333337</v>
      </c>
      <c r="B179" s="272" t="s">
        <v>196</v>
      </c>
      <c r="C179" s="232"/>
      <c r="D179" s="272"/>
      <c r="E179" s="273" t="s">
        <v>1476</v>
      </c>
      <c r="F179" s="274"/>
      <c r="G179" s="232"/>
      <c r="H179" s="274" t="s">
        <v>202</v>
      </c>
      <c r="I179" s="274" t="s">
        <v>328</v>
      </c>
      <c r="J179" s="232"/>
      <c r="K179" s="232"/>
      <c r="L179" s="232"/>
      <c r="M179" s="232"/>
    </row>
    <row r="180" spans="1:13" x14ac:dyDescent="0.4">
      <c r="A180" s="271">
        <v>0.86458333333333337</v>
      </c>
      <c r="B180" s="272" t="s">
        <v>861</v>
      </c>
      <c r="C180" s="232"/>
      <c r="D180" s="272"/>
      <c r="E180" s="273" t="s">
        <v>1476</v>
      </c>
      <c r="F180" s="274"/>
      <c r="G180" s="232"/>
      <c r="H180" s="274" t="s">
        <v>192</v>
      </c>
      <c r="I180" s="274" t="s">
        <v>1341</v>
      </c>
      <c r="J180" s="232"/>
      <c r="K180" s="232"/>
      <c r="L180" s="232"/>
      <c r="M180" s="232"/>
    </row>
    <row r="181" spans="1:13" x14ac:dyDescent="0.4">
      <c r="A181" s="275" t="s">
        <v>1475</v>
      </c>
      <c r="B181" s="232"/>
      <c r="C181" s="232"/>
      <c r="D181" s="232"/>
      <c r="E181" s="232"/>
      <c r="F181" s="232"/>
      <c r="G181" s="232"/>
      <c r="H181" s="232"/>
      <c r="I181" s="615" t="s">
        <v>1431</v>
      </c>
      <c r="J181" s="232"/>
      <c r="K181" s="232"/>
      <c r="L181" s="232"/>
      <c r="M181" s="232"/>
    </row>
    <row r="182" spans="1:13" ht="31.5" x14ac:dyDescent="0.5">
      <c r="A182" s="235"/>
      <c r="B182" s="235"/>
      <c r="C182" s="235"/>
      <c r="D182" s="235"/>
      <c r="E182" s="235"/>
      <c r="F182" s="235"/>
      <c r="G182" s="235"/>
      <c r="H182" s="276" t="s">
        <v>278</v>
      </c>
      <c r="I182" s="235"/>
      <c r="J182" s="235"/>
      <c r="K182" s="235"/>
      <c r="L182" s="235"/>
      <c r="M182" s="235"/>
    </row>
    <row r="183" spans="1:13" x14ac:dyDescent="0.4">
      <c r="A183" s="277" t="s">
        <v>1468</v>
      </c>
      <c r="B183" s="278"/>
      <c r="C183" s="278"/>
      <c r="D183" s="278"/>
      <c r="E183" s="278"/>
      <c r="F183" s="278"/>
      <c r="G183" s="278"/>
      <c r="H183" s="278"/>
      <c r="I183" s="278"/>
      <c r="J183" s="278"/>
      <c r="K183" s="278"/>
      <c r="L183" s="278"/>
      <c r="M183" s="278"/>
    </row>
    <row r="184" spans="1:13" x14ac:dyDescent="0.4">
      <c r="A184" s="279">
        <v>0.86458333333333337</v>
      </c>
      <c r="B184" s="280" t="s">
        <v>207</v>
      </c>
      <c r="C184" s="240"/>
      <c r="D184" s="280"/>
      <c r="E184" s="281" t="s">
        <v>1476</v>
      </c>
      <c r="F184" s="282"/>
      <c r="G184" s="240"/>
      <c r="H184" s="282" t="s">
        <v>896</v>
      </c>
      <c r="I184" s="282" t="s">
        <v>236</v>
      </c>
      <c r="J184" s="240"/>
      <c r="K184" s="240"/>
      <c r="L184" s="240"/>
      <c r="M184" s="240"/>
    </row>
    <row r="185" spans="1:13" x14ac:dyDescent="0.4">
      <c r="A185" s="277" t="s">
        <v>1469</v>
      </c>
      <c r="B185" s="278"/>
      <c r="C185" s="278"/>
      <c r="D185" s="278"/>
      <c r="E185" s="278"/>
      <c r="F185" s="278"/>
      <c r="G185" s="278"/>
      <c r="H185" s="278"/>
      <c r="I185" s="278"/>
      <c r="J185" s="278"/>
      <c r="K185" s="278"/>
      <c r="L185" s="278"/>
      <c r="M185" s="278"/>
    </row>
    <row r="186" spans="1:13" x14ac:dyDescent="0.4">
      <c r="A186" s="279">
        <v>0.625</v>
      </c>
      <c r="B186" s="280" t="s">
        <v>225</v>
      </c>
      <c r="C186" s="240"/>
      <c r="D186" s="280"/>
      <c r="E186" s="281" t="s">
        <v>1476</v>
      </c>
      <c r="F186" s="282"/>
      <c r="G186" s="240"/>
      <c r="H186" s="282" t="s">
        <v>204</v>
      </c>
      <c r="I186" s="282" t="s">
        <v>326</v>
      </c>
      <c r="J186" s="240"/>
      <c r="K186" s="240"/>
      <c r="L186" s="240"/>
      <c r="M186" s="240"/>
    </row>
    <row r="187" spans="1:13" x14ac:dyDescent="0.4">
      <c r="A187" s="279">
        <v>0.625</v>
      </c>
      <c r="B187" s="280" t="s">
        <v>226</v>
      </c>
      <c r="C187" s="240"/>
      <c r="D187" s="280"/>
      <c r="E187" s="281" t="s">
        <v>1476</v>
      </c>
      <c r="F187" s="282"/>
      <c r="G187" s="240"/>
      <c r="H187" s="282" t="s">
        <v>977</v>
      </c>
      <c r="I187" s="282" t="s">
        <v>344</v>
      </c>
      <c r="J187" s="240"/>
      <c r="K187" s="240"/>
      <c r="L187" s="240"/>
      <c r="M187" s="240"/>
    </row>
    <row r="188" spans="1:13" x14ac:dyDescent="0.4">
      <c r="A188" s="279">
        <v>0.75</v>
      </c>
      <c r="B188" s="280" t="s">
        <v>191</v>
      </c>
      <c r="C188" s="240"/>
      <c r="D188" s="280"/>
      <c r="E188" s="281" t="s">
        <v>1476</v>
      </c>
      <c r="F188" s="282"/>
      <c r="G188" s="240"/>
      <c r="H188" s="282" t="s">
        <v>201</v>
      </c>
      <c r="I188" s="282" t="s">
        <v>337</v>
      </c>
      <c r="J188" s="240"/>
      <c r="K188" s="240"/>
      <c r="L188" s="240"/>
      <c r="M188" s="240"/>
    </row>
    <row r="189" spans="1:13" x14ac:dyDescent="0.4">
      <c r="A189" s="279">
        <v>0.86458333333333337</v>
      </c>
      <c r="B189" s="280" t="s">
        <v>200</v>
      </c>
      <c r="C189" s="240"/>
      <c r="D189" s="280"/>
      <c r="E189" s="281" t="s">
        <v>1476</v>
      </c>
      <c r="F189" s="282"/>
      <c r="G189" s="240"/>
      <c r="H189" s="282" t="s">
        <v>205</v>
      </c>
      <c r="I189" s="282" t="s">
        <v>329</v>
      </c>
      <c r="J189" s="240"/>
      <c r="K189" s="240"/>
      <c r="L189" s="240"/>
      <c r="M189" s="240"/>
    </row>
    <row r="190" spans="1:13" x14ac:dyDescent="0.4">
      <c r="A190" s="277" t="s">
        <v>1368</v>
      </c>
      <c r="B190" s="278"/>
      <c r="C190" s="278"/>
      <c r="D190" s="278"/>
      <c r="E190" s="278"/>
      <c r="F190" s="278"/>
      <c r="G190" s="278"/>
      <c r="H190" s="278"/>
      <c r="I190" s="278"/>
      <c r="J190" s="278"/>
      <c r="K190" s="278"/>
      <c r="L190" s="278"/>
      <c r="M190" s="278"/>
    </row>
    <row r="191" spans="1:13" x14ac:dyDescent="0.4">
      <c r="A191" s="279">
        <v>0.52083333333333337</v>
      </c>
      <c r="B191" s="280" t="s">
        <v>192</v>
      </c>
      <c r="C191" s="240"/>
      <c r="D191" s="280"/>
      <c r="E191" s="281" t="s">
        <v>1476</v>
      </c>
      <c r="F191" s="282"/>
      <c r="G191" s="240"/>
      <c r="H191" s="282" t="s">
        <v>206</v>
      </c>
      <c r="I191" s="282" t="s">
        <v>324</v>
      </c>
      <c r="J191" s="240"/>
      <c r="K191" s="240"/>
      <c r="L191" s="240"/>
      <c r="M191" s="240"/>
    </row>
    <row r="192" spans="1:13" x14ac:dyDescent="0.4">
      <c r="A192" s="279">
        <v>0.625</v>
      </c>
      <c r="B192" s="280" t="s">
        <v>861</v>
      </c>
      <c r="C192" s="240"/>
      <c r="D192" s="280"/>
      <c r="E192" s="281" t="s">
        <v>1476</v>
      </c>
      <c r="F192" s="282"/>
      <c r="G192" s="240"/>
      <c r="H192" s="282" t="s">
        <v>196</v>
      </c>
      <c r="I192" s="282" t="s">
        <v>1341</v>
      </c>
      <c r="J192" s="240"/>
      <c r="K192" s="240"/>
      <c r="L192" s="240"/>
      <c r="M192" s="240"/>
    </row>
    <row r="193" spans="1:13" x14ac:dyDescent="0.4">
      <c r="A193" s="279">
        <v>0.625</v>
      </c>
      <c r="B193" s="280" t="s">
        <v>203</v>
      </c>
      <c r="C193" s="240"/>
      <c r="D193" s="280"/>
      <c r="E193" s="281" t="s">
        <v>1476</v>
      </c>
      <c r="F193" s="282"/>
      <c r="G193" s="240"/>
      <c r="H193" s="282" t="s">
        <v>194</v>
      </c>
      <c r="I193" s="282" t="s">
        <v>332</v>
      </c>
      <c r="J193" s="240"/>
      <c r="K193" s="240"/>
      <c r="L193" s="240"/>
      <c r="M193" s="240"/>
    </row>
    <row r="194" spans="1:13" x14ac:dyDescent="0.4">
      <c r="A194" s="279">
        <v>0.75</v>
      </c>
      <c r="B194" s="280" t="s">
        <v>202</v>
      </c>
      <c r="C194" s="240"/>
      <c r="D194" s="280"/>
      <c r="E194" s="281" t="s">
        <v>1476</v>
      </c>
      <c r="F194" s="282"/>
      <c r="G194" s="240"/>
      <c r="H194" s="282" t="s">
        <v>199</v>
      </c>
      <c r="I194" s="282" t="s">
        <v>322</v>
      </c>
      <c r="J194" s="240"/>
      <c r="K194" s="240"/>
      <c r="L194" s="240"/>
      <c r="M194" s="240"/>
    </row>
    <row r="195" spans="1:13" x14ac:dyDescent="0.4">
      <c r="A195" s="279">
        <v>0.86458333333333337</v>
      </c>
      <c r="B195" s="280" t="s">
        <v>198</v>
      </c>
      <c r="C195" s="240"/>
      <c r="D195" s="280"/>
      <c r="E195" s="281" t="s">
        <v>1476</v>
      </c>
      <c r="F195" s="282"/>
      <c r="G195" s="240"/>
      <c r="H195" s="282" t="s">
        <v>197</v>
      </c>
      <c r="I195" s="282" t="s">
        <v>235</v>
      </c>
      <c r="J195" s="240"/>
      <c r="K195" s="240"/>
      <c r="L195" s="240"/>
      <c r="M195" s="240"/>
    </row>
    <row r="196" spans="1:13" x14ac:dyDescent="0.4">
      <c r="A196" s="283" t="s">
        <v>1475</v>
      </c>
      <c r="B196" s="240"/>
      <c r="C196" s="240"/>
      <c r="D196" s="240"/>
      <c r="E196" s="240"/>
      <c r="F196" s="240"/>
      <c r="G196" s="240"/>
      <c r="H196" s="240"/>
      <c r="I196" s="616" t="s">
        <v>1431</v>
      </c>
      <c r="J196" s="240"/>
      <c r="K196" s="240"/>
      <c r="L196" s="240"/>
      <c r="M196" s="240"/>
    </row>
    <row r="197" spans="1:13" ht="31.5" x14ac:dyDescent="0.5">
      <c r="A197" s="242"/>
      <c r="B197" s="242"/>
      <c r="C197" s="242"/>
      <c r="D197" s="242"/>
      <c r="E197" s="242"/>
      <c r="F197" s="242"/>
      <c r="G197" s="242"/>
      <c r="H197" s="284" t="s">
        <v>279</v>
      </c>
      <c r="I197" s="242"/>
      <c r="J197" s="242"/>
      <c r="K197" s="242"/>
      <c r="L197" s="242"/>
      <c r="M197" s="242"/>
    </row>
    <row r="198" spans="1:13" x14ac:dyDescent="0.4">
      <c r="A198" s="285" t="s">
        <v>1470</v>
      </c>
      <c r="B198" s="286"/>
      <c r="C198" s="286"/>
      <c r="D198" s="286"/>
      <c r="E198" s="286"/>
      <c r="F198" s="286"/>
      <c r="G198" s="286"/>
      <c r="H198" s="286"/>
      <c r="I198" s="286"/>
      <c r="J198" s="286"/>
      <c r="K198" s="286"/>
      <c r="L198" s="286"/>
      <c r="M198" s="286"/>
    </row>
    <row r="199" spans="1:13" x14ac:dyDescent="0.4">
      <c r="A199" s="287">
        <v>0.77083333333333337</v>
      </c>
      <c r="B199" s="288" t="s">
        <v>201</v>
      </c>
      <c r="C199" s="243"/>
      <c r="D199" s="288"/>
      <c r="E199" s="289" t="s">
        <v>1476</v>
      </c>
      <c r="F199" s="290"/>
      <c r="G199" s="243"/>
      <c r="H199" s="290" t="s">
        <v>225</v>
      </c>
      <c r="I199" s="290" t="s">
        <v>330</v>
      </c>
      <c r="J199" s="243"/>
      <c r="K199" s="243"/>
      <c r="L199" s="243"/>
      <c r="M199" s="243"/>
    </row>
    <row r="200" spans="1:13" x14ac:dyDescent="0.4">
      <c r="A200" s="287">
        <v>0.77083333333333337</v>
      </c>
      <c r="B200" s="288" t="s">
        <v>205</v>
      </c>
      <c r="C200" s="243"/>
      <c r="D200" s="288"/>
      <c r="E200" s="289" t="s">
        <v>1476</v>
      </c>
      <c r="F200" s="290"/>
      <c r="G200" s="243"/>
      <c r="H200" s="290" t="s">
        <v>207</v>
      </c>
      <c r="I200" s="290" t="s">
        <v>354</v>
      </c>
      <c r="J200" s="243"/>
      <c r="K200" s="243"/>
      <c r="L200" s="243"/>
      <c r="M200" s="243"/>
    </row>
    <row r="201" spans="1:13" x14ac:dyDescent="0.4">
      <c r="A201" s="287">
        <v>0.86458333333333337</v>
      </c>
      <c r="B201" s="288" t="s">
        <v>977</v>
      </c>
      <c r="C201" s="243"/>
      <c r="D201" s="288"/>
      <c r="E201" s="289" t="s">
        <v>1476</v>
      </c>
      <c r="F201" s="290"/>
      <c r="G201" s="243"/>
      <c r="H201" s="290" t="s">
        <v>200</v>
      </c>
      <c r="I201" s="290" t="s">
        <v>1342</v>
      </c>
      <c r="J201" s="243"/>
      <c r="K201" s="243"/>
      <c r="L201" s="243"/>
      <c r="M201" s="243"/>
    </row>
    <row r="202" spans="1:13" x14ac:dyDescent="0.4">
      <c r="A202" s="285" t="s">
        <v>1369</v>
      </c>
      <c r="B202" s="286"/>
      <c r="C202" s="286"/>
      <c r="D202" s="286"/>
      <c r="E202" s="286"/>
      <c r="F202" s="286"/>
      <c r="G202" s="286"/>
      <c r="H202" s="286"/>
      <c r="I202" s="286"/>
      <c r="J202" s="286"/>
      <c r="K202" s="286"/>
      <c r="L202" s="286"/>
      <c r="M202" s="286"/>
    </row>
    <row r="203" spans="1:13" x14ac:dyDescent="0.4">
      <c r="A203" s="287">
        <v>0.77083333333333337</v>
      </c>
      <c r="B203" s="288" t="s">
        <v>896</v>
      </c>
      <c r="C203" s="243"/>
      <c r="D203" s="288"/>
      <c r="E203" s="289" t="s">
        <v>1476</v>
      </c>
      <c r="F203" s="290"/>
      <c r="G203" s="243"/>
      <c r="H203" s="290" t="s">
        <v>191</v>
      </c>
      <c r="I203" s="290" t="s">
        <v>1340</v>
      </c>
      <c r="J203" s="243"/>
      <c r="K203" s="243"/>
      <c r="L203" s="243"/>
      <c r="M203" s="243"/>
    </row>
    <row r="204" spans="1:13" x14ac:dyDescent="0.4">
      <c r="A204" s="287">
        <v>0.77083333333333337</v>
      </c>
      <c r="B204" s="288" t="s">
        <v>204</v>
      </c>
      <c r="C204" s="243"/>
      <c r="D204" s="288"/>
      <c r="E204" s="289" t="s">
        <v>1476</v>
      </c>
      <c r="F204" s="290"/>
      <c r="G204" s="243"/>
      <c r="H204" s="290" t="s">
        <v>202</v>
      </c>
      <c r="I204" s="290" t="s">
        <v>346</v>
      </c>
      <c r="J204" s="243"/>
      <c r="K204" s="243"/>
      <c r="L204" s="243"/>
      <c r="M204" s="243"/>
    </row>
    <row r="205" spans="1:13" x14ac:dyDescent="0.4">
      <c r="A205" s="287">
        <v>0.86458333333333337</v>
      </c>
      <c r="B205" s="288" t="s">
        <v>194</v>
      </c>
      <c r="C205" s="243"/>
      <c r="D205" s="288"/>
      <c r="E205" s="289" t="s">
        <v>1476</v>
      </c>
      <c r="F205" s="290"/>
      <c r="G205" s="243"/>
      <c r="H205" s="290" t="s">
        <v>226</v>
      </c>
      <c r="I205" s="290" t="s">
        <v>339</v>
      </c>
      <c r="J205" s="243"/>
      <c r="K205" s="243"/>
      <c r="L205" s="243"/>
      <c r="M205" s="243"/>
    </row>
    <row r="206" spans="1:13" x14ac:dyDescent="0.4">
      <c r="A206" s="287">
        <v>0.86458333333333337</v>
      </c>
      <c r="B206" s="288" t="s">
        <v>197</v>
      </c>
      <c r="C206" s="243"/>
      <c r="D206" s="288"/>
      <c r="E206" s="289" t="s">
        <v>1476</v>
      </c>
      <c r="F206" s="290"/>
      <c r="G206" s="243"/>
      <c r="H206" s="290" t="s">
        <v>192</v>
      </c>
      <c r="I206" s="290" t="s">
        <v>329</v>
      </c>
      <c r="J206" s="243"/>
      <c r="K206" s="243"/>
      <c r="L206" s="243"/>
      <c r="M206" s="243"/>
    </row>
    <row r="207" spans="1:13" x14ac:dyDescent="0.4">
      <c r="A207" s="287">
        <v>0.86458333333333337</v>
      </c>
      <c r="B207" s="288" t="s">
        <v>206</v>
      </c>
      <c r="C207" s="243"/>
      <c r="D207" s="288"/>
      <c r="E207" s="289" t="s">
        <v>1476</v>
      </c>
      <c r="F207" s="290"/>
      <c r="G207" s="243"/>
      <c r="H207" s="290" t="s">
        <v>203</v>
      </c>
      <c r="I207" s="290" t="s">
        <v>334</v>
      </c>
      <c r="J207" s="243"/>
      <c r="K207" s="243"/>
      <c r="L207" s="243"/>
      <c r="M207" s="243"/>
    </row>
    <row r="208" spans="1:13" x14ac:dyDescent="0.4">
      <c r="A208" s="285" t="s">
        <v>1471</v>
      </c>
      <c r="B208" s="286"/>
      <c r="C208" s="286"/>
      <c r="D208" s="286"/>
      <c r="E208" s="286"/>
      <c r="F208" s="286"/>
      <c r="G208" s="286"/>
      <c r="H208" s="286"/>
      <c r="I208" s="286"/>
      <c r="J208" s="286"/>
      <c r="K208" s="286"/>
      <c r="L208" s="286"/>
      <c r="M208" s="286"/>
    </row>
    <row r="209" spans="1:13" x14ac:dyDescent="0.4">
      <c r="A209" s="287">
        <v>0.77083333333333337</v>
      </c>
      <c r="B209" s="288" t="s">
        <v>196</v>
      </c>
      <c r="C209" s="243"/>
      <c r="D209" s="288"/>
      <c r="E209" s="289" t="s">
        <v>1476</v>
      </c>
      <c r="F209" s="290"/>
      <c r="G209" s="243"/>
      <c r="H209" s="290" t="s">
        <v>198</v>
      </c>
      <c r="I209" s="290" t="s">
        <v>328</v>
      </c>
      <c r="J209" s="243"/>
      <c r="K209" s="243"/>
      <c r="L209" s="243"/>
      <c r="M209" s="243"/>
    </row>
    <row r="210" spans="1:13" x14ac:dyDescent="0.4">
      <c r="A210" s="287">
        <v>0.86458333333333337</v>
      </c>
      <c r="B210" s="288" t="s">
        <v>199</v>
      </c>
      <c r="C210" s="243"/>
      <c r="D210" s="288"/>
      <c r="E210" s="289" t="s">
        <v>1476</v>
      </c>
      <c r="F210" s="290"/>
      <c r="G210" s="243"/>
      <c r="H210" s="290" t="s">
        <v>861</v>
      </c>
      <c r="I210" s="290" t="s">
        <v>322</v>
      </c>
      <c r="J210" s="243"/>
      <c r="K210" s="243"/>
      <c r="L210" s="243"/>
      <c r="M210" s="243"/>
    </row>
    <row r="211" spans="1:13" x14ac:dyDescent="0.4">
      <c r="A211" s="291" t="s">
        <v>1475</v>
      </c>
      <c r="B211" s="243"/>
      <c r="C211" s="243"/>
      <c r="D211" s="243"/>
      <c r="E211" s="243"/>
      <c r="F211" s="243"/>
      <c r="G211" s="243"/>
      <c r="H211" s="243"/>
      <c r="I211" s="617" t="s">
        <v>1431</v>
      </c>
      <c r="J211" s="243"/>
      <c r="K211" s="243"/>
      <c r="L211" s="243"/>
      <c r="M211" s="243"/>
    </row>
    <row r="212" spans="1:13" ht="31.5" x14ac:dyDescent="0.5">
      <c r="A212" s="238"/>
      <c r="B212" s="238"/>
      <c r="C212" s="238"/>
      <c r="D212" s="238"/>
      <c r="E212" s="238"/>
      <c r="F212" s="238"/>
      <c r="G212" s="238"/>
      <c r="H212" s="292" t="s">
        <v>280</v>
      </c>
      <c r="I212" s="238"/>
      <c r="J212" s="238"/>
      <c r="K212" s="238"/>
      <c r="L212" s="238"/>
      <c r="M212" s="238"/>
    </row>
    <row r="213" spans="1:13" x14ac:dyDescent="0.4">
      <c r="A213" s="293" t="s">
        <v>1472</v>
      </c>
      <c r="B213" s="294"/>
      <c r="C213" s="294"/>
      <c r="D213" s="294"/>
      <c r="E213" s="294"/>
      <c r="F213" s="294"/>
      <c r="G213" s="294"/>
      <c r="H213" s="294"/>
      <c r="I213" s="294"/>
      <c r="J213" s="294"/>
      <c r="K213" s="294"/>
      <c r="L213" s="294"/>
      <c r="M213" s="294"/>
    </row>
    <row r="214" spans="1:13" x14ac:dyDescent="0.4">
      <c r="A214" s="295">
        <v>0.86458333333333337</v>
      </c>
      <c r="B214" s="296" t="s">
        <v>225</v>
      </c>
      <c r="C214" s="258"/>
      <c r="D214" s="296"/>
      <c r="E214" s="297" t="s">
        <v>1476</v>
      </c>
      <c r="F214" s="298"/>
      <c r="G214" s="258"/>
      <c r="H214" s="298" t="s">
        <v>977</v>
      </c>
      <c r="I214" s="298" t="s">
        <v>326</v>
      </c>
      <c r="J214" s="258"/>
      <c r="K214" s="258"/>
      <c r="L214" s="258"/>
      <c r="M214" s="258"/>
    </row>
    <row r="215" spans="1:13" x14ac:dyDescent="0.4">
      <c r="A215" s="293" t="s">
        <v>1473</v>
      </c>
      <c r="B215" s="294"/>
      <c r="C215" s="294"/>
      <c r="D215" s="294"/>
      <c r="E215" s="294"/>
      <c r="F215" s="294"/>
      <c r="G215" s="294"/>
      <c r="H215" s="294"/>
      <c r="I215" s="294"/>
      <c r="J215" s="294"/>
      <c r="K215" s="294"/>
      <c r="L215" s="294"/>
      <c r="M215" s="294"/>
    </row>
    <row r="216" spans="1:13" x14ac:dyDescent="0.4">
      <c r="A216" s="295">
        <v>0.625</v>
      </c>
      <c r="B216" s="296" t="s">
        <v>201</v>
      </c>
      <c r="C216" s="258"/>
      <c r="D216" s="296"/>
      <c r="E216" s="297" t="s">
        <v>1476</v>
      </c>
      <c r="F216" s="298"/>
      <c r="G216" s="258"/>
      <c r="H216" s="298" t="s">
        <v>207</v>
      </c>
      <c r="I216" s="298" t="s">
        <v>330</v>
      </c>
      <c r="J216" s="258"/>
      <c r="K216" s="258"/>
      <c r="L216" s="258"/>
      <c r="M216" s="258"/>
    </row>
    <row r="217" spans="1:13" x14ac:dyDescent="0.4">
      <c r="A217" s="295">
        <v>0.75</v>
      </c>
      <c r="B217" s="296" t="s">
        <v>203</v>
      </c>
      <c r="C217" s="258"/>
      <c r="D217" s="296"/>
      <c r="E217" s="297" t="s">
        <v>1476</v>
      </c>
      <c r="F217" s="298"/>
      <c r="G217" s="258"/>
      <c r="H217" s="298" t="s">
        <v>896</v>
      </c>
      <c r="I217" s="298" t="s">
        <v>332</v>
      </c>
      <c r="J217" s="258"/>
      <c r="K217" s="258"/>
      <c r="L217" s="258"/>
      <c r="M217" s="258"/>
    </row>
    <row r="218" spans="1:13" x14ac:dyDescent="0.4">
      <c r="A218" s="295">
        <v>0.86458333333333337</v>
      </c>
      <c r="B218" s="296" t="s">
        <v>192</v>
      </c>
      <c r="C218" s="258"/>
      <c r="D218" s="296"/>
      <c r="E218" s="297" t="s">
        <v>1476</v>
      </c>
      <c r="F218" s="298"/>
      <c r="G218" s="258"/>
      <c r="H218" s="298" t="s">
        <v>204</v>
      </c>
      <c r="I218" s="298" t="s">
        <v>324</v>
      </c>
      <c r="J218" s="258"/>
      <c r="K218" s="258"/>
      <c r="L218" s="258"/>
      <c r="M218" s="258"/>
    </row>
    <row r="219" spans="1:13" x14ac:dyDescent="0.4">
      <c r="A219" s="293" t="s">
        <v>1370</v>
      </c>
      <c r="B219" s="294"/>
      <c r="C219" s="294"/>
      <c r="D219" s="294"/>
      <c r="E219" s="294"/>
      <c r="F219" s="294"/>
      <c r="G219" s="294"/>
      <c r="H219" s="294"/>
      <c r="I219" s="294"/>
      <c r="J219" s="294"/>
      <c r="K219" s="294"/>
      <c r="L219" s="294"/>
      <c r="M219" s="294"/>
    </row>
    <row r="220" spans="1:13" x14ac:dyDescent="0.4">
      <c r="A220" s="295">
        <v>0.52083333333333337</v>
      </c>
      <c r="B220" s="296" t="s">
        <v>191</v>
      </c>
      <c r="C220" s="258"/>
      <c r="D220" s="296"/>
      <c r="E220" s="297" t="s">
        <v>1476</v>
      </c>
      <c r="F220" s="298"/>
      <c r="G220" s="258"/>
      <c r="H220" s="298" t="s">
        <v>197</v>
      </c>
      <c r="I220" s="298" t="s">
        <v>337</v>
      </c>
      <c r="J220" s="258"/>
      <c r="K220" s="258"/>
      <c r="L220" s="258"/>
      <c r="M220" s="258"/>
    </row>
    <row r="221" spans="1:13" x14ac:dyDescent="0.4">
      <c r="A221" s="295">
        <v>0.625</v>
      </c>
      <c r="B221" s="296" t="s">
        <v>196</v>
      </c>
      <c r="C221" s="258"/>
      <c r="D221" s="296"/>
      <c r="E221" s="297" t="s">
        <v>1476</v>
      </c>
      <c r="F221" s="298"/>
      <c r="G221" s="258"/>
      <c r="H221" s="298" t="s">
        <v>205</v>
      </c>
      <c r="I221" s="298" t="s">
        <v>328</v>
      </c>
      <c r="J221" s="258"/>
      <c r="K221" s="258"/>
      <c r="L221" s="258"/>
      <c r="M221" s="258"/>
    </row>
    <row r="222" spans="1:13" x14ac:dyDescent="0.4">
      <c r="A222" s="295">
        <v>0.625</v>
      </c>
      <c r="B222" s="296" t="s">
        <v>861</v>
      </c>
      <c r="C222" s="258"/>
      <c r="D222" s="296"/>
      <c r="E222" s="297" t="s">
        <v>1476</v>
      </c>
      <c r="F222" s="298"/>
      <c r="G222" s="258"/>
      <c r="H222" s="298" t="s">
        <v>226</v>
      </c>
      <c r="I222" s="298" t="s">
        <v>1341</v>
      </c>
      <c r="J222" s="258"/>
      <c r="K222" s="258"/>
      <c r="L222" s="258"/>
      <c r="M222" s="258"/>
    </row>
    <row r="223" spans="1:13" x14ac:dyDescent="0.4">
      <c r="A223" s="295">
        <v>0.625</v>
      </c>
      <c r="B223" s="296" t="s">
        <v>202</v>
      </c>
      <c r="C223" s="258"/>
      <c r="D223" s="296"/>
      <c r="E223" s="297" t="s">
        <v>1476</v>
      </c>
      <c r="F223" s="298"/>
      <c r="G223" s="258"/>
      <c r="H223" s="298" t="s">
        <v>206</v>
      </c>
      <c r="I223" s="298" t="s">
        <v>322</v>
      </c>
      <c r="J223" s="258"/>
      <c r="K223" s="258"/>
      <c r="L223" s="258"/>
      <c r="M223" s="258"/>
    </row>
    <row r="224" spans="1:13" x14ac:dyDescent="0.4">
      <c r="A224" s="295">
        <v>0.75</v>
      </c>
      <c r="B224" s="296" t="s">
        <v>200</v>
      </c>
      <c r="C224" s="258"/>
      <c r="D224" s="296"/>
      <c r="E224" s="297" t="s">
        <v>1476</v>
      </c>
      <c r="F224" s="298"/>
      <c r="G224" s="258"/>
      <c r="H224" s="298" t="s">
        <v>194</v>
      </c>
      <c r="I224" s="298" t="s">
        <v>329</v>
      </c>
      <c r="J224" s="258"/>
      <c r="K224" s="258"/>
      <c r="L224" s="258"/>
      <c r="M224" s="258"/>
    </row>
    <row r="225" spans="1:13" x14ac:dyDescent="0.4">
      <c r="A225" s="295">
        <v>0.86458333333333337</v>
      </c>
      <c r="B225" s="296" t="s">
        <v>198</v>
      </c>
      <c r="C225" s="258"/>
      <c r="D225" s="296"/>
      <c r="E225" s="297" t="s">
        <v>1476</v>
      </c>
      <c r="F225" s="298"/>
      <c r="G225" s="258"/>
      <c r="H225" s="298" t="s">
        <v>199</v>
      </c>
      <c r="I225" s="298" t="s">
        <v>235</v>
      </c>
      <c r="J225" s="258"/>
      <c r="K225" s="258"/>
      <c r="L225" s="258"/>
      <c r="M225" s="258"/>
    </row>
    <row r="226" spans="1:13" x14ac:dyDescent="0.4">
      <c r="A226" s="299" t="s">
        <v>1475</v>
      </c>
      <c r="B226" s="258"/>
      <c r="C226" s="258"/>
      <c r="D226" s="258"/>
      <c r="E226" s="258"/>
      <c r="F226" s="258"/>
      <c r="G226" s="258"/>
      <c r="H226" s="258"/>
      <c r="I226" s="618" t="s">
        <v>1431</v>
      </c>
      <c r="J226" s="258"/>
      <c r="K226" s="258"/>
      <c r="L226" s="258"/>
      <c r="M226" s="258"/>
    </row>
    <row r="227" spans="1:13" ht="31.5" x14ac:dyDescent="0.5">
      <c r="A227" s="354"/>
      <c r="B227" s="354"/>
      <c r="C227" s="354"/>
      <c r="D227" s="354"/>
      <c r="E227" s="354"/>
      <c r="F227" s="354"/>
      <c r="G227" s="354"/>
      <c r="H227" s="423" t="s">
        <v>281</v>
      </c>
      <c r="I227" s="354"/>
      <c r="J227" s="354"/>
      <c r="K227" s="354"/>
      <c r="L227" s="354"/>
      <c r="M227" s="354"/>
    </row>
    <row r="228" spans="1:13" x14ac:dyDescent="0.4">
      <c r="A228" s="424" t="s">
        <v>1371</v>
      </c>
      <c r="B228" s="425"/>
      <c r="C228" s="425"/>
      <c r="D228" s="425"/>
      <c r="E228" s="425"/>
      <c r="F228" s="425"/>
      <c r="G228" s="425"/>
      <c r="H228" s="425"/>
      <c r="I228" s="425"/>
      <c r="J228" s="425"/>
      <c r="K228" s="425"/>
      <c r="L228" s="425"/>
      <c r="M228" s="425"/>
    </row>
    <row r="229" spans="1:13" x14ac:dyDescent="0.4">
      <c r="A229" s="426">
        <v>0.52083333333333337</v>
      </c>
      <c r="B229" s="427" t="s">
        <v>226</v>
      </c>
      <c r="C229" s="353"/>
      <c r="D229" s="427"/>
      <c r="E229" s="428" t="s">
        <v>1476</v>
      </c>
      <c r="F229" s="429"/>
      <c r="G229" s="353"/>
      <c r="H229" s="429" t="s">
        <v>200</v>
      </c>
      <c r="I229" s="429" t="s">
        <v>344</v>
      </c>
      <c r="J229" s="353"/>
      <c r="K229" s="353"/>
      <c r="L229" s="353"/>
      <c r="M229" s="353"/>
    </row>
    <row r="230" spans="1:13" x14ac:dyDescent="0.4">
      <c r="A230" s="426">
        <v>0.52083333333333337</v>
      </c>
      <c r="B230" s="427" t="s">
        <v>204</v>
      </c>
      <c r="C230" s="353"/>
      <c r="D230" s="427"/>
      <c r="E230" s="428" t="s">
        <v>1476</v>
      </c>
      <c r="F230" s="429"/>
      <c r="G230" s="353"/>
      <c r="H230" s="429" t="s">
        <v>203</v>
      </c>
      <c r="I230" s="429" t="s">
        <v>346</v>
      </c>
      <c r="J230" s="353"/>
      <c r="K230" s="353"/>
      <c r="L230" s="353"/>
      <c r="M230" s="353"/>
    </row>
    <row r="231" spans="1:13" x14ac:dyDescent="0.4">
      <c r="A231" s="426">
        <v>0.60416666666666663</v>
      </c>
      <c r="B231" s="427" t="s">
        <v>205</v>
      </c>
      <c r="C231" s="353"/>
      <c r="D231" s="427"/>
      <c r="E231" s="428" t="s">
        <v>1476</v>
      </c>
      <c r="F231" s="429"/>
      <c r="G231" s="353"/>
      <c r="H231" s="429" t="s">
        <v>191</v>
      </c>
      <c r="I231" s="429" t="s">
        <v>354</v>
      </c>
      <c r="J231" s="353"/>
      <c r="K231" s="353"/>
      <c r="L231" s="353"/>
      <c r="M231" s="353"/>
    </row>
    <row r="232" spans="1:13" x14ac:dyDescent="0.4">
      <c r="A232" s="426">
        <v>0.60416666666666663</v>
      </c>
      <c r="B232" s="427" t="s">
        <v>206</v>
      </c>
      <c r="C232" s="353"/>
      <c r="D232" s="427"/>
      <c r="E232" s="428" t="s">
        <v>1476</v>
      </c>
      <c r="F232" s="429"/>
      <c r="G232" s="353"/>
      <c r="H232" s="429" t="s">
        <v>196</v>
      </c>
      <c r="I232" s="429" t="s">
        <v>334</v>
      </c>
      <c r="J232" s="353"/>
      <c r="K232" s="353"/>
      <c r="L232" s="353"/>
      <c r="M232" s="353"/>
    </row>
    <row r="233" spans="1:13" x14ac:dyDescent="0.4">
      <c r="A233" s="426">
        <v>0.6875</v>
      </c>
      <c r="B233" s="427" t="s">
        <v>896</v>
      </c>
      <c r="C233" s="353"/>
      <c r="D233" s="427"/>
      <c r="E233" s="428" t="s">
        <v>1476</v>
      </c>
      <c r="F233" s="429"/>
      <c r="G233" s="353"/>
      <c r="H233" s="429" t="s">
        <v>199</v>
      </c>
      <c r="I233" s="429" t="s">
        <v>1340</v>
      </c>
      <c r="J233" s="353"/>
      <c r="K233" s="353"/>
      <c r="L233" s="353"/>
      <c r="M233" s="353"/>
    </row>
    <row r="234" spans="1:13" x14ac:dyDescent="0.4">
      <c r="A234" s="426">
        <v>0.6875</v>
      </c>
      <c r="B234" s="427" t="s">
        <v>202</v>
      </c>
      <c r="C234" s="353"/>
      <c r="D234" s="427"/>
      <c r="E234" s="428" t="s">
        <v>1476</v>
      </c>
      <c r="F234" s="429"/>
      <c r="G234" s="353"/>
      <c r="H234" s="429" t="s">
        <v>192</v>
      </c>
      <c r="I234" s="429" t="s">
        <v>322</v>
      </c>
      <c r="J234" s="353"/>
      <c r="K234" s="353"/>
      <c r="L234" s="353"/>
      <c r="M234" s="353"/>
    </row>
    <row r="235" spans="1:13" x14ac:dyDescent="0.4">
      <c r="A235" s="426">
        <v>0.77083333333333337</v>
      </c>
      <c r="B235" s="427" t="s">
        <v>977</v>
      </c>
      <c r="C235" s="353"/>
      <c r="D235" s="427"/>
      <c r="E235" s="428" t="s">
        <v>1476</v>
      </c>
      <c r="F235" s="429"/>
      <c r="G235" s="353"/>
      <c r="H235" s="429" t="s">
        <v>198</v>
      </c>
      <c r="I235" s="429" t="s">
        <v>1342</v>
      </c>
      <c r="J235" s="353"/>
      <c r="K235" s="353"/>
      <c r="L235" s="353"/>
      <c r="M235" s="353"/>
    </row>
    <row r="236" spans="1:13" x14ac:dyDescent="0.4">
      <c r="A236" s="426">
        <v>0.77083333333333337</v>
      </c>
      <c r="B236" s="427" t="s">
        <v>194</v>
      </c>
      <c r="C236" s="353"/>
      <c r="D236" s="427"/>
      <c r="E236" s="428" t="s">
        <v>1476</v>
      </c>
      <c r="F236" s="429"/>
      <c r="G236" s="353"/>
      <c r="H236" s="429" t="s">
        <v>861</v>
      </c>
      <c r="I236" s="429" t="s">
        <v>339</v>
      </c>
      <c r="J236" s="353"/>
      <c r="K236" s="353"/>
      <c r="L236" s="353"/>
      <c r="M236" s="353"/>
    </row>
    <row r="237" spans="1:13" x14ac:dyDescent="0.4">
      <c r="A237" s="426">
        <v>0.86458333333333337</v>
      </c>
      <c r="B237" s="427" t="s">
        <v>197</v>
      </c>
      <c r="C237" s="353"/>
      <c r="D237" s="427"/>
      <c r="E237" s="428" t="s">
        <v>1476</v>
      </c>
      <c r="F237" s="429"/>
      <c r="G237" s="353"/>
      <c r="H237" s="429" t="s">
        <v>201</v>
      </c>
      <c r="I237" s="429" t="s">
        <v>329</v>
      </c>
      <c r="J237" s="353"/>
      <c r="K237" s="353"/>
      <c r="L237" s="353"/>
      <c r="M237" s="353"/>
    </row>
    <row r="238" spans="1:13" x14ac:dyDescent="0.4">
      <c r="A238" s="426">
        <v>0.86458333333333337</v>
      </c>
      <c r="B238" s="427" t="s">
        <v>207</v>
      </c>
      <c r="C238" s="353"/>
      <c r="D238" s="427"/>
      <c r="E238" s="428" t="s">
        <v>1476</v>
      </c>
      <c r="F238" s="429"/>
      <c r="G238" s="353"/>
      <c r="H238" s="429" t="s">
        <v>225</v>
      </c>
      <c r="I238" s="429" t="s">
        <v>236</v>
      </c>
      <c r="J238" s="353"/>
      <c r="K238" s="353"/>
      <c r="L238" s="353"/>
      <c r="M238" s="353"/>
    </row>
    <row r="239" spans="1:13" x14ac:dyDescent="0.4">
      <c r="A239" s="430" t="s">
        <v>1475</v>
      </c>
      <c r="B239" s="353"/>
      <c r="C239" s="353"/>
      <c r="D239" s="353"/>
      <c r="E239" s="353"/>
      <c r="F239" s="353"/>
      <c r="G239" s="353"/>
      <c r="H239" s="353"/>
      <c r="I239" s="619" t="s">
        <v>1431</v>
      </c>
      <c r="J239" s="353"/>
      <c r="K239" s="353"/>
      <c r="L239" s="353"/>
      <c r="M239" s="353"/>
    </row>
    <row r="240" spans="1:13" ht="31.5" x14ac:dyDescent="0.5">
      <c r="A240" s="252"/>
      <c r="B240" s="252"/>
      <c r="C240" s="252"/>
      <c r="D240" s="252"/>
      <c r="E240" s="252"/>
      <c r="F240" s="252"/>
      <c r="G240" s="252"/>
      <c r="H240" s="300" t="s">
        <v>282</v>
      </c>
      <c r="I240" s="252"/>
      <c r="J240" s="252"/>
      <c r="K240" s="252"/>
      <c r="L240" s="252"/>
      <c r="M240" s="252"/>
    </row>
    <row r="241" spans="1:13" x14ac:dyDescent="0.4">
      <c r="A241" s="301" t="s">
        <v>1372</v>
      </c>
      <c r="B241" s="302"/>
      <c r="C241" s="302"/>
      <c r="D241" s="302"/>
      <c r="E241" s="302"/>
      <c r="F241" s="302"/>
      <c r="G241" s="302"/>
      <c r="H241" s="302"/>
      <c r="I241" s="302"/>
      <c r="J241" s="302"/>
      <c r="K241" s="302"/>
      <c r="L241" s="302"/>
      <c r="M241" s="302"/>
    </row>
    <row r="242" spans="1:13" x14ac:dyDescent="0.4">
      <c r="A242" s="303">
        <v>0.875</v>
      </c>
      <c r="B242" s="304" t="s">
        <v>192</v>
      </c>
      <c r="C242" s="239"/>
      <c r="D242" s="304"/>
      <c r="E242" s="305" t="s">
        <v>1476</v>
      </c>
      <c r="F242" s="306"/>
      <c r="G242" s="239"/>
      <c r="H242" s="306" t="s">
        <v>191</v>
      </c>
      <c r="I242" s="306" t="s">
        <v>324</v>
      </c>
      <c r="J242" s="239"/>
      <c r="K242" s="239"/>
      <c r="L242" s="239"/>
      <c r="M242" s="239"/>
    </row>
    <row r="243" spans="1:13" x14ac:dyDescent="0.4">
      <c r="A243" s="303">
        <v>0.875</v>
      </c>
      <c r="B243" s="304" t="s">
        <v>194</v>
      </c>
      <c r="C243" s="239"/>
      <c r="D243" s="304"/>
      <c r="E243" s="305" t="s">
        <v>1476</v>
      </c>
      <c r="F243" s="306"/>
      <c r="G243" s="239"/>
      <c r="H243" s="306" t="s">
        <v>204</v>
      </c>
      <c r="I243" s="306" t="s">
        <v>339</v>
      </c>
      <c r="J243" s="239"/>
      <c r="K243" s="239"/>
      <c r="L243" s="239"/>
      <c r="M243" s="239"/>
    </row>
    <row r="244" spans="1:13" x14ac:dyDescent="0.4">
      <c r="A244" s="303">
        <v>0.875</v>
      </c>
      <c r="B244" s="304" t="s">
        <v>196</v>
      </c>
      <c r="C244" s="239"/>
      <c r="D244" s="304"/>
      <c r="E244" s="305" t="s">
        <v>1476</v>
      </c>
      <c r="F244" s="306"/>
      <c r="G244" s="239"/>
      <c r="H244" s="306" t="s">
        <v>977</v>
      </c>
      <c r="I244" s="306" t="s">
        <v>328</v>
      </c>
      <c r="J244" s="239"/>
      <c r="K244" s="239"/>
      <c r="L244" s="239"/>
      <c r="M244" s="239"/>
    </row>
    <row r="245" spans="1:13" x14ac:dyDescent="0.4">
      <c r="A245" s="303">
        <v>0.875</v>
      </c>
      <c r="B245" s="304" t="s">
        <v>198</v>
      </c>
      <c r="C245" s="239"/>
      <c r="D245" s="304"/>
      <c r="E245" s="305" t="s">
        <v>1476</v>
      </c>
      <c r="F245" s="306"/>
      <c r="G245" s="239"/>
      <c r="H245" s="306" t="s">
        <v>207</v>
      </c>
      <c r="I245" s="306" t="s">
        <v>235</v>
      </c>
      <c r="J245" s="239"/>
      <c r="K245" s="239"/>
      <c r="L245" s="239"/>
      <c r="M245" s="239"/>
    </row>
    <row r="246" spans="1:13" x14ac:dyDescent="0.4">
      <c r="A246" s="303">
        <v>0.875</v>
      </c>
      <c r="B246" s="304" t="s">
        <v>199</v>
      </c>
      <c r="C246" s="239"/>
      <c r="D246" s="304"/>
      <c r="E246" s="305" t="s">
        <v>1476</v>
      </c>
      <c r="F246" s="306"/>
      <c r="G246" s="239"/>
      <c r="H246" s="306" t="s">
        <v>225</v>
      </c>
      <c r="I246" s="306" t="s">
        <v>322</v>
      </c>
      <c r="J246" s="239"/>
      <c r="K246" s="239"/>
      <c r="L246" s="239"/>
      <c r="M246" s="239"/>
    </row>
    <row r="247" spans="1:13" x14ac:dyDescent="0.4">
      <c r="A247" s="303">
        <v>0.875</v>
      </c>
      <c r="B247" s="304" t="s">
        <v>200</v>
      </c>
      <c r="C247" s="239"/>
      <c r="D247" s="304"/>
      <c r="E247" s="305" t="s">
        <v>1476</v>
      </c>
      <c r="F247" s="306"/>
      <c r="G247" s="239"/>
      <c r="H247" s="306" t="s">
        <v>202</v>
      </c>
      <c r="I247" s="306" t="s">
        <v>329</v>
      </c>
      <c r="J247" s="239"/>
      <c r="K247" s="239"/>
      <c r="L247" s="239"/>
      <c r="M247" s="239"/>
    </row>
    <row r="248" spans="1:13" x14ac:dyDescent="0.4">
      <c r="A248" s="303">
        <v>0.875</v>
      </c>
      <c r="B248" s="304" t="s">
        <v>861</v>
      </c>
      <c r="C248" s="239"/>
      <c r="D248" s="304"/>
      <c r="E248" s="305" t="s">
        <v>1476</v>
      </c>
      <c r="F248" s="306"/>
      <c r="G248" s="239"/>
      <c r="H248" s="306" t="s">
        <v>197</v>
      </c>
      <c r="I248" s="306" t="s">
        <v>1341</v>
      </c>
      <c r="J248" s="239"/>
      <c r="K248" s="239"/>
      <c r="L248" s="239"/>
      <c r="M248" s="239"/>
    </row>
    <row r="249" spans="1:13" x14ac:dyDescent="0.4">
      <c r="A249" s="303">
        <v>0.875</v>
      </c>
      <c r="B249" s="304" t="s">
        <v>226</v>
      </c>
      <c r="C249" s="239"/>
      <c r="D249" s="304"/>
      <c r="E249" s="305" t="s">
        <v>1476</v>
      </c>
      <c r="F249" s="306"/>
      <c r="G249" s="239"/>
      <c r="H249" s="306" t="s">
        <v>206</v>
      </c>
      <c r="I249" s="306" t="s">
        <v>344</v>
      </c>
      <c r="J249" s="239"/>
      <c r="K249" s="239"/>
      <c r="L249" s="239"/>
      <c r="M249" s="239"/>
    </row>
    <row r="250" spans="1:13" x14ac:dyDescent="0.4">
      <c r="A250" s="303">
        <v>0.875</v>
      </c>
      <c r="B250" s="304" t="s">
        <v>203</v>
      </c>
      <c r="C250" s="239"/>
      <c r="D250" s="304"/>
      <c r="E250" s="305" t="s">
        <v>1476</v>
      </c>
      <c r="F250" s="306"/>
      <c r="G250" s="239"/>
      <c r="H250" s="306" t="s">
        <v>201</v>
      </c>
      <c r="I250" s="306" t="s">
        <v>332</v>
      </c>
      <c r="J250" s="239"/>
      <c r="K250" s="239"/>
      <c r="L250" s="239"/>
      <c r="M250" s="239"/>
    </row>
    <row r="251" spans="1:13" x14ac:dyDescent="0.4">
      <c r="A251" s="303">
        <v>0.875</v>
      </c>
      <c r="B251" s="304" t="s">
        <v>205</v>
      </c>
      <c r="C251" s="239"/>
      <c r="D251" s="304"/>
      <c r="E251" s="305" t="s">
        <v>1476</v>
      </c>
      <c r="F251" s="306"/>
      <c r="G251" s="239"/>
      <c r="H251" s="306" t="s">
        <v>896</v>
      </c>
      <c r="I251" s="306" t="s">
        <v>354</v>
      </c>
      <c r="J251" s="239"/>
      <c r="K251" s="239"/>
      <c r="L251" s="239"/>
      <c r="M251" s="239"/>
    </row>
    <row r="252" spans="1:13" x14ac:dyDescent="0.4">
      <c r="A252" s="307" t="s">
        <v>1475</v>
      </c>
      <c r="B252" s="239"/>
      <c r="C252" s="239"/>
      <c r="D252" s="239"/>
      <c r="E252" s="239"/>
      <c r="F252" s="239"/>
      <c r="G252" s="239"/>
      <c r="H252" s="239"/>
      <c r="I252" s="620" t="s">
        <v>1431</v>
      </c>
      <c r="J252" s="239"/>
      <c r="K252" s="239"/>
      <c r="L252" s="239"/>
      <c r="M252" s="239"/>
    </row>
    <row r="253" spans="1:13" ht="31.5" x14ac:dyDescent="0.5">
      <c r="A253" s="248"/>
      <c r="B253" s="248"/>
      <c r="C253" s="248"/>
      <c r="D253" s="248"/>
      <c r="E253" s="248"/>
      <c r="F253" s="248"/>
      <c r="G253" s="248"/>
      <c r="H253" s="308" t="s">
        <v>283</v>
      </c>
      <c r="I253" s="248"/>
      <c r="J253" s="248"/>
      <c r="K253" s="248"/>
      <c r="L253" s="248"/>
      <c r="M253" s="248"/>
    </row>
    <row r="254" spans="1:13" x14ac:dyDescent="0.4">
      <c r="A254" s="309" t="s">
        <v>1373</v>
      </c>
      <c r="B254" s="310"/>
      <c r="C254" s="310"/>
      <c r="D254" s="310"/>
      <c r="E254" s="310"/>
      <c r="F254" s="310"/>
      <c r="G254" s="310"/>
      <c r="H254" s="310"/>
      <c r="I254" s="310"/>
      <c r="J254" s="310"/>
      <c r="K254" s="310"/>
      <c r="L254" s="310"/>
      <c r="M254" s="310"/>
    </row>
    <row r="255" spans="1:13" x14ac:dyDescent="0.4">
      <c r="A255" s="311">
        <v>0.875</v>
      </c>
      <c r="B255" s="312" t="s">
        <v>191</v>
      </c>
      <c r="C255" s="237"/>
      <c r="D255" s="312"/>
      <c r="E255" s="313" t="s">
        <v>1476</v>
      </c>
      <c r="F255" s="314"/>
      <c r="G255" s="237"/>
      <c r="H255" s="314" t="s">
        <v>226</v>
      </c>
      <c r="I255" s="314" t="s">
        <v>337</v>
      </c>
      <c r="J255" s="237"/>
      <c r="K255" s="237"/>
      <c r="L255" s="237"/>
      <c r="M255" s="237"/>
    </row>
    <row r="256" spans="1:13" x14ac:dyDescent="0.4">
      <c r="A256" s="311">
        <v>0.875</v>
      </c>
      <c r="B256" s="312" t="s">
        <v>977</v>
      </c>
      <c r="C256" s="237"/>
      <c r="D256" s="312"/>
      <c r="E256" s="313" t="s">
        <v>1476</v>
      </c>
      <c r="F256" s="314"/>
      <c r="G256" s="237"/>
      <c r="H256" s="314" t="s">
        <v>861</v>
      </c>
      <c r="I256" s="314" t="s">
        <v>1342</v>
      </c>
      <c r="J256" s="237"/>
      <c r="K256" s="237"/>
      <c r="L256" s="237"/>
      <c r="M256" s="237"/>
    </row>
    <row r="257" spans="1:13" x14ac:dyDescent="0.4">
      <c r="A257" s="311">
        <v>0.875</v>
      </c>
      <c r="B257" s="312" t="s">
        <v>225</v>
      </c>
      <c r="C257" s="237"/>
      <c r="D257" s="312"/>
      <c r="E257" s="313" t="s">
        <v>1476</v>
      </c>
      <c r="F257" s="314"/>
      <c r="G257" s="237"/>
      <c r="H257" s="314" t="s">
        <v>203</v>
      </c>
      <c r="I257" s="314" t="s">
        <v>326</v>
      </c>
      <c r="J257" s="237"/>
      <c r="K257" s="237"/>
      <c r="L257" s="237"/>
      <c r="M257" s="237"/>
    </row>
    <row r="258" spans="1:13" x14ac:dyDescent="0.4">
      <c r="A258" s="311">
        <v>0.875</v>
      </c>
      <c r="B258" s="312" t="s">
        <v>197</v>
      </c>
      <c r="C258" s="237"/>
      <c r="D258" s="312"/>
      <c r="E258" s="313" t="s">
        <v>1476</v>
      </c>
      <c r="F258" s="314"/>
      <c r="G258" s="237"/>
      <c r="H258" s="314" t="s">
        <v>196</v>
      </c>
      <c r="I258" s="314" t="s">
        <v>329</v>
      </c>
      <c r="J258" s="237"/>
      <c r="K258" s="237"/>
      <c r="L258" s="237"/>
      <c r="M258" s="237"/>
    </row>
    <row r="259" spans="1:13" x14ac:dyDescent="0.4">
      <c r="A259" s="311">
        <v>0.875</v>
      </c>
      <c r="B259" s="312" t="s">
        <v>896</v>
      </c>
      <c r="C259" s="237"/>
      <c r="D259" s="312"/>
      <c r="E259" s="313" t="s">
        <v>1476</v>
      </c>
      <c r="F259" s="314"/>
      <c r="G259" s="237"/>
      <c r="H259" s="314" t="s">
        <v>200</v>
      </c>
      <c r="I259" s="314" t="s">
        <v>1340</v>
      </c>
      <c r="J259" s="237"/>
      <c r="K259" s="237"/>
      <c r="L259" s="237"/>
      <c r="M259" s="237"/>
    </row>
    <row r="260" spans="1:13" x14ac:dyDescent="0.4">
      <c r="A260" s="311">
        <v>0.875</v>
      </c>
      <c r="B260" s="312" t="s">
        <v>201</v>
      </c>
      <c r="C260" s="237"/>
      <c r="D260" s="312"/>
      <c r="E260" s="313" t="s">
        <v>1476</v>
      </c>
      <c r="F260" s="314"/>
      <c r="G260" s="237"/>
      <c r="H260" s="314" t="s">
        <v>198</v>
      </c>
      <c r="I260" s="314" t="s">
        <v>330</v>
      </c>
      <c r="J260" s="237"/>
      <c r="K260" s="237"/>
      <c r="L260" s="237"/>
      <c r="M260" s="237"/>
    </row>
    <row r="261" spans="1:13" x14ac:dyDescent="0.4">
      <c r="A261" s="311">
        <v>0.875</v>
      </c>
      <c r="B261" s="312" t="s">
        <v>202</v>
      </c>
      <c r="C261" s="237"/>
      <c r="D261" s="312"/>
      <c r="E261" s="313" t="s">
        <v>1476</v>
      </c>
      <c r="F261" s="314"/>
      <c r="G261" s="237"/>
      <c r="H261" s="314" t="s">
        <v>194</v>
      </c>
      <c r="I261" s="314" t="s">
        <v>322</v>
      </c>
      <c r="J261" s="237"/>
      <c r="K261" s="237"/>
      <c r="L261" s="237"/>
      <c r="M261" s="237"/>
    </row>
    <row r="262" spans="1:13" x14ac:dyDescent="0.4">
      <c r="A262" s="311">
        <v>0.875</v>
      </c>
      <c r="B262" s="312" t="s">
        <v>204</v>
      </c>
      <c r="C262" s="237"/>
      <c r="D262" s="312"/>
      <c r="E262" s="313" t="s">
        <v>1476</v>
      </c>
      <c r="F262" s="314"/>
      <c r="G262" s="237"/>
      <c r="H262" s="314" t="s">
        <v>199</v>
      </c>
      <c r="I262" s="314" t="s">
        <v>346</v>
      </c>
      <c r="J262" s="237"/>
      <c r="K262" s="237"/>
      <c r="L262" s="237"/>
      <c r="M262" s="237"/>
    </row>
    <row r="263" spans="1:13" x14ac:dyDescent="0.4">
      <c r="A263" s="311">
        <v>0.875</v>
      </c>
      <c r="B263" s="312" t="s">
        <v>206</v>
      </c>
      <c r="C263" s="237"/>
      <c r="D263" s="312"/>
      <c r="E263" s="313" t="s">
        <v>1476</v>
      </c>
      <c r="F263" s="314"/>
      <c r="G263" s="237"/>
      <c r="H263" s="314" t="s">
        <v>205</v>
      </c>
      <c r="I263" s="314" t="s">
        <v>334</v>
      </c>
      <c r="J263" s="237"/>
      <c r="K263" s="237"/>
      <c r="L263" s="237"/>
      <c r="M263" s="237"/>
    </row>
    <row r="264" spans="1:13" x14ac:dyDescent="0.4">
      <c r="A264" s="311">
        <v>0.875</v>
      </c>
      <c r="B264" s="312" t="s">
        <v>207</v>
      </c>
      <c r="C264" s="237"/>
      <c r="D264" s="312"/>
      <c r="E264" s="313" t="s">
        <v>1476</v>
      </c>
      <c r="F264" s="314"/>
      <c r="G264" s="237"/>
      <c r="H264" s="314" t="s">
        <v>192</v>
      </c>
      <c r="I264" s="314" t="s">
        <v>236</v>
      </c>
      <c r="J264" s="237"/>
      <c r="K264" s="237"/>
      <c r="L264" s="237"/>
      <c r="M264" s="237"/>
    </row>
    <row r="265" spans="1:13" x14ac:dyDescent="0.4">
      <c r="A265" s="315" t="s">
        <v>1475</v>
      </c>
      <c r="B265" s="237"/>
      <c r="C265" s="237"/>
      <c r="D265" s="237"/>
      <c r="E265" s="237"/>
      <c r="F265" s="237"/>
      <c r="G265" s="237"/>
      <c r="H265" s="237"/>
      <c r="I265" s="621" t="s">
        <v>1431</v>
      </c>
      <c r="J265" s="237"/>
      <c r="K265" s="237"/>
      <c r="L265" s="237"/>
      <c r="M265" s="237"/>
    </row>
    <row r="266" spans="1:13" ht="31.5" x14ac:dyDescent="0.5">
      <c r="A266" s="316"/>
      <c r="B266" s="316"/>
      <c r="C266" s="316"/>
      <c r="D266" s="316"/>
      <c r="E266" s="316"/>
      <c r="F266" s="316"/>
      <c r="G266" s="316"/>
      <c r="H266" s="317" t="s">
        <v>284</v>
      </c>
      <c r="I266" s="316"/>
      <c r="J266" s="316"/>
      <c r="K266" s="316"/>
      <c r="L266" s="316"/>
      <c r="M266" s="316"/>
    </row>
    <row r="267" spans="1:13" x14ac:dyDescent="0.4">
      <c r="A267" s="318" t="s">
        <v>1374</v>
      </c>
      <c r="B267" s="319"/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</row>
    <row r="268" spans="1:13" x14ac:dyDescent="0.4">
      <c r="A268" s="320">
        <v>0.875</v>
      </c>
      <c r="B268" s="321" t="s">
        <v>192</v>
      </c>
      <c r="C268" s="247"/>
      <c r="D268" s="321"/>
      <c r="E268" s="322" t="s">
        <v>1476</v>
      </c>
      <c r="F268" s="323"/>
      <c r="G268" s="247"/>
      <c r="H268" s="323" t="s">
        <v>977</v>
      </c>
      <c r="I268" s="323" t="s">
        <v>324</v>
      </c>
      <c r="J268" s="247"/>
      <c r="K268" s="247"/>
      <c r="L268" s="247"/>
      <c r="M268" s="247"/>
    </row>
    <row r="269" spans="1:13" x14ac:dyDescent="0.4">
      <c r="A269" s="320">
        <v>0.875</v>
      </c>
      <c r="B269" s="321" t="s">
        <v>194</v>
      </c>
      <c r="C269" s="247"/>
      <c r="D269" s="321"/>
      <c r="E269" s="322" t="s">
        <v>1476</v>
      </c>
      <c r="F269" s="323"/>
      <c r="G269" s="247"/>
      <c r="H269" s="323" t="s">
        <v>206</v>
      </c>
      <c r="I269" s="323" t="s">
        <v>339</v>
      </c>
      <c r="J269" s="247"/>
      <c r="K269" s="247"/>
      <c r="L269" s="247"/>
      <c r="M269" s="247"/>
    </row>
    <row r="270" spans="1:13" x14ac:dyDescent="0.4">
      <c r="A270" s="320">
        <v>0.875</v>
      </c>
      <c r="B270" s="321" t="s">
        <v>196</v>
      </c>
      <c r="C270" s="247"/>
      <c r="D270" s="321"/>
      <c r="E270" s="322" t="s">
        <v>1476</v>
      </c>
      <c r="F270" s="323"/>
      <c r="G270" s="247"/>
      <c r="H270" s="323" t="s">
        <v>896</v>
      </c>
      <c r="I270" s="323" t="s">
        <v>328</v>
      </c>
      <c r="J270" s="247"/>
      <c r="K270" s="247"/>
      <c r="L270" s="247"/>
      <c r="M270" s="247"/>
    </row>
    <row r="271" spans="1:13" x14ac:dyDescent="0.4">
      <c r="A271" s="320">
        <v>0.875</v>
      </c>
      <c r="B271" s="321" t="s">
        <v>197</v>
      </c>
      <c r="C271" s="247"/>
      <c r="D271" s="321"/>
      <c r="E271" s="322" t="s">
        <v>1476</v>
      </c>
      <c r="F271" s="323"/>
      <c r="G271" s="247"/>
      <c r="H271" s="323" t="s">
        <v>225</v>
      </c>
      <c r="I271" s="323" t="s">
        <v>329</v>
      </c>
      <c r="J271" s="247"/>
      <c r="K271" s="247"/>
      <c r="L271" s="247"/>
      <c r="M271" s="247"/>
    </row>
    <row r="272" spans="1:13" x14ac:dyDescent="0.4">
      <c r="A272" s="320">
        <v>0.875</v>
      </c>
      <c r="B272" s="321" t="s">
        <v>198</v>
      </c>
      <c r="C272" s="247"/>
      <c r="D272" s="321"/>
      <c r="E272" s="322" t="s">
        <v>1476</v>
      </c>
      <c r="F272" s="323"/>
      <c r="G272" s="247"/>
      <c r="H272" s="323" t="s">
        <v>191</v>
      </c>
      <c r="I272" s="323" t="s">
        <v>235</v>
      </c>
      <c r="J272" s="247"/>
      <c r="K272" s="247"/>
      <c r="L272" s="247"/>
      <c r="M272" s="247"/>
    </row>
    <row r="273" spans="1:13" x14ac:dyDescent="0.4">
      <c r="A273" s="320">
        <v>0.875</v>
      </c>
      <c r="B273" s="321" t="s">
        <v>199</v>
      </c>
      <c r="C273" s="247"/>
      <c r="D273" s="321"/>
      <c r="E273" s="322" t="s">
        <v>1476</v>
      </c>
      <c r="F273" s="323"/>
      <c r="G273" s="247"/>
      <c r="H273" s="323" t="s">
        <v>200</v>
      </c>
      <c r="I273" s="323" t="s">
        <v>322</v>
      </c>
      <c r="J273" s="247"/>
      <c r="K273" s="247"/>
      <c r="L273" s="247"/>
      <c r="M273" s="247"/>
    </row>
    <row r="274" spans="1:13" x14ac:dyDescent="0.4">
      <c r="A274" s="320">
        <v>0.875</v>
      </c>
      <c r="B274" s="321" t="s">
        <v>861</v>
      </c>
      <c r="C274" s="247"/>
      <c r="D274" s="321"/>
      <c r="E274" s="322" t="s">
        <v>1476</v>
      </c>
      <c r="F274" s="323"/>
      <c r="G274" s="247"/>
      <c r="H274" s="323" t="s">
        <v>204</v>
      </c>
      <c r="I274" s="323" t="s">
        <v>1341</v>
      </c>
      <c r="J274" s="247"/>
      <c r="K274" s="247"/>
      <c r="L274" s="247"/>
      <c r="M274" s="247"/>
    </row>
    <row r="275" spans="1:13" x14ac:dyDescent="0.4">
      <c r="A275" s="320">
        <v>0.875</v>
      </c>
      <c r="B275" s="321" t="s">
        <v>226</v>
      </c>
      <c r="C275" s="247"/>
      <c r="D275" s="321"/>
      <c r="E275" s="322" t="s">
        <v>1476</v>
      </c>
      <c r="F275" s="323"/>
      <c r="G275" s="247"/>
      <c r="H275" s="323" t="s">
        <v>201</v>
      </c>
      <c r="I275" s="323" t="s">
        <v>344</v>
      </c>
      <c r="J275" s="247"/>
      <c r="K275" s="247"/>
      <c r="L275" s="247"/>
      <c r="M275" s="247"/>
    </row>
    <row r="276" spans="1:13" x14ac:dyDescent="0.4">
      <c r="A276" s="320">
        <v>0.875</v>
      </c>
      <c r="B276" s="321" t="s">
        <v>203</v>
      </c>
      <c r="C276" s="247"/>
      <c r="D276" s="321"/>
      <c r="E276" s="322" t="s">
        <v>1476</v>
      </c>
      <c r="F276" s="323"/>
      <c r="G276" s="247"/>
      <c r="H276" s="323" t="s">
        <v>207</v>
      </c>
      <c r="I276" s="323" t="s">
        <v>332</v>
      </c>
      <c r="J276" s="247"/>
      <c r="K276" s="247"/>
      <c r="L276" s="247"/>
      <c r="M276" s="247"/>
    </row>
    <row r="277" spans="1:13" x14ac:dyDescent="0.4">
      <c r="A277" s="320">
        <v>0.875</v>
      </c>
      <c r="B277" s="321" t="s">
        <v>205</v>
      </c>
      <c r="C277" s="247"/>
      <c r="D277" s="321"/>
      <c r="E277" s="322" t="s">
        <v>1476</v>
      </c>
      <c r="F277" s="323"/>
      <c r="G277" s="247"/>
      <c r="H277" s="323" t="s">
        <v>202</v>
      </c>
      <c r="I277" s="323" t="s">
        <v>354</v>
      </c>
      <c r="J277" s="247"/>
      <c r="K277" s="247"/>
      <c r="L277" s="247"/>
      <c r="M277" s="247"/>
    </row>
    <row r="278" spans="1:13" x14ac:dyDescent="0.4">
      <c r="A278" s="324" t="s">
        <v>1475</v>
      </c>
      <c r="B278" s="247"/>
      <c r="C278" s="247"/>
      <c r="D278" s="247"/>
      <c r="E278" s="247"/>
      <c r="F278" s="247"/>
      <c r="G278" s="247"/>
      <c r="H278" s="247"/>
      <c r="I278" s="622" t="s">
        <v>1431</v>
      </c>
      <c r="J278" s="247"/>
      <c r="K278" s="247"/>
      <c r="L278" s="247"/>
      <c r="M278" s="247"/>
    </row>
    <row r="279" spans="1:13" ht="31.5" x14ac:dyDescent="0.5">
      <c r="A279" s="256"/>
      <c r="B279" s="256"/>
      <c r="C279" s="256"/>
      <c r="D279" s="256"/>
      <c r="E279" s="256"/>
      <c r="F279" s="256"/>
      <c r="G279" s="256"/>
      <c r="H279" s="325" t="s">
        <v>285</v>
      </c>
      <c r="I279" s="256"/>
      <c r="J279" s="256"/>
      <c r="K279" s="256"/>
      <c r="L279" s="256"/>
      <c r="M279" s="256"/>
    </row>
    <row r="280" spans="1:13" x14ac:dyDescent="0.4">
      <c r="A280" s="326" t="s">
        <v>1375</v>
      </c>
      <c r="B280" s="327"/>
      <c r="C280" s="327"/>
      <c r="D280" s="327"/>
      <c r="E280" s="327"/>
      <c r="F280" s="327"/>
      <c r="G280" s="327"/>
      <c r="H280" s="327"/>
      <c r="I280" s="327"/>
      <c r="J280" s="327"/>
      <c r="K280" s="327"/>
      <c r="L280" s="327"/>
      <c r="M280" s="327"/>
    </row>
    <row r="281" spans="1:13" x14ac:dyDescent="0.4">
      <c r="A281" s="328">
        <v>0.875</v>
      </c>
      <c r="B281" s="329" t="s">
        <v>191</v>
      </c>
      <c r="C281" s="255"/>
      <c r="D281" s="329"/>
      <c r="E281" s="330" t="s">
        <v>1476</v>
      </c>
      <c r="F281" s="331"/>
      <c r="G281" s="255"/>
      <c r="H281" s="331" t="s">
        <v>203</v>
      </c>
      <c r="I281" s="331" t="s">
        <v>337</v>
      </c>
      <c r="J281" s="255"/>
      <c r="K281" s="255"/>
      <c r="L281" s="255"/>
      <c r="M281" s="255"/>
    </row>
    <row r="282" spans="1:13" x14ac:dyDescent="0.4">
      <c r="A282" s="328">
        <v>0.875</v>
      </c>
      <c r="B282" s="329" t="s">
        <v>192</v>
      </c>
      <c r="C282" s="255"/>
      <c r="D282" s="329"/>
      <c r="E282" s="330" t="s">
        <v>1476</v>
      </c>
      <c r="F282" s="331"/>
      <c r="G282" s="255"/>
      <c r="H282" s="331" t="s">
        <v>205</v>
      </c>
      <c r="I282" s="331" t="s">
        <v>324</v>
      </c>
      <c r="J282" s="255"/>
      <c r="K282" s="255"/>
      <c r="L282" s="255"/>
      <c r="M282" s="255"/>
    </row>
    <row r="283" spans="1:13" x14ac:dyDescent="0.4">
      <c r="A283" s="328">
        <v>0.875</v>
      </c>
      <c r="B283" s="329" t="s">
        <v>977</v>
      </c>
      <c r="C283" s="255"/>
      <c r="D283" s="329"/>
      <c r="E283" s="330" t="s">
        <v>1476</v>
      </c>
      <c r="F283" s="331"/>
      <c r="G283" s="255"/>
      <c r="H283" s="331" t="s">
        <v>197</v>
      </c>
      <c r="I283" s="331" t="s">
        <v>1342</v>
      </c>
      <c r="J283" s="255"/>
      <c r="K283" s="255"/>
      <c r="L283" s="255"/>
      <c r="M283" s="255"/>
    </row>
    <row r="284" spans="1:13" x14ac:dyDescent="0.4">
      <c r="A284" s="328">
        <v>0.875</v>
      </c>
      <c r="B284" s="329" t="s">
        <v>225</v>
      </c>
      <c r="C284" s="255"/>
      <c r="D284" s="329"/>
      <c r="E284" s="330" t="s">
        <v>1476</v>
      </c>
      <c r="F284" s="331"/>
      <c r="G284" s="255"/>
      <c r="H284" s="331" t="s">
        <v>206</v>
      </c>
      <c r="I284" s="331" t="s">
        <v>326</v>
      </c>
      <c r="J284" s="255"/>
      <c r="K284" s="255"/>
      <c r="L284" s="255"/>
      <c r="M284" s="255"/>
    </row>
    <row r="285" spans="1:13" x14ac:dyDescent="0.4">
      <c r="A285" s="328">
        <v>0.875</v>
      </c>
      <c r="B285" s="329" t="s">
        <v>198</v>
      </c>
      <c r="C285" s="255"/>
      <c r="D285" s="329"/>
      <c r="E285" s="330" t="s">
        <v>1476</v>
      </c>
      <c r="F285" s="331"/>
      <c r="G285" s="255"/>
      <c r="H285" s="331" t="s">
        <v>861</v>
      </c>
      <c r="I285" s="331" t="s">
        <v>235</v>
      </c>
      <c r="J285" s="255"/>
      <c r="K285" s="255"/>
      <c r="L285" s="255"/>
      <c r="M285" s="255"/>
    </row>
    <row r="286" spans="1:13" x14ac:dyDescent="0.4">
      <c r="A286" s="328">
        <v>0.875</v>
      </c>
      <c r="B286" s="329" t="s">
        <v>199</v>
      </c>
      <c r="C286" s="255"/>
      <c r="D286" s="329"/>
      <c r="E286" s="330" t="s">
        <v>1476</v>
      </c>
      <c r="F286" s="331"/>
      <c r="G286" s="255"/>
      <c r="H286" s="331" t="s">
        <v>194</v>
      </c>
      <c r="I286" s="331" t="s">
        <v>322</v>
      </c>
      <c r="J286" s="255"/>
      <c r="K286" s="255"/>
      <c r="L286" s="255"/>
      <c r="M286" s="255"/>
    </row>
    <row r="287" spans="1:13" x14ac:dyDescent="0.4">
      <c r="A287" s="328">
        <v>0.875</v>
      </c>
      <c r="B287" s="329" t="s">
        <v>896</v>
      </c>
      <c r="C287" s="255"/>
      <c r="D287" s="329"/>
      <c r="E287" s="330" t="s">
        <v>1476</v>
      </c>
      <c r="F287" s="331"/>
      <c r="G287" s="255"/>
      <c r="H287" s="331" t="s">
        <v>226</v>
      </c>
      <c r="I287" s="331" t="s">
        <v>1340</v>
      </c>
      <c r="J287" s="255"/>
      <c r="K287" s="255"/>
      <c r="L287" s="255"/>
      <c r="M287" s="255"/>
    </row>
    <row r="288" spans="1:13" x14ac:dyDescent="0.4">
      <c r="A288" s="328">
        <v>0.875</v>
      </c>
      <c r="B288" s="329" t="s">
        <v>200</v>
      </c>
      <c r="C288" s="255"/>
      <c r="D288" s="329"/>
      <c r="E288" s="330" t="s">
        <v>1476</v>
      </c>
      <c r="F288" s="331"/>
      <c r="G288" s="255"/>
      <c r="H288" s="331" t="s">
        <v>204</v>
      </c>
      <c r="I288" s="331" t="s">
        <v>329</v>
      </c>
      <c r="J288" s="255"/>
      <c r="K288" s="255"/>
      <c r="L288" s="255"/>
      <c r="M288" s="255"/>
    </row>
    <row r="289" spans="1:13" x14ac:dyDescent="0.4">
      <c r="A289" s="328">
        <v>0.875</v>
      </c>
      <c r="B289" s="329" t="s">
        <v>201</v>
      </c>
      <c r="C289" s="255"/>
      <c r="D289" s="329"/>
      <c r="E289" s="330" t="s">
        <v>1476</v>
      </c>
      <c r="F289" s="331"/>
      <c r="G289" s="255"/>
      <c r="H289" s="331" t="s">
        <v>202</v>
      </c>
      <c r="I289" s="331" t="s">
        <v>330</v>
      </c>
      <c r="J289" s="255"/>
      <c r="K289" s="255"/>
      <c r="L289" s="255"/>
      <c r="M289" s="255"/>
    </row>
    <row r="290" spans="1:13" x14ac:dyDescent="0.4">
      <c r="A290" s="328">
        <v>0.875</v>
      </c>
      <c r="B290" s="329" t="s">
        <v>207</v>
      </c>
      <c r="C290" s="255"/>
      <c r="D290" s="329"/>
      <c r="E290" s="330" t="s">
        <v>1476</v>
      </c>
      <c r="F290" s="331"/>
      <c r="G290" s="255"/>
      <c r="H290" s="331" t="s">
        <v>196</v>
      </c>
      <c r="I290" s="331" t="s">
        <v>236</v>
      </c>
      <c r="J290" s="255"/>
      <c r="K290" s="255"/>
      <c r="L290" s="255"/>
      <c r="M290" s="255"/>
    </row>
    <row r="291" spans="1:13" x14ac:dyDescent="0.4">
      <c r="A291" s="332" t="s">
        <v>1475</v>
      </c>
      <c r="B291" s="255"/>
      <c r="C291" s="255"/>
      <c r="D291" s="255"/>
      <c r="E291" s="255"/>
      <c r="F291" s="255"/>
      <c r="G291" s="255"/>
      <c r="H291" s="255"/>
      <c r="I291" s="623" t="s">
        <v>1431</v>
      </c>
      <c r="J291" s="255"/>
      <c r="K291" s="255"/>
      <c r="L291" s="255"/>
      <c r="M291" s="255"/>
    </row>
    <row r="292" spans="1:13" ht="31.5" x14ac:dyDescent="0.5">
      <c r="A292" s="246"/>
      <c r="B292" s="246"/>
      <c r="C292" s="246"/>
      <c r="D292" s="246"/>
      <c r="E292" s="246"/>
      <c r="F292" s="246"/>
      <c r="G292" s="246"/>
      <c r="H292" s="259" t="s">
        <v>286</v>
      </c>
      <c r="I292" s="246"/>
      <c r="J292" s="246"/>
      <c r="K292" s="246"/>
      <c r="L292" s="246"/>
      <c r="M292" s="246"/>
    </row>
    <row r="293" spans="1:13" x14ac:dyDescent="0.4">
      <c r="A293" s="261" t="s">
        <v>1376</v>
      </c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</row>
    <row r="294" spans="1:13" x14ac:dyDescent="0.4">
      <c r="A294" s="263">
        <v>0.875</v>
      </c>
      <c r="B294" s="264" t="s">
        <v>977</v>
      </c>
      <c r="C294" s="230"/>
      <c r="D294" s="264"/>
      <c r="E294" s="265" t="s">
        <v>1476</v>
      </c>
      <c r="F294" s="266"/>
      <c r="G294" s="230"/>
      <c r="H294" s="266" t="s">
        <v>896</v>
      </c>
      <c r="I294" s="266" t="s">
        <v>1342</v>
      </c>
      <c r="J294" s="230"/>
      <c r="K294" s="230"/>
      <c r="L294" s="230"/>
      <c r="M294" s="230"/>
    </row>
    <row r="295" spans="1:13" x14ac:dyDescent="0.4">
      <c r="A295" s="263">
        <v>0.875</v>
      </c>
      <c r="B295" s="264" t="s">
        <v>194</v>
      </c>
      <c r="C295" s="230"/>
      <c r="D295" s="264"/>
      <c r="E295" s="265" t="s">
        <v>1476</v>
      </c>
      <c r="F295" s="266"/>
      <c r="G295" s="230"/>
      <c r="H295" s="266" t="s">
        <v>192</v>
      </c>
      <c r="I295" s="266" t="s">
        <v>339</v>
      </c>
      <c r="J295" s="230"/>
      <c r="K295" s="230"/>
      <c r="L295" s="230"/>
      <c r="M295" s="230"/>
    </row>
    <row r="296" spans="1:13" x14ac:dyDescent="0.4">
      <c r="A296" s="263">
        <v>0.875</v>
      </c>
      <c r="B296" s="264" t="s">
        <v>196</v>
      </c>
      <c r="C296" s="230"/>
      <c r="D296" s="264"/>
      <c r="E296" s="265" t="s">
        <v>1476</v>
      </c>
      <c r="F296" s="266"/>
      <c r="G296" s="230"/>
      <c r="H296" s="266" t="s">
        <v>199</v>
      </c>
      <c r="I296" s="266" t="s">
        <v>328</v>
      </c>
      <c r="J296" s="230"/>
      <c r="K296" s="230"/>
      <c r="L296" s="230"/>
      <c r="M296" s="230"/>
    </row>
    <row r="297" spans="1:13" x14ac:dyDescent="0.4">
      <c r="A297" s="263">
        <v>0.875</v>
      </c>
      <c r="B297" s="264" t="s">
        <v>197</v>
      </c>
      <c r="C297" s="230"/>
      <c r="D297" s="264"/>
      <c r="E297" s="265" t="s">
        <v>1476</v>
      </c>
      <c r="F297" s="266"/>
      <c r="G297" s="230"/>
      <c r="H297" s="266" t="s">
        <v>200</v>
      </c>
      <c r="I297" s="266" t="s">
        <v>329</v>
      </c>
      <c r="J297" s="230"/>
      <c r="K297" s="230"/>
      <c r="L297" s="230"/>
      <c r="M297" s="230"/>
    </row>
    <row r="298" spans="1:13" x14ac:dyDescent="0.4">
      <c r="A298" s="263">
        <v>0.875</v>
      </c>
      <c r="B298" s="264" t="s">
        <v>861</v>
      </c>
      <c r="C298" s="230"/>
      <c r="D298" s="264"/>
      <c r="E298" s="265" t="s">
        <v>1476</v>
      </c>
      <c r="F298" s="266"/>
      <c r="G298" s="230"/>
      <c r="H298" s="266" t="s">
        <v>203</v>
      </c>
      <c r="I298" s="266" t="s">
        <v>1341</v>
      </c>
      <c r="J298" s="230"/>
      <c r="K298" s="230"/>
      <c r="L298" s="230"/>
      <c r="M298" s="230"/>
    </row>
    <row r="299" spans="1:13" x14ac:dyDescent="0.4">
      <c r="A299" s="263">
        <v>0.875</v>
      </c>
      <c r="B299" s="264" t="s">
        <v>202</v>
      </c>
      <c r="C299" s="230"/>
      <c r="D299" s="264"/>
      <c r="E299" s="265" t="s">
        <v>1476</v>
      </c>
      <c r="F299" s="266"/>
      <c r="G299" s="230"/>
      <c r="H299" s="266" t="s">
        <v>225</v>
      </c>
      <c r="I299" s="266" t="s">
        <v>322</v>
      </c>
      <c r="J299" s="230"/>
      <c r="K299" s="230"/>
      <c r="L299" s="230"/>
      <c r="M299" s="230"/>
    </row>
    <row r="300" spans="1:13" x14ac:dyDescent="0.4">
      <c r="A300" s="263">
        <v>0.875</v>
      </c>
      <c r="B300" s="264" t="s">
        <v>226</v>
      </c>
      <c r="C300" s="230"/>
      <c r="D300" s="264"/>
      <c r="E300" s="265" t="s">
        <v>1476</v>
      </c>
      <c r="F300" s="266"/>
      <c r="G300" s="230"/>
      <c r="H300" s="266" t="s">
        <v>198</v>
      </c>
      <c r="I300" s="266" t="s">
        <v>344</v>
      </c>
      <c r="J300" s="230"/>
      <c r="K300" s="230"/>
      <c r="L300" s="230"/>
      <c r="M300" s="230"/>
    </row>
    <row r="301" spans="1:13" x14ac:dyDescent="0.4">
      <c r="A301" s="263">
        <v>0.875</v>
      </c>
      <c r="B301" s="264" t="s">
        <v>204</v>
      </c>
      <c r="C301" s="230"/>
      <c r="D301" s="264"/>
      <c r="E301" s="265" t="s">
        <v>1476</v>
      </c>
      <c r="F301" s="266"/>
      <c r="G301" s="230"/>
      <c r="H301" s="266" t="s">
        <v>191</v>
      </c>
      <c r="I301" s="266" t="s">
        <v>346</v>
      </c>
      <c r="J301" s="230"/>
      <c r="K301" s="230"/>
      <c r="L301" s="230"/>
      <c r="M301" s="230"/>
    </row>
    <row r="302" spans="1:13" x14ac:dyDescent="0.4">
      <c r="A302" s="263">
        <v>0.875</v>
      </c>
      <c r="B302" s="264" t="s">
        <v>205</v>
      </c>
      <c r="C302" s="230"/>
      <c r="D302" s="264"/>
      <c r="E302" s="265" t="s">
        <v>1476</v>
      </c>
      <c r="F302" s="266"/>
      <c r="G302" s="230"/>
      <c r="H302" s="266" t="s">
        <v>201</v>
      </c>
      <c r="I302" s="266" t="s">
        <v>354</v>
      </c>
      <c r="J302" s="230"/>
      <c r="K302" s="230"/>
      <c r="L302" s="230"/>
      <c r="M302" s="230"/>
    </row>
    <row r="303" spans="1:13" x14ac:dyDescent="0.4">
      <c r="A303" s="263">
        <v>0.875</v>
      </c>
      <c r="B303" s="264" t="s">
        <v>206</v>
      </c>
      <c r="C303" s="230"/>
      <c r="D303" s="264"/>
      <c r="E303" s="265" t="s">
        <v>1476</v>
      </c>
      <c r="F303" s="266"/>
      <c r="G303" s="230"/>
      <c r="H303" s="266" t="s">
        <v>207</v>
      </c>
      <c r="I303" s="266" t="s">
        <v>334</v>
      </c>
      <c r="J303" s="230"/>
      <c r="K303" s="230"/>
      <c r="L303" s="230"/>
      <c r="M303" s="230"/>
    </row>
    <row r="304" spans="1:13" x14ac:dyDescent="0.4">
      <c r="A304" s="267" t="s">
        <v>1475</v>
      </c>
      <c r="B304" s="230"/>
      <c r="C304" s="230"/>
      <c r="D304" s="230"/>
      <c r="E304" s="230"/>
      <c r="F304" s="230"/>
      <c r="G304" s="230"/>
      <c r="H304" s="230"/>
      <c r="I304" s="614" t="s">
        <v>1431</v>
      </c>
      <c r="J304" s="230"/>
      <c r="K304" s="230"/>
      <c r="L304" s="230"/>
      <c r="M304" s="230"/>
    </row>
    <row r="305" spans="1:13" ht="31.5" x14ac:dyDescent="0.5">
      <c r="A305" s="233"/>
      <c r="B305" s="233"/>
      <c r="C305" s="233"/>
      <c r="D305" s="233"/>
      <c r="E305" s="233"/>
      <c r="F305" s="233"/>
      <c r="G305" s="233"/>
      <c r="H305" s="268" t="s">
        <v>287</v>
      </c>
      <c r="I305" s="233"/>
      <c r="J305" s="233"/>
      <c r="K305" s="233"/>
      <c r="L305" s="233"/>
      <c r="M305" s="233"/>
    </row>
    <row r="306" spans="1:13" x14ac:dyDescent="0.4">
      <c r="A306" s="269" t="s">
        <v>1377</v>
      </c>
      <c r="B306" s="270"/>
      <c r="C306" s="270"/>
      <c r="D306" s="270"/>
      <c r="E306" s="270"/>
      <c r="F306" s="270"/>
      <c r="G306" s="270"/>
      <c r="H306" s="270"/>
      <c r="I306" s="270"/>
      <c r="J306" s="270"/>
      <c r="K306" s="270"/>
      <c r="L306" s="270"/>
      <c r="M306" s="270"/>
    </row>
    <row r="307" spans="1:13" x14ac:dyDescent="0.4">
      <c r="A307" s="271">
        <v>0.875</v>
      </c>
      <c r="B307" s="272" t="s">
        <v>192</v>
      </c>
      <c r="C307" s="232"/>
      <c r="D307" s="272"/>
      <c r="E307" s="273" t="s">
        <v>1476</v>
      </c>
      <c r="F307" s="274"/>
      <c r="G307" s="232"/>
      <c r="H307" s="274" t="s">
        <v>861</v>
      </c>
      <c r="I307" s="274" t="s">
        <v>324</v>
      </c>
      <c r="J307" s="232"/>
      <c r="K307" s="232"/>
      <c r="L307" s="232"/>
      <c r="M307" s="232"/>
    </row>
    <row r="308" spans="1:13" x14ac:dyDescent="0.4">
      <c r="A308" s="271">
        <v>0.875</v>
      </c>
      <c r="B308" s="272" t="s">
        <v>225</v>
      </c>
      <c r="C308" s="232"/>
      <c r="D308" s="272"/>
      <c r="E308" s="273" t="s">
        <v>1476</v>
      </c>
      <c r="F308" s="274"/>
      <c r="G308" s="232"/>
      <c r="H308" s="274" t="s">
        <v>205</v>
      </c>
      <c r="I308" s="274" t="s">
        <v>326</v>
      </c>
      <c r="J308" s="232"/>
      <c r="K308" s="232"/>
      <c r="L308" s="232"/>
      <c r="M308" s="232"/>
    </row>
    <row r="309" spans="1:13" x14ac:dyDescent="0.4">
      <c r="A309" s="271">
        <v>0.875</v>
      </c>
      <c r="B309" s="272" t="s">
        <v>196</v>
      </c>
      <c r="C309" s="232"/>
      <c r="D309" s="272"/>
      <c r="E309" s="273" t="s">
        <v>1476</v>
      </c>
      <c r="F309" s="274"/>
      <c r="G309" s="232"/>
      <c r="H309" s="274" t="s">
        <v>226</v>
      </c>
      <c r="I309" s="274" t="s">
        <v>328</v>
      </c>
      <c r="J309" s="232"/>
      <c r="K309" s="232"/>
      <c r="L309" s="232"/>
      <c r="M309" s="232"/>
    </row>
    <row r="310" spans="1:13" x14ac:dyDescent="0.4">
      <c r="A310" s="271">
        <v>0.875</v>
      </c>
      <c r="B310" s="272" t="s">
        <v>198</v>
      </c>
      <c r="C310" s="232"/>
      <c r="D310" s="272"/>
      <c r="E310" s="273" t="s">
        <v>1476</v>
      </c>
      <c r="F310" s="274"/>
      <c r="G310" s="232"/>
      <c r="H310" s="274" t="s">
        <v>194</v>
      </c>
      <c r="I310" s="274" t="s">
        <v>235</v>
      </c>
      <c r="J310" s="232"/>
      <c r="K310" s="232"/>
      <c r="L310" s="232"/>
      <c r="M310" s="232"/>
    </row>
    <row r="311" spans="1:13" x14ac:dyDescent="0.4">
      <c r="A311" s="271">
        <v>0.875</v>
      </c>
      <c r="B311" s="272" t="s">
        <v>199</v>
      </c>
      <c r="C311" s="232"/>
      <c r="D311" s="272"/>
      <c r="E311" s="273" t="s">
        <v>1476</v>
      </c>
      <c r="F311" s="274"/>
      <c r="G311" s="232"/>
      <c r="H311" s="274" t="s">
        <v>191</v>
      </c>
      <c r="I311" s="274" t="s">
        <v>322</v>
      </c>
      <c r="J311" s="232"/>
      <c r="K311" s="232"/>
      <c r="L311" s="232"/>
      <c r="M311" s="232"/>
    </row>
    <row r="312" spans="1:13" x14ac:dyDescent="0.4">
      <c r="A312" s="271">
        <v>0.875</v>
      </c>
      <c r="B312" s="272" t="s">
        <v>896</v>
      </c>
      <c r="C312" s="232"/>
      <c r="D312" s="272"/>
      <c r="E312" s="273" t="s">
        <v>1476</v>
      </c>
      <c r="F312" s="274"/>
      <c r="G312" s="232"/>
      <c r="H312" s="274" t="s">
        <v>202</v>
      </c>
      <c r="I312" s="274" t="s">
        <v>1340</v>
      </c>
      <c r="J312" s="232"/>
      <c r="K312" s="232"/>
      <c r="L312" s="232"/>
      <c r="M312" s="232"/>
    </row>
    <row r="313" spans="1:13" x14ac:dyDescent="0.4">
      <c r="A313" s="271">
        <v>0.875</v>
      </c>
      <c r="B313" s="272" t="s">
        <v>200</v>
      </c>
      <c r="C313" s="232"/>
      <c r="D313" s="272"/>
      <c r="E313" s="273" t="s">
        <v>1476</v>
      </c>
      <c r="F313" s="274"/>
      <c r="G313" s="232"/>
      <c r="H313" s="274" t="s">
        <v>206</v>
      </c>
      <c r="I313" s="274" t="s">
        <v>329</v>
      </c>
      <c r="J313" s="232"/>
      <c r="K313" s="232"/>
      <c r="L313" s="232"/>
      <c r="M313" s="232"/>
    </row>
    <row r="314" spans="1:13" x14ac:dyDescent="0.4">
      <c r="A314" s="271">
        <v>0.875</v>
      </c>
      <c r="B314" s="272" t="s">
        <v>201</v>
      </c>
      <c r="C314" s="232"/>
      <c r="D314" s="272"/>
      <c r="E314" s="273" t="s">
        <v>1476</v>
      </c>
      <c r="F314" s="274"/>
      <c r="G314" s="232"/>
      <c r="H314" s="274" t="s">
        <v>977</v>
      </c>
      <c r="I314" s="274" t="s">
        <v>330</v>
      </c>
      <c r="J314" s="232"/>
      <c r="K314" s="232"/>
      <c r="L314" s="232"/>
      <c r="M314" s="232"/>
    </row>
    <row r="315" spans="1:13" x14ac:dyDescent="0.4">
      <c r="A315" s="271">
        <v>0.875</v>
      </c>
      <c r="B315" s="272" t="s">
        <v>203</v>
      </c>
      <c r="C315" s="232"/>
      <c r="D315" s="272"/>
      <c r="E315" s="273" t="s">
        <v>1476</v>
      </c>
      <c r="F315" s="274"/>
      <c r="G315" s="232"/>
      <c r="H315" s="274" t="s">
        <v>197</v>
      </c>
      <c r="I315" s="274" t="s">
        <v>332</v>
      </c>
      <c r="J315" s="232"/>
      <c r="K315" s="232"/>
      <c r="L315" s="232"/>
      <c r="M315" s="232"/>
    </row>
    <row r="316" spans="1:13" x14ac:dyDescent="0.4">
      <c r="A316" s="271">
        <v>0.875</v>
      </c>
      <c r="B316" s="272" t="s">
        <v>207</v>
      </c>
      <c r="C316" s="232"/>
      <c r="D316" s="272"/>
      <c r="E316" s="273" t="s">
        <v>1476</v>
      </c>
      <c r="F316" s="274"/>
      <c r="G316" s="232"/>
      <c r="H316" s="274" t="s">
        <v>204</v>
      </c>
      <c r="I316" s="274" t="s">
        <v>236</v>
      </c>
      <c r="J316" s="232"/>
      <c r="K316" s="232"/>
      <c r="L316" s="232"/>
      <c r="M316" s="232"/>
    </row>
    <row r="317" spans="1:13" x14ac:dyDescent="0.4">
      <c r="A317" s="275" t="s">
        <v>1475</v>
      </c>
      <c r="B317" s="232"/>
      <c r="C317" s="232"/>
      <c r="D317" s="232"/>
      <c r="E317" s="232"/>
      <c r="F317" s="232"/>
      <c r="G317" s="232"/>
      <c r="H317" s="232"/>
      <c r="I317" s="615" t="s">
        <v>1431</v>
      </c>
      <c r="J317" s="232"/>
      <c r="K317" s="232"/>
      <c r="L317" s="232"/>
      <c r="M317" s="232"/>
    </row>
    <row r="318" spans="1:13" ht="31.5" x14ac:dyDescent="0.5">
      <c r="A318" s="235"/>
      <c r="B318" s="235"/>
      <c r="C318" s="235"/>
      <c r="D318" s="235"/>
      <c r="E318" s="235"/>
      <c r="F318" s="235"/>
      <c r="G318" s="235"/>
      <c r="H318" s="276" t="s">
        <v>288</v>
      </c>
      <c r="I318" s="235"/>
      <c r="J318" s="235"/>
      <c r="K318" s="235"/>
      <c r="L318" s="235"/>
      <c r="M318" s="235"/>
    </row>
    <row r="319" spans="1:13" x14ac:dyDescent="0.4">
      <c r="A319" s="277" t="s">
        <v>1378</v>
      </c>
      <c r="B319" s="278"/>
      <c r="C319" s="278"/>
      <c r="D319" s="278"/>
      <c r="E319" s="278"/>
      <c r="F319" s="278"/>
      <c r="G319" s="278"/>
      <c r="H319" s="278"/>
      <c r="I319" s="278"/>
      <c r="J319" s="278"/>
      <c r="K319" s="278"/>
      <c r="L319" s="278"/>
      <c r="M319" s="278"/>
    </row>
    <row r="320" spans="1:13" x14ac:dyDescent="0.4">
      <c r="A320" s="279">
        <v>0.875</v>
      </c>
      <c r="B320" s="280" t="s">
        <v>191</v>
      </c>
      <c r="C320" s="240"/>
      <c r="D320" s="280"/>
      <c r="E320" s="281" t="s">
        <v>1476</v>
      </c>
      <c r="F320" s="282"/>
      <c r="G320" s="240"/>
      <c r="H320" s="282" t="s">
        <v>896</v>
      </c>
      <c r="I320" s="282" t="s">
        <v>337</v>
      </c>
      <c r="J320" s="240"/>
      <c r="K320" s="240"/>
      <c r="L320" s="240"/>
      <c r="M320" s="240"/>
    </row>
    <row r="321" spans="1:13" x14ac:dyDescent="0.4">
      <c r="A321" s="279">
        <v>0.875</v>
      </c>
      <c r="B321" s="280" t="s">
        <v>194</v>
      </c>
      <c r="C321" s="240"/>
      <c r="D321" s="280"/>
      <c r="E321" s="281" t="s">
        <v>1476</v>
      </c>
      <c r="F321" s="282"/>
      <c r="G321" s="240"/>
      <c r="H321" s="282" t="s">
        <v>225</v>
      </c>
      <c r="I321" s="282" t="s">
        <v>339</v>
      </c>
      <c r="J321" s="240"/>
      <c r="K321" s="240"/>
      <c r="L321" s="240"/>
      <c r="M321" s="240"/>
    </row>
    <row r="322" spans="1:13" x14ac:dyDescent="0.4">
      <c r="A322" s="279">
        <v>0.875</v>
      </c>
      <c r="B322" s="280" t="s">
        <v>197</v>
      </c>
      <c r="C322" s="240"/>
      <c r="D322" s="280"/>
      <c r="E322" s="281" t="s">
        <v>1476</v>
      </c>
      <c r="F322" s="282"/>
      <c r="G322" s="240"/>
      <c r="H322" s="282" t="s">
        <v>207</v>
      </c>
      <c r="I322" s="282" t="s">
        <v>329</v>
      </c>
      <c r="J322" s="240"/>
      <c r="K322" s="240"/>
      <c r="L322" s="240"/>
      <c r="M322" s="240"/>
    </row>
    <row r="323" spans="1:13" x14ac:dyDescent="0.4">
      <c r="A323" s="279">
        <v>0.875</v>
      </c>
      <c r="B323" s="280" t="s">
        <v>861</v>
      </c>
      <c r="C323" s="240"/>
      <c r="D323" s="280"/>
      <c r="E323" s="281" t="s">
        <v>1476</v>
      </c>
      <c r="F323" s="282"/>
      <c r="G323" s="240"/>
      <c r="H323" s="282" t="s">
        <v>200</v>
      </c>
      <c r="I323" s="282" t="s">
        <v>1341</v>
      </c>
      <c r="J323" s="240"/>
      <c r="K323" s="240"/>
      <c r="L323" s="240"/>
      <c r="M323" s="240"/>
    </row>
    <row r="324" spans="1:13" x14ac:dyDescent="0.4">
      <c r="A324" s="279">
        <v>0.875</v>
      </c>
      <c r="B324" s="280" t="s">
        <v>202</v>
      </c>
      <c r="C324" s="240"/>
      <c r="D324" s="280"/>
      <c r="E324" s="281" t="s">
        <v>1476</v>
      </c>
      <c r="F324" s="282"/>
      <c r="G324" s="240"/>
      <c r="H324" s="282" t="s">
        <v>196</v>
      </c>
      <c r="I324" s="282" t="s">
        <v>322</v>
      </c>
      <c r="J324" s="240"/>
      <c r="K324" s="240"/>
      <c r="L324" s="240"/>
      <c r="M324" s="240"/>
    </row>
    <row r="325" spans="1:13" x14ac:dyDescent="0.4">
      <c r="A325" s="279">
        <v>0.875</v>
      </c>
      <c r="B325" s="280" t="s">
        <v>226</v>
      </c>
      <c r="C325" s="240"/>
      <c r="D325" s="280"/>
      <c r="E325" s="281" t="s">
        <v>1476</v>
      </c>
      <c r="F325" s="282"/>
      <c r="G325" s="240"/>
      <c r="H325" s="282" t="s">
        <v>199</v>
      </c>
      <c r="I325" s="282" t="s">
        <v>344</v>
      </c>
      <c r="J325" s="240"/>
      <c r="K325" s="240"/>
      <c r="L325" s="240"/>
      <c r="M325" s="240"/>
    </row>
    <row r="326" spans="1:13" x14ac:dyDescent="0.4">
      <c r="A326" s="279">
        <v>0.875</v>
      </c>
      <c r="B326" s="280" t="s">
        <v>203</v>
      </c>
      <c r="C326" s="240"/>
      <c r="D326" s="280"/>
      <c r="E326" s="281" t="s">
        <v>1476</v>
      </c>
      <c r="F326" s="282"/>
      <c r="G326" s="240"/>
      <c r="H326" s="282" t="s">
        <v>192</v>
      </c>
      <c r="I326" s="282" t="s">
        <v>332</v>
      </c>
      <c r="J326" s="240"/>
      <c r="K326" s="240"/>
      <c r="L326" s="240"/>
      <c r="M326" s="240"/>
    </row>
    <row r="327" spans="1:13" x14ac:dyDescent="0.4">
      <c r="A327" s="279">
        <v>0.875</v>
      </c>
      <c r="B327" s="280" t="s">
        <v>204</v>
      </c>
      <c r="C327" s="240"/>
      <c r="D327" s="280"/>
      <c r="E327" s="281" t="s">
        <v>1476</v>
      </c>
      <c r="F327" s="282"/>
      <c r="G327" s="240"/>
      <c r="H327" s="282" t="s">
        <v>201</v>
      </c>
      <c r="I327" s="282" t="s">
        <v>346</v>
      </c>
      <c r="J327" s="240"/>
      <c r="K327" s="240"/>
      <c r="L327" s="240"/>
      <c r="M327" s="240"/>
    </row>
    <row r="328" spans="1:13" x14ac:dyDescent="0.4">
      <c r="A328" s="279">
        <v>0.875</v>
      </c>
      <c r="B328" s="280" t="s">
        <v>205</v>
      </c>
      <c r="C328" s="240"/>
      <c r="D328" s="280"/>
      <c r="E328" s="281" t="s">
        <v>1476</v>
      </c>
      <c r="F328" s="282"/>
      <c r="G328" s="240"/>
      <c r="H328" s="282" t="s">
        <v>198</v>
      </c>
      <c r="I328" s="282" t="s">
        <v>354</v>
      </c>
      <c r="J328" s="240"/>
      <c r="K328" s="240"/>
      <c r="L328" s="240"/>
      <c r="M328" s="240"/>
    </row>
    <row r="329" spans="1:13" x14ac:dyDescent="0.4">
      <c r="A329" s="279">
        <v>0.875</v>
      </c>
      <c r="B329" s="280" t="s">
        <v>206</v>
      </c>
      <c r="C329" s="240"/>
      <c r="D329" s="280"/>
      <c r="E329" s="281" t="s">
        <v>1476</v>
      </c>
      <c r="F329" s="282"/>
      <c r="G329" s="240"/>
      <c r="H329" s="282" t="s">
        <v>977</v>
      </c>
      <c r="I329" s="282" t="s">
        <v>334</v>
      </c>
      <c r="J329" s="240"/>
      <c r="K329" s="240"/>
      <c r="L329" s="240"/>
      <c r="M329" s="240"/>
    </row>
    <row r="330" spans="1:13" x14ac:dyDescent="0.4">
      <c r="A330" s="283" t="s">
        <v>1475</v>
      </c>
      <c r="B330" s="240"/>
      <c r="C330" s="240"/>
      <c r="D330" s="240"/>
      <c r="E330" s="240"/>
      <c r="F330" s="240"/>
      <c r="G330" s="240"/>
      <c r="H330" s="240"/>
      <c r="I330" s="616" t="s">
        <v>1431</v>
      </c>
      <c r="J330" s="240"/>
      <c r="K330" s="240"/>
      <c r="L330" s="240"/>
      <c r="M330" s="240"/>
    </row>
    <row r="331" spans="1:13" ht="31.5" x14ac:dyDescent="0.5">
      <c r="A331" s="242"/>
      <c r="B331" s="242"/>
      <c r="C331" s="242"/>
      <c r="D331" s="242"/>
      <c r="E331" s="242"/>
      <c r="F331" s="242"/>
      <c r="G331" s="242"/>
      <c r="H331" s="284" t="s">
        <v>289</v>
      </c>
      <c r="I331" s="242"/>
      <c r="J331" s="242"/>
      <c r="K331" s="242"/>
      <c r="L331" s="242"/>
      <c r="M331" s="242"/>
    </row>
    <row r="332" spans="1:13" x14ac:dyDescent="0.4">
      <c r="A332" s="285" t="s">
        <v>1379</v>
      </c>
      <c r="B332" s="286"/>
      <c r="C332" s="286"/>
      <c r="D332" s="286"/>
      <c r="E332" s="286"/>
      <c r="F332" s="286"/>
      <c r="G332" s="286"/>
      <c r="H332" s="286"/>
      <c r="I332" s="286"/>
      <c r="J332" s="286"/>
      <c r="K332" s="286"/>
      <c r="L332" s="286"/>
      <c r="M332" s="286"/>
    </row>
    <row r="333" spans="1:13" x14ac:dyDescent="0.4">
      <c r="A333" s="287">
        <v>0.875</v>
      </c>
      <c r="B333" s="288" t="s">
        <v>192</v>
      </c>
      <c r="C333" s="243"/>
      <c r="D333" s="288"/>
      <c r="E333" s="289" t="s">
        <v>1476</v>
      </c>
      <c r="F333" s="290"/>
      <c r="G333" s="243"/>
      <c r="H333" s="290" t="s">
        <v>197</v>
      </c>
      <c r="I333" s="290" t="s">
        <v>324</v>
      </c>
      <c r="J333" s="243"/>
      <c r="K333" s="243"/>
      <c r="L333" s="243"/>
      <c r="M333" s="243"/>
    </row>
    <row r="334" spans="1:13" x14ac:dyDescent="0.4">
      <c r="A334" s="287">
        <v>0.875</v>
      </c>
      <c r="B334" s="288" t="s">
        <v>977</v>
      </c>
      <c r="C334" s="243"/>
      <c r="D334" s="288"/>
      <c r="E334" s="289" t="s">
        <v>1476</v>
      </c>
      <c r="F334" s="290"/>
      <c r="G334" s="243"/>
      <c r="H334" s="290" t="s">
        <v>202</v>
      </c>
      <c r="I334" s="290" t="s">
        <v>1342</v>
      </c>
      <c r="J334" s="243"/>
      <c r="K334" s="243"/>
      <c r="L334" s="243"/>
      <c r="M334" s="243"/>
    </row>
    <row r="335" spans="1:13" x14ac:dyDescent="0.4">
      <c r="A335" s="287">
        <v>0.875</v>
      </c>
      <c r="B335" s="288" t="s">
        <v>225</v>
      </c>
      <c r="C335" s="243"/>
      <c r="D335" s="288"/>
      <c r="E335" s="289" t="s">
        <v>1476</v>
      </c>
      <c r="F335" s="290"/>
      <c r="G335" s="243"/>
      <c r="H335" s="290" t="s">
        <v>201</v>
      </c>
      <c r="I335" s="290" t="s">
        <v>326</v>
      </c>
      <c r="J335" s="243"/>
      <c r="K335" s="243"/>
      <c r="L335" s="243"/>
      <c r="M335" s="243"/>
    </row>
    <row r="336" spans="1:13" x14ac:dyDescent="0.4">
      <c r="A336" s="287">
        <v>0.875</v>
      </c>
      <c r="B336" s="288" t="s">
        <v>196</v>
      </c>
      <c r="C336" s="243"/>
      <c r="D336" s="288"/>
      <c r="E336" s="289" t="s">
        <v>1476</v>
      </c>
      <c r="F336" s="290"/>
      <c r="G336" s="243"/>
      <c r="H336" s="290" t="s">
        <v>194</v>
      </c>
      <c r="I336" s="290" t="s">
        <v>328</v>
      </c>
      <c r="J336" s="243"/>
      <c r="K336" s="243"/>
      <c r="L336" s="243"/>
      <c r="M336" s="243"/>
    </row>
    <row r="337" spans="1:13" x14ac:dyDescent="0.4">
      <c r="A337" s="287">
        <v>0.875</v>
      </c>
      <c r="B337" s="288" t="s">
        <v>198</v>
      </c>
      <c r="C337" s="243"/>
      <c r="D337" s="288"/>
      <c r="E337" s="289" t="s">
        <v>1476</v>
      </c>
      <c r="F337" s="290"/>
      <c r="G337" s="243"/>
      <c r="H337" s="290" t="s">
        <v>206</v>
      </c>
      <c r="I337" s="290" t="s">
        <v>235</v>
      </c>
      <c r="J337" s="243"/>
      <c r="K337" s="243"/>
      <c r="L337" s="243"/>
      <c r="M337" s="243"/>
    </row>
    <row r="338" spans="1:13" x14ac:dyDescent="0.4">
      <c r="A338" s="287">
        <v>0.875</v>
      </c>
      <c r="B338" s="288" t="s">
        <v>199</v>
      </c>
      <c r="C338" s="243"/>
      <c r="D338" s="288"/>
      <c r="E338" s="289" t="s">
        <v>1476</v>
      </c>
      <c r="F338" s="290"/>
      <c r="G338" s="243"/>
      <c r="H338" s="290" t="s">
        <v>203</v>
      </c>
      <c r="I338" s="290" t="s">
        <v>322</v>
      </c>
      <c r="J338" s="243"/>
      <c r="K338" s="243"/>
      <c r="L338" s="243"/>
      <c r="M338" s="243"/>
    </row>
    <row r="339" spans="1:13" x14ac:dyDescent="0.4">
      <c r="A339" s="287">
        <v>0.875</v>
      </c>
      <c r="B339" s="288" t="s">
        <v>896</v>
      </c>
      <c r="C339" s="243"/>
      <c r="D339" s="288"/>
      <c r="E339" s="289" t="s">
        <v>1476</v>
      </c>
      <c r="F339" s="290"/>
      <c r="G339" s="243"/>
      <c r="H339" s="290" t="s">
        <v>204</v>
      </c>
      <c r="I339" s="290" t="s">
        <v>1340</v>
      </c>
      <c r="J339" s="243"/>
      <c r="K339" s="243"/>
      <c r="L339" s="243"/>
      <c r="M339" s="243"/>
    </row>
    <row r="340" spans="1:13" x14ac:dyDescent="0.4">
      <c r="A340" s="287">
        <v>0.875</v>
      </c>
      <c r="B340" s="288" t="s">
        <v>200</v>
      </c>
      <c r="C340" s="243"/>
      <c r="D340" s="288"/>
      <c r="E340" s="289" t="s">
        <v>1476</v>
      </c>
      <c r="F340" s="290"/>
      <c r="G340" s="243"/>
      <c r="H340" s="290" t="s">
        <v>191</v>
      </c>
      <c r="I340" s="290" t="s">
        <v>329</v>
      </c>
      <c r="J340" s="243"/>
      <c r="K340" s="243"/>
      <c r="L340" s="243"/>
      <c r="M340" s="243"/>
    </row>
    <row r="341" spans="1:13" x14ac:dyDescent="0.4">
      <c r="A341" s="287">
        <v>0.875</v>
      </c>
      <c r="B341" s="288" t="s">
        <v>226</v>
      </c>
      <c r="C341" s="243"/>
      <c r="D341" s="288"/>
      <c r="E341" s="289" t="s">
        <v>1476</v>
      </c>
      <c r="F341" s="290"/>
      <c r="G341" s="243"/>
      <c r="H341" s="290" t="s">
        <v>861</v>
      </c>
      <c r="I341" s="290" t="s">
        <v>344</v>
      </c>
      <c r="J341" s="243"/>
      <c r="K341" s="243"/>
      <c r="L341" s="243"/>
      <c r="M341" s="243"/>
    </row>
    <row r="342" spans="1:13" x14ac:dyDescent="0.4">
      <c r="A342" s="287">
        <v>0.875</v>
      </c>
      <c r="B342" s="288" t="s">
        <v>207</v>
      </c>
      <c r="C342" s="243"/>
      <c r="D342" s="288"/>
      <c r="E342" s="289" t="s">
        <v>1476</v>
      </c>
      <c r="F342" s="290"/>
      <c r="G342" s="243"/>
      <c r="H342" s="290" t="s">
        <v>205</v>
      </c>
      <c r="I342" s="290" t="s">
        <v>236</v>
      </c>
      <c r="J342" s="243"/>
      <c r="K342" s="243"/>
      <c r="L342" s="243"/>
      <c r="M342" s="243"/>
    </row>
    <row r="343" spans="1:13" x14ac:dyDescent="0.4">
      <c r="A343" s="291" t="s">
        <v>1475</v>
      </c>
      <c r="B343" s="243"/>
      <c r="C343" s="243"/>
      <c r="D343" s="243"/>
      <c r="E343" s="243"/>
      <c r="F343" s="243"/>
      <c r="G343" s="243"/>
      <c r="H343" s="243"/>
      <c r="I343" s="617" t="s">
        <v>1431</v>
      </c>
      <c r="J343" s="243"/>
      <c r="K343" s="243"/>
      <c r="L343" s="243"/>
      <c r="M343" s="243"/>
    </row>
    <row r="344" spans="1:13" ht="31.5" x14ac:dyDescent="0.5">
      <c r="A344" s="238"/>
      <c r="B344" s="238"/>
      <c r="C344" s="238"/>
      <c r="D344" s="238"/>
      <c r="E344" s="238"/>
      <c r="F344" s="238"/>
      <c r="G344" s="238"/>
      <c r="H344" s="292" t="s">
        <v>290</v>
      </c>
      <c r="I344" s="238"/>
      <c r="J344" s="238"/>
      <c r="K344" s="238"/>
      <c r="L344" s="238"/>
      <c r="M344" s="238"/>
    </row>
    <row r="345" spans="1:13" x14ac:dyDescent="0.4">
      <c r="A345" s="293" t="s">
        <v>1380</v>
      </c>
      <c r="B345" s="294"/>
      <c r="C345" s="294"/>
      <c r="D345" s="294"/>
      <c r="E345" s="294"/>
      <c r="F345" s="294"/>
      <c r="G345" s="294"/>
      <c r="H345" s="294"/>
      <c r="I345" s="294"/>
      <c r="J345" s="294"/>
      <c r="K345" s="294"/>
      <c r="L345" s="294"/>
      <c r="M345" s="294"/>
    </row>
    <row r="346" spans="1:13" x14ac:dyDescent="0.4">
      <c r="A346" s="295">
        <v>0.875</v>
      </c>
      <c r="B346" s="296" t="s">
        <v>191</v>
      </c>
      <c r="C346" s="258"/>
      <c r="D346" s="296"/>
      <c r="E346" s="297" t="s">
        <v>1476</v>
      </c>
      <c r="F346" s="298"/>
      <c r="G346" s="258"/>
      <c r="H346" s="298" t="s">
        <v>207</v>
      </c>
      <c r="I346" s="298" t="s">
        <v>337</v>
      </c>
      <c r="J346" s="258"/>
      <c r="K346" s="258"/>
      <c r="L346" s="258"/>
      <c r="M346" s="258"/>
    </row>
    <row r="347" spans="1:13" x14ac:dyDescent="0.4">
      <c r="A347" s="295">
        <v>0.875</v>
      </c>
      <c r="B347" s="296" t="s">
        <v>194</v>
      </c>
      <c r="C347" s="258"/>
      <c r="D347" s="296"/>
      <c r="E347" s="297" t="s">
        <v>1476</v>
      </c>
      <c r="F347" s="298"/>
      <c r="G347" s="258"/>
      <c r="H347" s="298" t="s">
        <v>200</v>
      </c>
      <c r="I347" s="298" t="s">
        <v>339</v>
      </c>
      <c r="J347" s="258"/>
      <c r="K347" s="258"/>
      <c r="L347" s="258"/>
      <c r="M347" s="258"/>
    </row>
    <row r="348" spans="1:13" x14ac:dyDescent="0.4">
      <c r="A348" s="295">
        <v>0.875</v>
      </c>
      <c r="B348" s="296" t="s">
        <v>197</v>
      </c>
      <c r="C348" s="258"/>
      <c r="D348" s="296"/>
      <c r="E348" s="297" t="s">
        <v>1476</v>
      </c>
      <c r="F348" s="298"/>
      <c r="G348" s="258"/>
      <c r="H348" s="298" t="s">
        <v>896</v>
      </c>
      <c r="I348" s="298" t="s">
        <v>329</v>
      </c>
      <c r="J348" s="258"/>
      <c r="K348" s="258"/>
      <c r="L348" s="258"/>
      <c r="M348" s="258"/>
    </row>
    <row r="349" spans="1:13" x14ac:dyDescent="0.4">
      <c r="A349" s="295">
        <v>0.875</v>
      </c>
      <c r="B349" s="296" t="s">
        <v>861</v>
      </c>
      <c r="C349" s="258"/>
      <c r="D349" s="296"/>
      <c r="E349" s="297" t="s">
        <v>1476</v>
      </c>
      <c r="F349" s="298"/>
      <c r="G349" s="258"/>
      <c r="H349" s="298" t="s">
        <v>225</v>
      </c>
      <c r="I349" s="298" t="s">
        <v>1341</v>
      </c>
      <c r="J349" s="258"/>
      <c r="K349" s="258"/>
      <c r="L349" s="258"/>
      <c r="M349" s="258"/>
    </row>
    <row r="350" spans="1:13" x14ac:dyDescent="0.4">
      <c r="A350" s="295">
        <v>0.875</v>
      </c>
      <c r="B350" s="296" t="s">
        <v>201</v>
      </c>
      <c r="C350" s="258"/>
      <c r="D350" s="296"/>
      <c r="E350" s="297" t="s">
        <v>1476</v>
      </c>
      <c r="F350" s="298"/>
      <c r="G350" s="258"/>
      <c r="H350" s="298" t="s">
        <v>199</v>
      </c>
      <c r="I350" s="298" t="s">
        <v>330</v>
      </c>
      <c r="J350" s="258"/>
      <c r="K350" s="258"/>
      <c r="L350" s="258"/>
      <c r="M350" s="258"/>
    </row>
    <row r="351" spans="1:13" x14ac:dyDescent="0.4">
      <c r="A351" s="295">
        <v>0.875</v>
      </c>
      <c r="B351" s="296" t="s">
        <v>202</v>
      </c>
      <c r="C351" s="258"/>
      <c r="D351" s="296"/>
      <c r="E351" s="297" t="s">
        <v>1476</v>
      </c>
      <c r="F351" s="298"/>
      <c r="G351" s="258"/>
      <c r="H351" s="298" t="s">
        <v>198</v>
      </c>
      <c r="I351" s="298" t="s">
        <v>322</v>
      </c>
      <c r="J351" s="258"/>
      <c r="K351" s="258"/>
      <c r="L351" s="258"/>
      <c r="M351" s="258"/>
    </row>
    <row r="352" spans="1:13" x14ac:dyDescent="0.4">
      <c r="A352" s="295">
        <v>0.875</v>
      </c>
      <c r="B352" s="296" t="s">
        <v>203</v>
      </c>
      <c r="C352" s="258"/>
      <c r="D352" s="296"/>
      <c r="E352" s="297" t="s">
        <v>1476</v>
      </c>
      <c r="F352" s="298"/>
      <c r="G352" s="258"/>
      <c r="H352" s="298" t="s">
        <v>226</v>
      </c>
      <c r="I352" s="298" t="s">
        <v>332</v>
      </c>
      <c r="J352" s="258"/>
      <c r="K352" s="258"/>
      <c r="L352" s="258"/>
      <c r="M352" s="258"/>
    </row>
    <row r="353" spans="1:13" x14ac:dyDescent="0.4">
      <c r="A353" s="295">
        <v>0.875</v>
      </c>
      <c r="B353" s="296" t="s">
        <v>204</v>
      </c>
      <c r="C353" s="258"/>
      <c r="D353" s="296"/>
      <c r="E353" s="297" t="s">
        <v>1476</v>
      </c>
      <c r="F353" s="298"/>
      <c r="G353" s="258"/>
      <c r="H353" s="298" t="s">
        <v>977</v>
      </c>
      <c r="I353" s="298" t="s">
        <v>346</v>
      </c>
      <c r="J353" s="258"/>
      <c r="K353" s="258"/>
      <c r="L353" s="258"/>
      <c r="M353" s="258"/>
    </row>
    <row r="354" spans="1:13" x14ac:dyDescent="0.4">
      <c r="A354" s="295">
        <v>0.875</v>
      </c>
      <c r="B354" s="296" t="s">
        <v>205</v>
      </c>
      <c r="C354" s="258"/>
      <c r="D354" s="296"/>
      <c r="E354" s="297" t="s">
        <v>1476</v>
      </c>
      <c r="F354" s="298"/>
      <c r="G354" s="258"/>
      <c r="H354" s="298" t="s">
        <v>196</v>
      </c>
      <c r="I354" s="298" t="s">
        <v>354</v>
      </c>
      <c r="J354" s="258"/>
      <c r="K354" s="258"/>
      <c r="L354" s="258"/>
      <c r="M354" s="258"/>
    </row>
    <row r="355" spans="1:13" x14ac:dyDescent="0.4">
      <c r="A355" s="295">
        <v>0.875</v>
      </c>
      <c r="B355" s="296" t="s">
        <v>206</v>
      </c>
      <c r="C355" s="258"/>
      <c r="D355" s="296"/>
      <c r="E355" s="297" t="s">
        <v>1476</v>
      </c>
      <c r="F355" s="298"/>
      <c r="G355" s="258"/>
      <c r="H355" s="298" t="s">
        <v>192</v>
      </c>
      <c r="I355" s="298" t="s">
        <v>334</v>
      </c>
      <c r="J355" s="258"/>
      <c r="K355" s="258"/>
      <c r="L355" s="258"/>
      <c r="M355" s="258"/>
    </row>
    <row r="356" spans="1:13" x14ac:dyDescent="0.4">
      <c r="A356" s="299" t="s">
        <v>1475</v>
      </c>
      <c r="B356" s="258"/>
      <c r="C356" s="258"/>
      <c r="D356" s="258"/>
      <c r="E356" s="258"/>
      <c r="F356" s="258"/>
      <c r="G356" s="258"/>
      <c r="H356" s="258"/>
      <c r="I356" s="618" t="s">
        <v>1431</v>
      </c>
      <c r="J356" s="258"/>
      <c r="K356" s="258"/>
      <c r="L356" s="258"/>
      <c r="M356" s="258"/>
    </row>
    <row r="357" spans="1:13" ht="31.5" x14ac:dyDescent="0.5">
      <c r="A357" s="354"/>
      <c r="B357" s="354"/>
      <c r="C357" s="354"/>
      <c r="D357" s="354"/>
      <c r="E357" s="354"/>
      <c r="F357" s="354"/>
      <c r="G357" s="354"/>
      <c r="H357" s="423" t="s">
        <v>291</v>
      </c>
      <c r="I357" s="354"/>
      <c r="J357" s="354"/>
      <c r="K357" s="354"/>
      <c r="L357" s="354"/>
      <c r="M357" s="354"/>
    </row>
    <row r="358" spans="1:13" x14ac:dyDescent="0.4">
      <c r="A358" s="424" t="s">
        <v>1381</v>
      </c>
      <c r="B358" s="425"/>
      <c r="C358" s="425"/>
      <c r="D358" s="425"/>
      <c r="E358" s="425"/>
      <c r="F358" s="425"/>
      <c r="G358" s="425"/>
      <c r="H358" s="425"/>
      <c r="I358" s="425"/>
      <c r="J358" s="425"/>
      <c r="K358" s="425"/>
      <c r="L358" s="425"/>
      <c r="M358" s="425"/>
    </row>
    <row r="359" spans="1:13" x14ac:dyDescent="0.4">
      <c r="A359" s="426">
        <v>0.79166666666666663</v>
      </c>
      <c r="B359" s="427" t="s">
        <v>192</v>
      </c>
      <c r="C359" s="353"/>
      <c r="D359" s="427"/>
      <c r="E359" s="428" t="s">
        <v>1476</v>
      </c>
      <c r="F359" s="429"/>
      <c r="G359" s="353"/>
      <c r="H359" s="429" t="s">
        <v>199</v>
      </c>
      <c r="I359" s="429" t="s">
        <v>324</v>
      </c>
      <c r="J359" s="353"/>
      <c r="K359" s="353"/>
      <c r="L359" s="353"/>
      <c r="M359" s="353"/>
    </row>
    <row r="360" spans="1:13" x14ac:dyDescent="0.4">
      <c r="A360" s="426">
        <v>0.79166666666666663</v>
      </c>
      <c r="B360" s="427" t="s">
        <v>977</v>
      </c>
      <c r="C360" s="353"/>
      <c r="D360" s="427"/>
      <c r="E360" s="428" t="s">
        <v>1476</v>
      </c>
      <c r="F360" s="429"/>
      <c r="G360" s="353"/>
      <c r="H360" s="429" t="s">
        <v>194</v>
      </c>
      <c r="I360" s="429" t="s">
        <v>1342</v>
      </c>
      <c r="J360" s="353"/>
      <c r="K360" s="353"/>
      <c r="L360" s="353"/>
      <c r="M360" s="353"/>
    </row>
    <row r="361" spans="1:13" x14ac:dyDescent="0.4">
      <c r="A361" s="426">
        <v>0.79166666666666663</v>
      </c>
      <c r="B361" s="427" t="s">
        <v>225</v>
      </c>
      <c r="C361" s="353"/>
      <c r="D361" s="427"/>
      <c r="E361" s="428" t="s">
        <v>1476</v>
      </c>
      <c r="F361" s="429"/>
      <c r="G361" s="353"/>
      <c r="H361" s="429" t="s">
        <v>207</v>
      </c>
      <c r="I361" s="429" t="s">
        <v>326</v>
      </c>
      <c r="J361" s="353"/>
      <c r="K361" s="353"/>
      <c r="L361" s="353"/>
      <c r="M361" s="353"/>
    </row>
    <row r="362" spans="1:13" x14ac:dyDescent="0.4">
      <c r="A362" s="426">
        <v>0.79166666666666663</v>
      </c>
      <c r="B362" s="427" t="s">
        <v>196</v>
      </c>
      <c r="C362" s="353"/>
      <c r="D362" s="427"/>
      <c r="E362" s="428" t="s">
        <v>1476</v>
      </c>
      <c r="F362" s="429"/>
      <c r="G362" s="353"/>
      <c r="H362" s="429" t="s">
        <v>861</v>
      </c>
      <c r="I362" s="429" t="s">
        <v>328</v>
      </c>
      <c r="J362" s="353"/>
      <c r="K362" s="353"/>
      <c r="L362" s="353"/>
      <c r="M362" s="353"/>
    </row>
    <row r="363" spans="1:13" x14ac:dyDescent="0.4">
      <c r="A363" s="426">
        <v>0.79166666666666663</v>
      </c>
      <c r="B363" s="427" t="s">
        <v>198</v>
      </c>
      <c r="C363" s="353"/>
      <c r="D363" s="427"/>
      <c r="E363" s="428" t="s">
        <v>1476</v>
      </c>
      <c r="F363" s="429"/>
      <c r="G363" s="353"/>
      <c r="H363" s="429" t="s">
        <v>203</v>
      </c>
      <c r="I363" s="429" t="s">
        <v>235</v>
      </c>
      <c r="J363" s="353"/>
      <c r="K363" s="353"/>
      <c r="L363" s="353"/>
      <c r="M363" s="353"/>
    </row>
    <row r="364" spans="1:13" x14ac:dyDescent="0.4">
      <c r="A364" s="426">
        <v>0.79166666666666663</v>
      </c>
      <c r="B364" s="427" t="s">
        <v>896</v>
      </c>
      <c r="C364" s="353"/>
      <c r="D364" s="427"/>
      <c r="E364" s="428" t="s">
        <v>1476</v>
      </c>
      <c r="F364" s="429"/>
      <c r="G364" s="353"/>
      <c r="H364" s="429" t="s">
        <v>206</v>
      </c>
      <c r="I364" s="429" t="s">
        <v>1340</v>
      </c>
      <c r="J364" s="353"/>
      <c r="K364" s="353"/>
      <c r="L364" s="353"/>
      <c r="M364" s="353"/>
    </row>
    <row r="365" spans="1:13" x14ac:dyDescent="0.4">
      <c r="A365" s="426">
        <v>0.79166666666666663</v>
      </c>
      <c r="B365" s="427" t="s">
        <v>200</v>
      </c>
      <c r="C365" s="353"/>
      <c r="D365" s="427"/>
      <c r="E365" s="428" t="s">
        <v>1476</v>
      </c>
      <c r="F365" s="429"/>
      <c r="G365" s="353"/>
      <c r="H365" s="429" t="s">
        <v>226</v>
      </c>
      <c r="I365" s="429" t="s">
        <v>329</v>
      </c>
      <c r="J365" s="353"/>
      <c r="K365" s="353"/>
      <c r="L365" s="353"/>
      <c r="M365" s="353"/>
    </row>
    <row r="366" spans="1:13" x14ac:dyDescent="0.4">
      <c r="A366" s="426">
        <v>0.79166666666666663</v>
      </c>
      <c r="B366" s="427" t="s">
        <v>201</v>
      </c>
      <c r="C366" s="353"/>
      <c r="D366" s="427"/>
      <c r="E366" s="428" t="s">
        <v>1476</v>
      </c>
      <c r="F366" s="429"/>
      <c r="G366" s="353"/>
      <c r="H366" s="429" t="s">
        <v>191</v>
      </c>
      <c r="I366" s="429" t="s">
        <v>330</v>
      </c>
      <c r="J366" s="353"/>
      <c r="K366" s="353"/>
      <c r="L366" s="353"/>
      <c r="M366" s="353"/>
    </row>
    <row r="367" spans="1:13" x14ac:dyDescent="0.4">
      <c r="A367" s="426">
        <v>0.79166666666666663</v>
      </c>
      <c r="B367" s="427" t="s">
        <v>202</v>
      </c>
      <c r="C367" s="353"/>
      <c r="D367" s="427"/>
      <c r="E367" s="428" t="s">
        <v>1476</v>
      </c>
      <c r="F367" s="429"/>
      <c r="G367" s="353"/>
      <c r="H367" s="429" t="s">
        <v>204</v>
      </c>
      <c r="I367" s="429" t="s">
        <v>322</v>
      </c>
      <c r="J367" s="353"/>
      <c r="K367" s="353"/>
      <c r="L367" s="353"/>
      <c r="M367" s="353"/>
    </row>
    <row r="368" spans="1:13" x14ac:dyDescent="0.4">
      <c r="A368" s="426">
        <v>0.79166666666666663</v>
      </c>
      <c r="B368" s="427" t="s">
        <v>205</v>
      </c>
      <c r="C368" s="353"/>
      <c r="D368" s="427"/>
      <c r="E368" s="428" t="s">
        <v>1476</v>
      </c>
      <c r="F368" s="429"/>
      <c r="G368" s="353"/>
      <c r="H368" s="429" t="s">
        <v>197</v>
      </c>
      <c r="I368" s="429" t="s">
        <v>354</v>
      </c>
      <c r="J368" s="353"/>
      <c r="K368" s="353"/>
      <c r="L368" s="353"/>
      <c r="M368" s="353"/>
    </row>
    <row r="369" spans="1:13" x14ac:dyDescent="0.4">
      <c r="A369" s="430" t="s">
        <v>1475</v>
      </c>
      <c r="B369" s="353"/>
      <c r="C369" s="353"/>
      <c r="D369" s="353"/>
      <c r="E369" s="353"/>
      <c r="F369" s="353"/>
      <c r="G369" s="353"/>
      <c r="H369" s="353"/>
      <c r="I369" s="619" t="s">
        <v>1431</v>
      </c>
      <c r="J369" s="353"/>
      <c r="K369" s="353"/>
      <c r="L369" s="353"/>
      <c r="M369" s="353"/>
    </row>
    <row r="370" spans="1:13" ht="31.5" x14ac:dyDescent="0.5">
      <c r="A370" s="252"/>
      <c r="B370" s="252"/>
      <c r="C370" s="252"/>
      <c r="D370" s="252"/>
      <c r="E370" s="252"/>
      <c r="F370" s="252"/>
      <c r="G370" s="252"/>
      <c r="H370" s="300" t="s">
        <v>292</v>
      </c>
      <c r="I370" s="252"/>
      <c r="J370" s="252"/>
      <c r="K370" s="252"/>
      <c r="L370" s="252"/>
      <c r="M370" s="252"/>
    </row>
    <row r="371" spans="1:13" x14ac:dyDescent="0.4">
      <c r="A371" s="301" t="s">
        <v>1382</v>
      </c>
      <c r="B371" s="302"/>
      <c r="C371" s="302"/>
      <c r="D371" s="302"/>
      <c r="E371" s="302"/>
      <c r="F371" s="302"/>
      <c r="G371" s="302"/>
      <c r="H371" s="302"/>
      <c r="I371" s="302"/>
      <c r="J371" s="302"/>
      <c r="K371" s="302"/>
      <c r="L371" s="302"/>
      <c r="M371" s="302"/>
    </row>
    <row r="372" spans="1:13" x14ac:dyDescent="0.4">
      <c r="A372" s="303">
        <v>0.79166666666666663</v>
      </c>
      <c r="B372" s="304" t="s">
        <v>191</v>
      </c>
      <c r="C372" s="239"/>
      <c r="D372" s="304"/>
      <c r="E372" s="305" t="s">
        <v>1476</v>
      </c>
      <c r="F372" s="306"/>
      <c r="G372" s="239"/>
      <c r="H372" s="306" t="s">
        <v>225</v>
      </c>
      <c r="I372" s="306" t="s">
        <v>337</v>
      </c>
      <c r="J372" s="239"/>
      <c r="K372" s="239"/>
      <c r="L372" s="239"/>
      <c r="M372" s="239"/>
    </row>
    <row r="373" spans="1:13" x14ac:dyDescent="0.4">
      <c r="A373" s="303">
        <v>0.79166666666666663</v>
      </c>
      <c r="B373" s="304" t="s">
        <v>194</v>
      </c>
      <c r="C373" s="239"/>
      <c r="D373" s="304"/>
      <c r="E373" s="305" t="s">
        <v>1476</v>
      </c>
      <c r="F373" s="306"/>
      <c r="G373" s="239"/>
      <c r="H373" s="306" t="s">
        <v>896</v>
      </c>
      <c r="I373" s="306" t="s">
        <v>339</v>
      </c>
      <c r="J373" s="239"/>
      <c r="K373" s="239"/>
      <c r="L373" s="239"/>
      <c r="M373" s="239"/>
    </row>
    <row r="374" spans="1:13" x14ac:dyDescent="0.4">
      <c r="A374" s="303">
        <v>0.79166666666666663</v>
      </c>
      <c r="B374" s="304" t="s">
        <v>197</v>
      </c>
      <c r="C374" s="239"/>
      <c r="D374" s="304"/>
      <c r="E374" s="305" t="s">
        <v>1476</v>
      </c>
      <c r="F374" s="306"/>
      <c r="G374" s="239"/>
      <c r="H374" s="306" t="s">
        <v>198</v>
      </c>
      <c r="I374" s="306" t="s">
        <v>329</v>
      </c>
      <c r="J374" s="239"/>
      <c r="K374" s="239"/>
      <c r="L374" s="239"/>
      <c r="M374" s="239"/>
    </row>
    <row r="375" spans="1:13" x14ac:dyDescent="0.4">
      <c r="A375" s="303">
        <v>0.79166666666666663</v>
      </c>
      <c r="B375" s="304" t="s">
        <v>199</v>
      </c>
      <c r="C375" s="239"/>
      <c r="D375" s="304"/>
      <c r="E375" s="305" t="s">
        <v>1476</v>
      </c>
      <c r="F375" s="306"/>
      <c r="G375" s="239"/>
      <c r="H375" s="306" t="s">
        <v>202</v>
      </c>
      <c r="I375" s="306" t="s">
        <v>322</v>
      </c>
      <c r="J375" s="239"/>
      <c r="K375" s="239"/>
      <c r="L375" s="239"/>
      <c r="M375" s="239"/>
    </row>
    <row r="376" spans="1:13" x14ac:dyDescent="0.4">
      <c r="A376" s="303">
        <v>0.79166666666666663</v>
      </c>
      <c r="B376" s="304" t="s">
        <v>861</v>
      </c>
      <c r="C376" s="239"/>
      <c r="D376" s="304"/>
      <c r="E376" s="305" t="s">
        <v>1476</v>
      </c>
      <c r="F376" s="306"/>
      <c r="G376" s="239"/>
      <c r="H376" s="306" t="s">
        <v>977</v>
      </c>
      <c r="I376" s="306" t="s">
        <v>1341</v>
      </c>
      <c r="J376" s="239"/>
      <c r="K376" s="239"/>
      <c r="L376" s="239"/>
      <c r="M376" s="239"/>
    </row>
    <row r="377" spans="1:13" x14ac:dyDescent="0.4">
      <c r="A377" s="303">
        <v>0.79166666666666663</v>
      </c>
      <c r="B377" s="304" t="s">
        <v>226</v>
      </c>
      <c r="C377" s="239"/>
      <c r="D377" s="304"/>
      <c r="E377" s="305" t="s">
        <v>1476</v>
      </c>
      <c r="F377" s="306"/>
      <c r="G377" s="239"/>
      <c r="H377" s="306" t="s">
        <v>192</v>
      </c>
      <c r="I377" s="306" t="s">
        <v>344</v>
      </c>
      <c r="J377" s="239"/>
      <c r="K377" s="239"/>
      <c r="L377" s="239"/>
      <c r="M377" s="239"/>
    </row>
    <row r="378" spans="1:13" x14ac:dyDescent="0.4">
      <c r="A378" s="303">
        <v>0.79166666666666663</v>
      </c>
      <c r="B378" s="304" t="s">
        <v>203</v>
      </c>
      <c r="C378" s="239"/>
      <c r="D378" s="304"/>
      <c r="E378" s="305" t="s">
        <v>1476</v>
      </c>
      <c r="F378" s="306"/>
      <c r="G378" s="239"/>
      <c r="H378" s="306" t="s">
        <v>196</v>
      </c>
      <c r="I378" s="306" t="s">
        <v>332</v>
      </c>
      <c r="J378" s="239"/>
      <c r="K378" s="239"/>
      <c r="L378" s="239"/>
      <c r="M378" s="239"/>
    </row>
    <row r="379" spans="1:13" x14ac:dyDescent="0.4">
      <c r="A379" s="303">
        <v>0.79166666666666663</v>
      </c>
      <c r="B379" s="304" t="s">
        <v>204</v>
      </c>
      <c r="C379" s="239"/>
      <c r="D379" s="304"/>
      <c r="E379" s="305" t="s">
        <v>1476</v>
      </c>
      <c r="F379" s="306"/>
      <c r="G379" s="239"/>
      <c r="H379" s="306" t="s">
        <v>205</v>
      </c>
      <c r="I379" s="306" t="s">
        <v>346</v>
      </c>
      <c r="J379" s="239"/>
      <c r="K379" s="239"/>
      <c r="L379" s="239"/>
      <c r="M379" s="239"/>
    </row>
    <row r="380" spans="1:13" x14ac:dyDescent="0.4">
      <c r="A380" s="303">
        <v>0.79166666666666663</v>
      </c>
      <c r="B380" s="304" t="s">
        <v>206</v>
      </c>
      <c r="C380" s="239"/>
      <c r="D380" s="304"/>
      <c r="E380" s="305" t="s">
        <v>1476</v>
      </c>
      <c r="F380" s="306"/>
      <c r="G380" s="239"/>
      <c r="H380" s="306" t="s">
        <v>201</v>
      </c>
      <c r="I380" s="306" t="s">
        <v>334</v>
      </c>
      <c r="J380" s="239"/>
      <c r="K380" s="239"/>
      <c r="L380" s="239"/>
      <c r="M380" s="239"/>
    </row>
    <row r="381" spans="1:13" x14ac:dyDescent="0.4">
      <c r="A381" s="303">
        <v>0.79166666666666663</v>
      </c>
      <c r="B381" s="304" t="s">
        <v>207</v>
      </c>
      <c r="C381" s="239"/>
      <c r="D381" s="304"/>
      <c r="E381" s="305" t="s">
        <v>1476</v>
      </c>
      <c r="F381" s="306"/>
      <c r="G381" s="239"/>
      <c r="H381" s="306" t="s">
        <v>200</v>
      </c>
      <c r="I381" s="306" t="s">
        <v>236</v>
      </c>
      <c r="J381" s="239"/>
      <c r="K381" s="239"/>
      <c r="L381" s="239"/>
      <c r="M381" s="239"/>
    </row>
    <row r="382" spans="1:13" x14ac:dyDescent="0.4">
      <c r="A382" s="307" t="s">
        <v>1475</v>
      </c>
      <c r="B382" s="239"/>
      <c r="C382" s="239"/>
      <c r="D382" s="239"/>
      <c r="E382" s="239"/>
      <c r="F382" s="239"/>
      <c r="G382" s="239"/>
      <c r="H382" s="239"/>
      <c r="I382" s="620" t="s">
        <v>1431</v>
      </c>
      <c r="J382" s="239"/>
      <c r="K382" s="239"/>
      <c r="L382" s="239"/>
      <c r="M382" s="239"/>
    </row>
    <row r="383" spans="1:13" ht="31.5" x14ac:dyDescent="0.5">
      <c r="A383" s="248"/>
      <c r="B383" s="248"/>
      <c r="C383" s="248"/>
      <c r="D383" s="248"/>
      <c r="E383" s="248"/>
      <c r="F383" s="248"/>
      <c r="G383" s="248"/>
      <c r="H383" s="308" t="s">
        <v>293</v>
      </c>
      <c r="I383" s="248"/>
      <c r="J383" s="248"/>
      <c r="K383" s="248"/>
      <c r="L383" s="248"/>
      <c r="M383" s="248"/>
    </row>
    <row r="384" spans="1:13" x14ac:dyDescent="0.4">
      <c r="A384" s="309" t="s">
        <v>1383</v>
      </c>
      <c r="B384" s="310"/>
      <c r="C384" s="310"/>
      <c r="D384" s="310"/>
      <c r="E384" s="310"/>
      <c r="F384" s="310"/>
      <c r="G384" s="310"/>
      <c r="H384" s="310"/>
      <c r="I384" s="310"/>
      <c r="J384" s="310"/>
      <c r="K384" s="310"/>
      <c r="L384" s="310"/>
      <c r="M384" s="310"/>
    </row>
    <row r="385" spans="1:13" x14ac:dyDescent="0.4">
      <c r="A385" s="311">
        <v>0.83333333333333337</v>
      </c>
      <c r="B385" s="312" t="s">
        <v>192</v>
      </c>
      <c r="C385" s="237"/>
      <c r="D385" s="312"/>
      <c r="E385" s="313" t="s">
        <v>1476</v>
      </c>
      <c r="F385" s="314"/>
      <c r="G385" s="237"/>
      <c r="H385" s="314" t="s">
        <v>207</v>
      </c>
      <c r="I385" s="314" t="s">
        <v>324</v>
      </c>
      <c r="J385" s="237"/>
      <c r="K385" s="237"/>
      <c r="L385" s="237"/>
      <c r="M385" s="237"/>
    </row>
    <row r="386" spans="1:13" x14ac:dyDescent="0.4">
      <c r="A386" s="311">
        <v>0.83333333333333337</v>
      </c>
      <c r="B386" s="312" t="s">
        <v>977</v>
      </c>
      <c r="C386" s="237"/>
      <c r="D386" s="312"/>
      <c r="E386" s="313" t="s">
        <v>1476</v>
      </c>
      <c r="F386" s="314"/>
      <c r="G386" s="237"/>
      <c r="H386" s="314" t="s">
        <v>191</v>
      </c>
      <c r="I386" s="314" t="s">
        <v>1342</v>
      </c>
      <c r="J386" s="237"/>
      <c r="K386" s="237"/>
      <c r="L386" s="237"/>
      <c r="M386" s="237"/>
    </row>
    <row r="387" spans="1:13" x14ac:dyDescent="0.4">
      <c r="A387" s="311">
        <v>0.83333333333333337</v>
      </c>
      <c r="B387" s="312" t="s">
        <v>225</v>
      </c>
      <c r="C387" s="237"/>
      <c r="D387" s="312"/>
      <c r="E387" s="313" t="s">
        <v>1476</v>
      </c>
      <c r="F387" s="314"/>
      <c r="G387" s="237"/>
      <c r="H387" s="314" t="s">
        <v>896</v>
      </c>
      <c r="I387" s="314" t="s">
        <v>326</v>
      </c>
      <c r="J387" s="237"/>
      <c r="K387" s="237"/>
      <c r="L387" s="237"/>
      <c r="M387" s="237"/>
    </row>
    <row r="388" spans="1:13" x14ac:dyDescent="0.4">
      <c r="A388" s="311">
        <v>0.83333333333333337</v>
      </c>
      <c r="B388" s="312" t="s">
        <v>197</v>
      </c>
      <c r="C388" s="237"/>
      <c r="D388" s="312"/>
      <c r="E388" s="313" t="s">
        <v>1476</v>
      </c>
      <c r="F388" s="314"/>
      <c r="G388" s="237"/>
      <c r="H388" s="314" t="s">
        <v>194</v>
      </c>
      <c r="I388" s="314" t="s">
        <v>329</v>
      </c>
      <c r="J388" s="237"/>
      <c r="K388" s="237"/>
      <c r="L388" s="237"/>
      <c r="M388" s="237"/>
    </row>
    <row r="389" spans="1:13" x14ac:dyDescent="0.4">
      <c r="A389" s="311">
        <v>0.83333333333333337</v>
      </c>
      <c r="B389" s="312" t="s">
        <v>198</v>
      </c>
      <c r="C389" s="237"/>
      <c r="D389" s="312"/>
      <c r="E389" s="313" t="s">
        <v>1476</v>
      </c>
      <c r="F389" s="314"/>
      <c r="G389" s="237"/>
      <c r="H389" s="314" t="s">
        <v>196</v>
      </c>
      <c r="I389" s="314" t="s">
        <v>235</v>
      </c>
      <c r="J389" s="237"/>
      <c r="K389" s="237"/>
      <c r="L389" s="237"/>
      <c r="M389" s="237"/>
    </row>
    <row r="390" spans="1:13" x14ac:dyDescent="0.4">
      <c r="A390" s="311">
        <v>0.83333333333333337</v>
      </c>
      <c r="B390" s="312" t="s">
        <v>861</v>
      </c>
      <c r="C390" s="237"/>
      <c r="D390" s="312"/>
      <c r="E390" s="313" t="s">
        <v>1476</v>
      </c>
      <c r="F390" s="314"/>
      <c r="G390" s="237"/>
      <c r="H390" s="314" t="s">
        <v>199</v>
      </c>
      <c r="I390" s="314" t="s">
        <v>1341</v>
      </c>
      <c r="J390" s="237"/>
      <c r="K390" s="237"/>
      <c r="L390" s="237"/>
      <c r="M390" s="237"/>
    </row>
    <row r="391" spans="1:13" x14ac:dyDescent="0.4">
      <c r="A391" s="311">
        <v>0.83333333333333337</v>
      </c>
      <c r="B391" s="312" t="s">
        <v>201</v>
      </c>
      <c r="C391" s="237"/>
      <c r="D391" s="312"/>
      <c r="E391" s="313" t="s">
        <v>1476</v>
      </c>
      <c r="F391" s="314"/>
      <c r="G391" s="237"/>
      <c r="H391" s="314" t="s">
        <v>200</v>
      </c>
      <c r="I391" s="314" t="s">
        <v>330</v>
      </c>
      <c r="J391" s="237"/>
      <c r="K391" s="237"/>
      <c r="L391" s="237"/>
      <c r="M391" s="237"/>
    </row>
    <row r="392" spans="1:13" x14ac:dyDescent="0.4">
      <c r="A392" s="311">
        <v>0.83333333333333337</v>
      </c>
      <c r="B392" s="312" t="s">
        <v>202</v>
      </c>
      <c r="C392" s="237"/>
      <c r="D392" s="312"/>
      <c r="E392" s="313" t="s">
        <v>1476</v>
      </c>
      <c r="F392" s="314"/>
      <c r="G392" s="237"/>
      <c r="H392" s="314" t="s">
        <v>203</v>
      </c>
      <c r="I392" s="314" t="s">
        <v>322</v>
      </c>
      <c r="J392" s="237"/>
      <c r="K392" s="237"/>
      <c r="L392" s="237"/>
      <c r="M392" s="237"/>
    </row>
    <row r="393" spans="1:13" x14ac:dyDescent="0.4">
      <c r="A393" s="311">
        <v>0.83333333333333337</v>
      </c>
      <c r="B393" s="312" t="s">
        <v>204</v>
      </c>
      <c r="C393" s="237"/>
      <c r="D393" s="312"/>
      <c r="E393" s="313" t="s">
        <v>1476</v>
      </c>
      <c r="F393" s="314"/>
      <c r="G393" s="237"/>
      <c r="H393" s="314" t="s">
        <v>206</v>
      </c>
      <c r="I393" s="314" t="s">
        <v>346</v>
      </c>
      <c r="J393" s="237"/>
      <c r="K393" s="237"/>
      <c r="L393" s="237"/>
      <c r="M393" s="237"/>
    </row>
    <row r="394" spans="1:13" x14ac:dyDescent="0.4">
      <c r="A394" s="311">
        <v>0.83333333333333337</v>
      </c>
      <c r="B394" s="312" t="s">
        <v>205</v>
      </c>
      <c r="C394" s="237"/>
      <c r="D394" s="312"/>
      <c r="E394" s="313" t="s">
        <v>1476</v>
      </c>
      <c r="F394" s="314"/>
      <c r="G394" s="237"/>
      <c r="H394" s="314" t="s">
        <v>226</v>
      </c>
      <c r="I394" s="314" t="s">
        <v>354</v>
      </c>
      <c r="J394" s="237"/>
      <c r="K394" s="237"/>
      <c r="L394" s="237"/>
      <c r="M394" s="237"/>
    </row>
    <row r="395" spans="1:13" x14ac:dyDescent="0.4">
      <c r="A395" s="315" t="s">
        <v>1475</v>
      </c>
      <c r="B395" s="237"/>
      <c r="C395" s="237"/>
      <c r="D395" s="237"/>
      <c r="E395" s="237"/>
      <c r="F395" s="237"/>
      <c r="G395" s="237"/>
      <c r="H395" s="237"/>
      <c r="I395" s="621" t="s">
        <v>1431</v>
      </c>
      <c r="J395" s="237"/>
      <c r="K395" s="237"/>
      <c r="L395" s="237"/>
      <c r="M395" s="237"/>
    </row>
    <row r="396" spans="1:13" ht="31.5" x14ac:dyDescent="0.5">
      <c r="A396" s="316"/>
      <c r="B396" s="316"/>
      <c r="C396" s="316"/>
      <c r="D396" s="316"/>
      <c r="E396" s="316"/>
      <c r="F396" s="316"/>
      <c r="G396" s="316"/>
      <c r="H396" s="317" t="s">
        <v>294</v>
      </c>
      <c r="I396" s="316"/>
      <c r="J396" s="316"/>
      <c r="K396" s="316"/>
      <c r="L396" s="316"/>
      <c r="M396" s="316"/>
    </row>
    <row r="397" spans="1:13" x14ac:dyDescent="0.4">
      <c r="A397" s="318" t="s">
        <v>1384</v>
      </c>
      <c r="B397" s="319"/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</row>
    <row r="398" spans="1:13" x14ac:dyDescent="0.4">
      <c r="A398" s="320">
        <v>0.83333333333333337</v>
      </c>
      <c r="B398" s="321" t="s">
        <v>191</v>
      </c>
      <c r="C398" s="247"/>
      <c r="D398" s="321"/>
      <c r="E398" s="322" t="s">
        <v>1476</v>
      </c>
      <c r="F398" s="323"/>
      <c r="G398" s="247"/>
      <c r="H398" s="323" t="s">
        <v>192</v>
      </c>
      <c r="I398" s="323" t="s">
        <v>337</v>
      </c>
      <c r="J398" s="247"/>
      <c r="K398" s="247"/>
      <c r="L398" s="247"/>
      <c r="M398" s="247"/>
    </row>
    <row r="399" spans="1:13" x14ac:dyDescent="0.4">
      <c r="A399" s="320">
        <v>0.83333333333333337</v>
      </c>
      <c r="B399" s="321" t="s">
        <v>194</v>
      </c>
      <c r="C399" s="247"/>
      <c r="D399" s="321"/>
      <c r="E399" s="322" t="s">
        <v>1476</v>
      </c>
      <c r="F399" s="323"/>
      <c r="G399" s="247"/>
      <c r="H399" s="323" t="s">
        <v>205</v>
      </c>
      <c r="I399" s="323" t="s">
        <v>339</v>
      </c>
      <c r="J399" s="247"/>
      <c r="K399" s="247"/>
      <c r="L399" s="247"/>
      <c r="M399" s="247"/>
    </row>
    <row r="400" spans="1:13" x14ac:dyDescent="0.4">
      <c r="A400" s="320">
        <v>0.83333333333333337</v>
      </c>
      <c r="B400" s="321" t="s">
        <v>196</v>
      </c>
      <c r="C400" s="247"/>
      <c r="D400" s="321"/>
      <c r="E400" s="322" t="s">
        <v>1476</v>
      </c>
      <c r="F400" s="323"/>
      <c r="G400" s="247"/>
      <c r="H400" s="323" t="s">
        <v>204</v>
      </c>
      <c r="I400" s="323" t="s">
        <v>328</v>
      </c>
      <c r="J400" s="247"/>
      <c r="K400" s="247"/>
      <c r="L400" s="247"/>
      <c r="M400" s="247"/>
    </row>
    <row r="401" spans="1:13" x14ac:dyDescent="0.4">
      <c r="A401" s="320">
        <v>0.83333333333333337</v>
      </c>
      <c r="B401" s="321" t="s">
        <v>199</v>
      </c>
      <c r="C401" s="247"/>
      <c r="D401" s="321"/>
      <c r="E401" s="322" t="s">
        <v>1476</v>
      </c>
      <c r="F401" s="323"/>
      <c r="G401" s="247"/>
      <c r="H401" s="323" t="s">
        <v>198</v>
      </c>
      <c r="I401" s="323" t="s">
        <v>322</v>
      </c>
      <c r="J401" s="247"/>
      <c r="K401" s="247"/>
      <c r="L401" s="247"/>
      <c r="M401" s="247"/>
    </row>
    <row r="402" spans="1:13" x14ac:dyDescent="0.4">
      <c r="A402" s="320">
        <v>0.83333333333333337</v>
      </c>
      <c r="B402" s="321" t="s">
        <v>896</v>
      </c>
      <c r="C402" s="247"/>
      <c r="D402" s="321"/>
      <c r="E402" s="322" t="s">
        <v>1476</v>
      </c>
      <c r="F402" s="323"/>
      <c r="G402" s="247"/>
      <c r="H402" s="323" t="s">
        <v>201</v>
      </c>
      <c r="I402" s="323" t="s">
        <v>1340</v>
      </c>
      <c r="J402" s="247"/>
      <c r="K402" s="247"/>
      <c r="L402" s="247"/>
      <c r="M402" s="247"/>
    </row>
    <row r="403" spans="1:13" x14ac:dyDescent="0.4">
      <c r="A403" s="320">
        <v>0.83333333333333337</v>
      </c>
      <c r="B403" s="321" t="s">
        <v>200</v>
      </c>
      <c r="C403" s="247"/>
      <c r="D403" s="321"/>
      <c r="E403" s="322" t="s">
        <v>1476</v>
      </c>
      <c r="F403" s="323"/>
      <c r="G403" s="247"/>
      <c r="H403" s="323" t="s">
        <v>225</v>
      </c>
      <c r="I403" s="323" t="s">
        <v>329</v>
      </c>
      <c r="J403" s="247"/>
      <c r="K403" s="247"/>
      <c r="L403" s="247"/>
      <c r="M403" s="247"/>
    </row>
    <row r="404" spans="1:13" x14ac:dyDescent="0.4">
      <c r="A404" s="320">
        <v>0.83333333333333337</v>
      </c>
      <c r="B404" s="321" t="s">
        <v>226</v>
      </c>
      <c r="C404" s="247"/>
      <c r="D404" s="321"/>
      <c r="E404" s="322" t="s">
        <v>1476</v>
      </c>
      <c r="F404" s="323"/>
      <c r="G404" s="247"/>
      <c r="H404" s="323" t="s">
        <v>197</v>
      </c>
      <c r="I404" s="323" t="s">
        <v>344</v>
      </c>
      <c r="J404" s="247"/>
      <c r="K404" s="247"/>
      <c r="L404" s="247"/>
      <c r="M404" s="247"/>
    </row>
    <row r="405" spans="1:13" x14ac:dyDescent="0.4">
      <c r="A405" s="320">
        <v>0.83333333333333337</v>
      </c>
      <c r="B405" s="321" t="s">
        <v>203</v>
      </c>
      <c r="C405" s="247"/>
      <c r="D405" s="321"/>
      <c r="E405" s="322" t="s">
        <v>1476</v>
      </c>
      <c r="F405" s="323"/>
      <c r="G405" s="247"/>
      <c r="H405" s="323" t="s">
        <v>977</v>
      </c>
      <c r="I405" s="323" t="s">
        <v>332</v>
      </c>
      <c r="J405" s="247"/>
      <c r="K405" s="247"/>
      <c r="L405" s="247"/>
      <c r="M405" s="247"/>
    </row>
    <row r="406" spans="1:13" x14ac:dyDescent="0.4">
      <c r="A406" s="320">
        <v>0.83333333333333337</v>
      </c>
      <c r="B406" s="321" t="s">
        <v>206</v>
      </c>
      <c r="C406" s="247"/>
      <c r="D406" s="321"/>
      <c r="E406" s="322" t="s">
        <v>1476</v>
      </c>
      <c r="F406" s="323"/>
      <c r="G406" s="247"/>
      <c r="H406" s="323" t="s">
        <v>202</v>
      </c>
      <c r="I406" s="323" t="s">
        <v>334</v>
      </c>
      <c r="J406" s="247"/>
      <c r="K406" s="247"/>
      <c r="L406" s="247"/>
      <c r="M406" s="247"/>
    </row>
    <row r="407" spans="1:13" x14ac:dyDescent="0.4">
      <c r="A407" s="320">
        <v>0.83333333333333337</v>
      </c>
      <c r="B407" s="321" t="s">
        <v>207</v>
      </c>
      <c r="C407" s="247"/>
      <c r="D407" s="321"/>
      <c r="E407" s="322" t="s">
        <v>1476</v>
      </c>
      <c r="F407" s="323"/>
      <c r="G407" s="247"/>
      <c r="H407" s="323" t="s">
        <v>861</v>
      </c>
      <c r="I407" s="323" t="s">
        <v>236</v>
      </c>
      <c r="J407" s="247"/>
      <c r="K407" s="247"/>
      <c r="L407" s="247"/>
      <c r="M407" s="247"/>
    </row>
    <row r="408" spans="1:13" x14ac:dyDescent="0.4">
      <c r="A408" s="324" t="s">
        <v>1475</v>
      </c>
      <c r="B408" s="247"/>
      <c r="C408" s="247"/>
      <c r="D408" s="247"/>
      <c r="E408" s="247"/>
      <c r="F408" s="247"/>
      <c r="G408" s="247"/>
      <c r="H408" s="247"/>
      <c r="I408" s="622" t="s">
        <v>1431</v>
      </c>
      <c r="J408" s="247"/>
      <c r="K408" s="247"/>
      <c r="L408" s="247"/>
      <c r="M408" s="247"/>
    </row>
    <row r="409" spans="1:13" ht="31.5" x14ac:dyDescent="0.5">
      <c r="A409" s="256"/>
      <c r="B409" s="256"/>
      <c r="C409" s="256"/>
      <c r="D409" s="256"/>
      <c r="E409" s="256"/>
      <c r="F409" s="256"/>
      <c r="G409" s="256"/>
      <c r="H409" s="325" t="s">
        <v>295</v>
      </c>
      <c r="I409" s="256"/>
      <c r="J409" s="256"/>
      <c r="K409" s="256"/>
      <c r="L409" s="256"/>
      <c r="M409" s="256"/>
    </row>
    <row r="410" spans="1:13" x14ac:dyDescent="0.4">
      <c r="A410" s="326" t="s">
        <v>1385</v>
      </c>
      <c r="B410" s="327"/>
      <c r="C410" s="327"/>
      <c r="D410" s="327"/>
      <c r="E410" s="327"/>
      <c r="F410" s="327"/>
      <c r="G410" s="327"/>
      <c r="H410" s="327"/>
      <c r="I410" s="327"/>
      <c r="J410" s="327"/>
      <c r="K410" s="327"/>
      <c r="L410" s="327"/>
      <c r="M410" s="327"/>
    </row>
    <row r="411" spans="1:13" x14ac:dyDescent="0.4">
      <c r="A411" s="328">
        <v>0.83333333333333337</v>
      </c>
      <c r="B411" s="329" t="s">
        <v>192</v>
      </c>
      <c r="C411" s="255"/>
      <c r="D411" s="329"/>
      <c r="E411" s="330" t="s">
        <v>1476</v>
      </c>
      <c r="F411" s="331"/>
      <c r="G411" s="255"/>
      <c r="H411" s="331" t="s">
        <v>200</v>
      </c>
      <c r="I411" s="331" t="s">
        <v>324</v>
      </c>
      <c r="J411" s="255"/>
      <c r="K411" s="255"/>
      <c r="L411" s="255"/>
      <c r="M411" s="255"/>
    </row>
    <row r="412" spans="1:13" x14ac:dyDescent="0.4">
      <c r="A412" s="328">
        <v>0.83333333333333337</v>
      </c>
      <c r="B412" s="329" t="s">
        <v>977</v>
      </c>
      <c r="C412" s="255"/>
      <c r="D412" s="329"/>
      <c r="E412" s="330" t="s">
        <v>1476</v>
      </c>
      <c r="F412" s="331"/>
      <c r="G412" s="255"/>
      <c r="H412" s="331" t="s">
        <v>225</v>
      </c>
      <c r="I412" s="331" t="s">
        <v>1342</v>
      </c>
      <c r="J412" s="255"/>
      <c r="K412" s="255"/>
      <c r="L412" s="255"/>
      <c r="M412" s="255"/>
    </row>
    <row r="413" spans="1:13" x14ac:dyDescent="0.4">
      <c r="A413" s="328">
        <v>0.83333333333333337</v>
      </c>
      <c r="B413" s="329" t="s">
        <v>194</v>
      </c>
      <c r="C413" s="255"/>
      <c r="D413" s="329"/>
      <c r="E413" s="330" t="s">
        <v>1476</v>
      </c>
      <c r="F413" s="331"/>
      <c r="G413" s="255"/>
      <c r="H413" s="331" t="s">
        <v>191</v>
      </c>
      <c r="I413" s="331" t="s">
        <v>339</v>
      </c>
      <c r="J413" s="255"/>
      <c r="K413" s="255"/>
      <c r="L413" s="255"/>
      <c r="M413" s="255"/>
    </row>
    <row r="414" spans="1:13" x14ac:dyDescent="0.4">
      <c r="A414" s="328">
        <v>0.83333333333333337</v>
      </c>
      <c r="B414" s="329" t="s">
        <v>197</v>
      </c>
      <c r="C414" s="255"/>
      <c r="D414" s="329"/>
      <c r="E414" s="330" t="s">
        <v>1476</v>
      </c>
      <c r="F414" s="331"/>
      <c r="G414" s="255"/>
      <c r="H414" s="331" t="s">
        <v>861</v>
      </c>
      <c r="I414" s="331" t="s">
        <v>329</v>
      </c>
      <c r="J414" s="255"/>
      <c r="K414" s="255"/>
      <c r="L414" s="255"/>
      <c r="M414" s="255"/>
    </row>
    <row r="415" spans="1:13" x14ac:dyDescent="0.4">
      <c r="A415" s="328">
        <v>0.83333333333333337</v>
      </c>
      <c r="B415" s="329" t="s">
        <v>896</v>
      </c>
      <c r="C415" s="255"/>
      <c r="D415" s="329"/>
      <c r="E415" s="330" t="s">
        <v>1476</v>
      </c>
      <c r="F415" s="331"/>
      <c r="G415" s="255"/>
      <c r="H415" s="331" t="s">
        <v>203</v>
      </c>
      <c r="I415" s="331" t="s">
        <v>1340</v>
      </c>
      <c r="J415" s="255"/>
      <c r="K415" s="255"/>
      <c r="L415" s="255"/>
      <c r="M415" s="255"/>
    </row>
    <row r="416" spans="1:13" x14ac:dyDescent="0.4">
      <c r="A416" s="328">
        <v>0.83333333333333337</v>
      </c>
      <c r="B416" s="329" t="s">
        <v>201</v>
      </c>
      <c r="C416" s="255"/>
      <c r="D416" s="329"/>
      <c r="E416" s="330" t="s">
        <v>1476</v>
      </c>
      <c r="F416" s="331"/>
      <c r="G416" s="255"/>
      <c r="H416" s="331" t="s">
        <v>196</v>
      </c>
      <c r="I416" s="331" t="s">
        <v>330</v>
      </c>
      <c r="J416" s="255"/>
      <c r="K416" s="255"/>
      <c r="L416" s="255"/>
      <c r="M416" s="255"/>
    </row>
    <row r="417" spans="1:13" x14ac:dyDescent="0.4">
      <c r="A417" s="328">
        <v>0.83333333333333337</v>
      </c>
      <c r="B417" s="329" t="s">
        <v>202</v>
      </c>
      <c r="C417" s="255"/>
      <c r="D417" s="329"/>
      <c r="E417" s="330" t="s">
        <v>1476</v>
      </c>
      <c r="F417" s="331"/>
      <c r="G417" s="255"/>
      <c r="H417" s="331" t="s">
        <v>207</v>
      </c>
      <c r="I417" s="331" t="s">
        <v>322</v>
      </c>
      <c r="J417" s="255"/>
      <c r="K417" s="255"/>
      <c r="L417" s="255"/>
      <c r="M417" s="255"/>
    </row>
    <row r="418" spans="1:13" x14ac:dyDescent="0.4">
      <c r="A418" s="328">
        <v>0.83333333333333337</v>
      </c>
      <c r="B418" s="329" t="s">
        <v>204</v>
      </c>
      <c r="C418" s="255"/>
      <c r="D418" s="329"/>
      <c r="E418" s="330" t="s">
        <v>1476</v>
      </c>
      <c r="F418" s="331"/>
      <c r="G418" s="255"/>
      <c r="H418" s="331" t="s">
        <v>198</v>
      </c>
      <c r="I418" s="331" t="s">
        <v>346</v>
      </c>
      <c r="J418" s="255"/>
      <c r="K418" s="255"/>
      <c r="L418" s="255"/>
      <c r="M418" s="255"/>
    </row>
    <row r="419" spans="1:13" x14ac:dyDescent="0.4">
      <c r="A419" s="328">
        <v>0.83333333333333337</v>
      </c>
      <c r="B419" s="329" t="s">
        <v>205</v>
      </c>
      <c r="C419" s="255"/>
      <c r="D419" s="329"/>
      <c r="E419" s="330" t="s">
        <v>1476</v>
      </c>
      <c r="F419" s="331"/>
      <c r="G419" s="255"/>
      <c r="H419" s="331" t="s">
        <v>199</v>
      </c>
      <c r="I419" s="331" t="s">
        <v>354</v>
      </c>
      <c r="J419" s="255"/>
      <c r="K419" s="255"/>
      <c r="L419" s="255"/>
      <c r="M419" s="255"/>
    </row>
    <row r="420" spans="1:13" x14ac:dyDescent="0.4">
      <c r="A420" s="328">
        <v>0.83333333333333337</v>
      </c>
      <c r="B420" s="329" t="s">
        <v>206</v>
      </c>
      <c r="C420" s="255"/>
      <c r="D420" s="329"/>
      <c r="E420" s="330" t="s">
        <v>1476</v>
      </c>
      <c r="F420" s="331"/>
      <c r="G420" s="255"/>
      <c r="H420" s="331" t="s">
        <v>226</v>
      </c>
      <c r="I420" s="331" t="s">
        <v>334</v>
      </c>
      <c r="J420" s="255"/>
      <c r="K420" s="255"/>
      <c r="L420" s="255"/>
      <c r="M420" s="255"/>
    </row>
    <row r="421" spans="1:13" x14ac:dyDescent="0.4">
      <c r="A421" s="332" t="s">
        <v>1475</v>
      </c>
      <c r="B421" s="255"/>
      <c r="C421" s="255"/>
      <c r="D421" s="255"/>
      <c r="E421" s="255"/>
      <c r="F421" s="255"/>
      <c r="G421" s="255"/>
      <c r="H421" s="255"/>
      <c r="I421" s="623" t="s">
        <v>1431</v>
      </c>
      <c r="J421" s="255"/>
      <c r="K421" s="255"/>
      <c r="L421" s="255"/>
      <c r="M421" s="255"/>
    </row>
    <row r="422" spans="1:13" ht="31.5" x14ac:dyDescent="0.5">
      <c r="A422" s="246"/>
      <c r="B422" s="246"/>
      <c r="C422" s="246"/>
      <c r="D422" s="246"/>
      <c r="E422" s="246"/>
      <c r="F422" s="246"/>
      <c r="G422" s="246"/>
      <c r="H422" s="259" t="s">
        <v>296</v>
      </c>
      <c r="I422" s="246"/>
      <c r="J422" s="246"/>
      <c r="K422" s="246"/>
      <c r="L422" s="246"/>
      <c r="M422" s="246"/>
    </row>
    <row r="423" spans="1:13" x14ac:dyDescent="0.4">
      <c r="A423" s="261" t="s">
        <v>1386</v>
      </c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</row>
    <row r="424" spans="1:13" x14ac:dyDescent="0.4">
      <c r="A424" s="263">
        <v>0.83333333333333337</v>
      </c>
      <c r="B424" s="264" t="s">
        <v>191</v>
      </c>
      <c r="C424" s="230"/>
      <c r="D424" s="264"/>
      <c r="E424" s="265" t="s">
        <v>1476</v>
      </c>
      <c r="F424" s="266"/>
      <c r="G424" s="230"/>
      <c r="H424" s="266" t="s">
        <v>202</v>
      </c>
      <c r="I424" s="266" t="s">
        <v>337</v>
      </c>
      <c r="J424" s="230"/>
      <c r="K424" s="230"/>
      <c r="L424" s="230"/>
      <c r="M424" s="230"/>
    </row>
    <row r="425" spans="1:13" x14ac:dyDescent="0.4">
      <c r="A425" s="263">
        <v>0.83333333333333337</v>
      </c>
      <c r="B425" s="264" t="s">
        <v>225</v>
      </c>
      <c r="C425" s="230"/>
      <c r="D425" s="264"/>
      <c r="E425" s="265" t="s">
        <v>1476</v>
      </c>
      <c r="F425" s="266"/>
      <c r="G425" s="230"/>
      <c r="H425" s="266" t="s">
        <v>197</v>
      </c>
      <c r="I425" s="266" t="s">
        <v>326</v>
      </c>
      <c r="J425" s="230"/>
      <c r="K425" s="230"/>
      <c r="L425" s="230"/>
      <c r="M425" s="230"/>
    </row>
    <row r="426" spans="1:13" x14ac:dyDescent="0.4">
      <c r="A426" s="263">
        <v>0.83333333333333337</v>
      </c>
      <c r="B426" s="264" t="s">
        <v>196</v>
      </c>
      <c r="C426" s="230"/>
      <c r="D426" s="264"/>
      <c r="E426" s="265" t="s">
        <v>1476</v>
      </c>
      <c r="F426" s="266"/>
      <c r="G426" s="230"/>
      <c r="H426" s="266" t="s">
        <v>192</v>
      </c>
      <c r="I426" s="266" t="s">
        <v>328</v>
      </c>
      <c r="J426" s="230"/>
      <c r="K426" s="230"/>
      <c r="L426" s="230"/>
      <c r="M426" s="230"/>
    </row>
    <row r="427" spans="1:13" x14ac:dyDescent="0.4">
      <c r="A427" s="263">
        <v>0.83333333333333337</v>
      </c>
      <c r="B427" s="264" t="s">
        <v>198</v>
      </c>
      <c r="C427" s="230"/>
      <c r="D427" s="264"/>
      <c r="E427" s="265" t="s">
        <v>1476</v>
      </c>
      <c r="F427" s="266"/>
      <c r="G427" s="230"/>
      <c r="H427" s="266" t="s">
        <v>201</v>
      </c>
      <c r="I427" s="266" t="s">
        <v>235</v>
      </c>
      <c r="J427" s="230"/>
      <c r="K427" s="230"/>
      <c r="L427" s="230"/>
      <c r="M427" s="230"/>
    </row>
    <row r="428" spans="1:13" x14ac:dyDescent="0.4">
      <c r="A428" s="263">
        <v>0.83333333333333337</v>
      </c>
      <c r="B428" s="264" t="s">
        <v>199</v>
      </c>
      <c r="C428" s="230"/>
      <c r="D428" s="264"/>
      <c r="E428" s="265" t="s">
        <v>1476</v>
      </c>
      <c r="F428" s="266"/>
      <c r="G428" s="230"/>
      <c r="H428" s="266" t="s">
        <v>206</v>
      </c>
      <c r="I428" s="266" t="s">
        <v>322</v>
      </c>
      <c r="J428" s="230"/>
      <c r="K428" s="230"/>
      <c r="L428" s="230"/>
      <c r="M428" s="230"/>
    </row>
    <row r="429" spans="1:13" x14ac:dyDescent="0.4">
      <c r="A429" s="263">
        <v>0.83333333333333337</v>
      </c>
      <c r="B429" s="264" t="s">
        <v>200</v>
      </c>
      <c r="C429" s="230"/>
      <c r="D429" s="264"/>
      <c r="E429" s="265" t="s">
        <v>1476</v>
      </c>
      <c r="F429" s="266"/>
      <c r="G429" s="230"/>
      <c r="H429" s="266" t="s">
        <v>896</v>
      </c>
      <c r="I429" s="266" t="s">
        <v>329</v>
      </c>
      <c r="J429" s="230"/>
      <c r="K429" s="230"/>
      <c r="L429" s="230"/>
      <c r="M429" s="230"/>
    </row>
    <row r="430" spans="1:13" x14ac:dyDescent="0.4">
      <c r="A430" s="263">
        <v>0.83333333333333337</v>
      </c>
      <c r="B430" s="264" t="s">
        <v>861</v>
      </c>
      <c r="C430" s="230"/>
      <c r="D430" s="264"/>
      <c r="E430" s="265" t="s">
        <v>1476</v>
      </c>
      <c r="F430" s="266"/>
      <c r="G430" s="230"/>
      <c r="H430" s="266" t="s">
        <v>194</v>
      </c>
      <c r="I430" s="266" t="s">
        <v>1341</v>
      </c>
      <c r="J430" s="230"/>
      <c r="K430" s="230"/>
      <c r="L430" s="230"/>
      <c r="M430" s="230"/>
    </row>
    <row r="431" spans="1:13" x14ac:dyDescent="0.4">
      <c r="A431" s="263">
        <v>0.83333333333333337</v>
      </c>
      <c r="B431" s="264" t="s">
        <v>226</v>
      </c>
      <c r="C431" s="230"/>
      <c r="D431" s="264"/>
      <c r="E431" s="265" t="s">
        <v>1476</v>
      </c>
      <c r="F431" s="266"/>
      <c r="G431" s="230"/>
      <c r="H431" s="266" t="s">
        <v>204</v>
      </c>
      <c r="I431" s="266" t="s">
        <v>344</v>
      </c>
      <c r="J431" s="230"/>
      <c r="K431" s="230"/>
      <c r="L431" s="230"/>
      <c r="M431" s="230"/>
    </row>
    <row r="432" spans="1:13" x14ac:dyDescent="0.4">
      <c r="A432" s="263">
        <v>0.83333333333333337</v>
      </c>
      <c r="B432" s="264" t="s">
        <v>203</v>
      </c>
      <c r="C432" s="230"/>
      <c r="D432" s="264"/>
      <c r="E432" s="265" t="s">
        <v>1476</v>
      </c>
      <c r="F432" s="266"/>
      <c r="G432" s="230"/>
      <c r="H432" s="266" t="s">
        <v>205</v>
      </c>
      <c r="I432" s="266" t="s">
        <v>332</v>
      </c>
      <c r="J432" s="230"/>
      <c r="K432" s="230"/>
      <c r="L432" s="230"/>
      <c r="M432" s="230"/>
    </row>
    <row r="433" spans="1:13" x14ac:dyDescent="0.4">
      <c r="A433" s="263">
        <v>0.83333333333333337</v>
      </c>
      <c r="B433" s="264" t="s">
        <v>207</v>
      </c>
      <c r="C433" s="230"/>
      <c r="D433" s="264"/>
      <c r="E433" s="265" t="s">
        <v>1476</v>
      </c>
      <c r="F433" s="266"/>
      <c r="G433" s="230"/>
      <c r="H433" s="266" t="s">
        <v>977</v>
      </c>
      <c r="I433" s="266" t="s">
        <v>236</v>
      </c>
      <c r="J433" s="230"/>
      <c r="K433" s="230"/>
      <c r="L433" s="230"/>
      <c r="M433" s="230"/>
    </row>
    <row r="434" spans="1:13" x14ac:dyDescent="0.4">
      <c r="A434" s="267" t="s">
        <v>1475</v>
      </c>
      <c r="B434" s="230"/>
      <c r="C434" s="230"/>
      <c r="D434" s="230"/>
      <c r="E434" s="230"/>
      <c r="F434" s="230"/>
      <c r="G434" s="230"/>
      <c r="H434" s="230"/>
      <c r="I434" s="614" t="s">
        <v>1431</v>
      </c>
      <c r="J434" s="230"/>
      <c r="K434" s="230"/>
      <c r="L434" s="230"/>
      <c r="M434" s="230"/>
    </row>
    <row r="435" spans="1:13" ht="31.5" x14ac:dyDescent="0.5">
      <c r="A435" s="233"/>
      <c r="B435" s="233"/>
      <c r="C435" s="233"/>
      <c r="D435" s="233"/>
      <c r="E435" s="233"/>
      <c r="F435" s="233"/>
      <c r="G435" s="233"/>
      <c r="H435" s="268" t="s">
        <v>297</v>
      </c>
      <c r="I435" s="233"/>
      <c r="J435" s="233"/>
      <c r="K435" s="233"/>
      <c r="L435" s="233"/>
      <c r="M435" s="233"/>
    </row>
    <row r="436" spans="1:13" x14ac:dyDescent="0.4">
      <c r="A436" s="269" t="s">
        <v>1387</v>
      </c>
      <c r="B436" s="270"/>
      <c r="C436" s="270"/>
      <c r="D436" s="270"/>
      <c r="E436" s="270"/>
      <c r="F436" s="270"/>
      <c r="G436" s="270"/>
      <c r="H436" s="270"/>
      <c r="I436" s="270"/>
      <c r="J436" s="270"/>
      <c r="K436" s="270"/>
      <c r="L436" s="270"/>
      <c r="M436" s="270"/>
    </row>
    <row r="437" spans="1:13" x14ac:dyDescent="0.4">
      <c r="A437" s="271">
        <v>0.83333333333333337</v>
      </c>
      <c r="B437" s="272" t="s">
        <v>192</v>
      </c>
      <c r="C437" s="232"/>
      <c r="D437" s="272"/>
      <c r="E437" s="273" t="s">
        <v>1476</v>
      </c>
      <c r="F437" s="274"/>
      <c r="G437" s="232"/>
      <c r="H437" s="274" t="s">
        <v>198</v>
      </c>
      <c r="I437" s="274" t="s">
        <v>324</v>
      </c>
      <c r="J437" s="232"/>
      <c r="K437" s="232"/>
      <c r="L437" s="232"/>
      <c r="M437" s="232"/>
    </row>
    <row r="438" spans="1:13" x14ac:dyDescent="0.4">
      <c r="A438" s="271">
        <v>0.83333333333333337</v>
      </c>
      <c r="B438" s="272" t="s">
        <v>977</v>
      </c>
      <c r="C438" s="232"/>
      <c r="D438" s="272"/>
      <c r="E438" s="273" t="s">
        <v>1476</v>
      </c>
      <c r="F438" s="274"/>
      <c r="G438" s="232"/>
      <c r="H438" s="274" t="s">
        <v>196</v>
      </c>
      <c r="I438" s="274" t="s">
        <v>1342</v>
      </c>
      <c r="J438" s="232"/>
      <c r="K438" s="232"/>
      <c r="L438" s="232"/>
      <c r="M438" s="232"/>
    </row>
    <row r="439" spans="1:13" x14ac:dyDescent="0.4">
      <c r="A439" s="271">
        <v>0.83333333333333337</v>
      </c>
      <c r="B439" s="272" t="s">
        <v>194</v>
      </c>
      <c r="C439" s="232"/>
      <c r="D439" s="272"/>
      <c r="E439" s="273" t="s">
        <v>1476</v>
      </c>
      <c r="F439" s="274"/>
      <c r="G439" s="232"/>
      <c r="H439" s="274" t="s">
        <v>203</v>
      </c>
      <c r="I439" s="274" t="s">
        <v>339</v>
      </c>
      <c r="J439" s="232"/>
      <c r="K439" s="232"/>
      <c r="L439" s="232"/>
      <c r="M439" s="232"/>
    </row>
    <row r="440" spans="1:13" x14ac:dyDescent="0.4">
      <c r="A440" s="271">
        <v>0.83333333333333337</v>
      </c>
      <c r="B440" s="272" t="s">
        <v>197</v>
      </c>
      <c r="C440" s="232"/>
      <c r="D440" s="272"/>
      <c r="E440" s="273" t="s">
        <v>1476</v>
      </c>
      <c r="F440" s="274"/>
      <c r="G440" s="232"/>
      <c r="H440" s="274" t="s">
        <v>199</v>
      </c>
      <c r="I440" s="274" t="s">
        <v>329</v>
      </c>
      <c r="J440" s="232"/>
      <c r="K440" s="232"/>
      <c r="L440" s="232"/>
      <c r="M440" s="232"/>
    </row>
    <row r="441" spans="1:13" x14ac:dyDescent="0.4">
      <c r="A441" s="271">
        <v>0.83333333333333337</v>
      </c>
      <c r="B441" s="272" t="s">
        <v>896</v>
      </c>
      <c r="C441" s="232"/>
      <c r="D441" s="272"/>
      <c r="E441" s="273" t="s">
        <v>1476</v>
      </c>
      <c r="F441" s="274"/>
      <c r="G441" s="232"/>
      <c r="H441" s="274" t="s">
        <v>207</v>
      </c>
      <c r="I441" s="274" t="s">
        <v>1340</v>
      </c>
      <c r="J441" s="232"/>
      <c r="K441" s="232"/>
      <c r="L441" s="232"/>
      <c r="M441" s="232"/>
    </row>
    <row r="442" spans="1:13" x14ac:dyDescent="0.4">
      <c r="A442" s="271">
        <v>0.83333333333333337</v>
      </c>
      <c r="B442" s="272" t="s">
        <v>201</v>
      </c>
      <c r="C442" s="232"/>
      <c r="D442" s="272"/>
      <c r="E442" s="273" t="s">
        <v>1476</v>
      </c>
      <c r="F442" s="274"/>
      <c r="G442" s="232"/>
      <c r="H442" s="274" t="s">
        <v>226</v>
      </c>
      <c r="I442" s="274" t="s">
        <v>330</v>
      </c>
      <c r="J442" s="232"/>
      <c r="K442" s="232"/>
      <c r="L442" s="232"/>
      <c r="M442" s="232"/>
    </row>
    <row r="443" spans="1:13" x14ac:dyDescent="0.4">
      <c r="A443" s="271">
        <v>0.83333333333333337</v>
      </c>
      <c r="B443" s="272" t="s">
        <v>202</v>
      </c>
      <c r="C443" s="232"/>
      <c r="D443" s="272"/>
      <c r="E443" s="273" t="s">
        <v>1476</v>
      </c>
      <c r="F443" s="274"/>
      <c r="G443" s="232"/>
      <c r="H443" s="274" t="s">
        <v>200</v>
      </c>
      <c r="I443" s="274" t="s">
        <v>322</v>
      </c>
      <c r="J443" s="232"/>
      <c r="K443" s="232"/>
      <c r="L443" s="232"/>
      <c r="M443" s="232"/>
    </row>
    <row r="444" spans="1:13" x14ac:dyDescent="0.4">
      <c r="A444" s="271">
        <v>0.83333333333333337</v>
      </c>
      <c r="B444" s="272" t="s">
        <v>204</v>
      </c>
      <c r="C444" s="232"/>
      <c r="D444" s="272"/>
      <c r="E444" s="273" t="s">
        <v>1476</v>
      </c>
      <c r="F444" s="274"/>
      <c r="G444" s="232"/>
      <c r="H444" s="274" t="s">
        <v>225</v>
      </c>
      <c r="I444" s="274" t="s">
        <v>346</v>
      </c>
      <c r="J444" s="232"/>
      <c r="K444" s="232"/>
      <c r="L444" s="232"/>
      <c r="M444" s="232"/>
    </row>
    <row r="445" spans="1:13" x14ac:dyDescent="0.4">
      <c r="A445" s="271">
        <v>0.83333333333333337</v>
      </c>
      <c r="B445" s="272" t="s">
        <v>205</v>
      </c>
      <c r="C445" s="232"/>
      <c r="D445" s="272"/>
      <c r="E445" s="273" t="s">
        <v>1476</v>
      </c>
      <c r="F445" s="274"/>
      <c r="G445" s="232"/>
      <c r="H445" s="274" t="s">
        <v>861</v>
      </c>
      <c r="I445" s="274" t="s">
        <v>354</v>
      </c>
      <c r="J445" s="232"/>
      <c r="K445" s="232"/>
      <c r="L445" s="232"/>
      <c r="M445" s="232"/>
    </row>
    <row r="446" spans="1:13" x14ac:dyDescent="0.4">
      <c r="A446" s="271">
        <v>0.83333333333333337</v>
      </c>
      <c r="B446" s="272" t="s">
        <v>206</v>
      </c>
      <c r="C446" s="232"/>
      <c r="D446" s="272"/>
      <c r="E446" s="273" t="s">
        <v>1476</v>
      </c>
      <c r="F446" s="274"/>
      <c r="G446" s="232"/>
      <c r="H446" s="274" t="s">
        <v>191</v>
      </c>
      <c r="I446" s="274" t="s">
        <v>334</v>
      </c>
      <c r="J446" s="232"/>
      <c r="K446" s="232"/>
      <c r="L446" s="232"/>
      <c r="M446" s="232"/>
    </row>
    <row r="447" spans="1:13" x14ac:dyDescent="0.4">
      <c r="A447" s="275" t="s">
        <v>1475</v>
      </c>
      <c r="B447" s="232"/>
      <c r="C447" s="232"/>
      <c r="D447" s="232"/>
      <c r="E447" s="232"/>
      <c r="F447" s="232"/>
      <c r="G447" s="232"/>
      <c r="H447" s="232"/>
      <c r="I447" s="615" t="s">
        <v>1431</v>
      </c>
      <c r="J447" s="232"/>
      <c r="K447" s="232"/>
      <c r="L447" s="232"/>
      <c r="M447" s="232"/>
    </row>
    <row r="448" spans="1:13" ht="31.5" x14ac:dyDescent="0.5">
      <c r="A448" s="235"/>
      <c r="B448" s="235"/>
      <c r="C448" s="235"/>
      <c r="D448" s="235"/>
      <c r="E448" s="235"/>
      <c r="F448" s="235"/>
      <c r="G448" s="235"/>
      <c r="H448" s="276" t="s">
        <v>298</v>
      </c>
      <c r="I448" s="235"/>
      <c r="J448" s="235"/>
      <c r="K448" s="235"/>
      <c r="L448" s="235"/>
      <c r="M448" s="235"/>
    </row>
    <row r="449" spans="1:13" x14ac:dyDescent="0.4">
      <c r="A449" s="277" t="s">
        <v>1388</v>
      </c>
      <c r="B449" s="278"/>
      <c r="C449" s="278"/>
      <c r="D449" s="278"/>
      <c r="E449" s="278"/>
      <c r="F449" s="278"/>
      <c r="G449" s="278"/>
      <c r="H449" s="278"/>
      <c r="I449" s="278"/>
      <c r="J449" s="278"/>
      <c r="K449" s="278"/>
      <c r="L449" s="278"/>
      <c r="M449" s="278"/>
    </row>
    <row r="450" spans="1:13" x14ac:dyDescent="0.4">
      <c r="A450" s="279">
        <v>0.83333333333333337</v>
      </c>
      <c r="B450" s="280" t="s">
        <v>191</v>
      </c>
      <c r="C450" s="240"/>
      <c r="D450" s="280"/>
      <c r="E450" s="281" t="s">
        <v>1476</v>
      </c>
      <c r="F450" s="282"/>
      <c r="G450" s="240"/>
      <c r="H450" s="282" t="s">
        <v>205</v>
      </c>
      <c r="I450" s="282" t="s">
        <v>337</v>
      </c>
      <c r="J450" s="240"/>
      <c r="K450" s="240"/>
      <c r="L450" s="240"/>
      <c r="M450" s="240"/>
    </row>
    <row r="451" spans="1:13" x14ac:dyDescent="0.4">
      <c r="A451" s="279">
        <v>0.83333333333333337</v>
      </c>
      <c r="B451" s="280" t="s">
        <v>225</v>
      </c>
      <c r="C451" s="240"/>
      <c r="D451" s="280"/>
      <c r="E451" s="281" t="s">
        <v>1476</v>
      </c>
      <c r="F451" s="282"/>
      <c r="G451" s="240"/>
      <c r="H451" s="282" t="s">
        <v>192</v>
      </c>
      <c r="I451" s="282" t="s">
        <v>326</v>
      </c>
      <c r="J451" s="240"/>
      <c r="K451" s="240"/>
      <c r="L451" s="240"/>
      <c r="M451" s="240"/>
    </row>
    <row r="452" spans="1:13" x14ac:dyDescent="0.4">
      <c r="A452" s="279">
        <v>0.83333333333333337</v>
      </c>
      <c r="B452" s="280" t="s">
        <v>196</v>
      </c>
      <c r="C452" s="240"/>
      <c r="D452" s="280"/>
      <c r="E452" s="281" t="s">
        <v>1476</v>
      </c>
      <c r="F452" s="282"/>
      <c r="G452" s="240"/>
      <c r="H452" s="282" t="s">
        <v>197</v>
      </c>
      <c r="I452" s="282" t="s">
        <v>328</v>
      </c>
      <c r="J452" s="240"/>
      <c r="K452" s="240"/>
      <c r="L452" s="240"/>
      <c r="M452" s="240"/>
    </row>
    <row r="453" spans="1:13" x14ac:dyDescent="0.4">
      <c r="A453" s="279">
        <v>0.83333333333333337</v>
      </c>
      <c r="B453" s="280" t="s">
        <v>198</v>
      </c>
      <c r="C453" s="240"/>
      <c r="D453" s="280"/>
      <c r="E453" s="281" t="s">
        <v>1476</v>
      </c>
      <c r="F453" s="282"/>
      <c r="G453" s="240"/>
      <c r="H453" s="282" t="s">
        <v>896</v>
      </c>
      <c r="I453" s="282" t="s">
        <v>235</v>
      </c>
      <c r="J453" s="240"/>
      <c r="K453" s="240"/>
      <c r="L453" s="240"/>
      <c r="M453" s="240"/>
    </row>
    <row r="454" spans="1:13" x14ac:dyDescent="0.4">
      <c r="A454" s="279">
        <v>0.83333333333333337</v>
      </c>
      <c r="B454" s="280" t="s">
        <v>199</v>
      </c>
      <c r="C454" s="240"/>
      <c r="D454" s="280"/>
      <c r="E454" s="281" t="s">
        <v>1476</v>
      </c>
      <c r="F454" s="282"/>
      <c r="G454" s="240"/>
      <c r="H454" s="282" t="s">
        <v>204</v>
      </c>
      <c r="I454" s="282" t="s">
        <v>322</v>
      </c>
      <c r="J454" s="240"/>
      <c r="K454" s="240"/>
      <c r="L454" s="240"/>
      <c r="M454" s="240"/>
    </row>
    <row r="455" spans="1:13" x14ac:dyDescent="0.4">
      <c r="A455" s="279">
        <v>0.83333333333333337</v>
      </c>
      <c r="B455" s="280" t="s">
        <v>200</v>
      </c>
      <c r="C455" s="240"/>
      <c r="D455" s="280"/>
      <c r="E455" s="281" t="s">
        <v>1476</v>
      </c>
      <c r="F455" s="282"/>
      <c r="G455" s="240"/>
      <c r="H455" s="282" t="s">
        <v>977</v>
      </c>
      <c r="I455" s="282" t="s">
        <v>329</v>
      </c>
      <c r="J455" s="240"/>
      <c r="K455" s="240"/>
      <c r="L455" s="240"/>
      <c r="M455" s="240"/>
    </row>
    <row r="456" spans="1:13" x14ac:dyDescent="0.4">
      <c r="A456" s="279">
        <v>0.83333333333333337</v>
      </c>
      <c r="B456" s="280" t="s">
        <v>861</v>
      </c>
      <c r="C456" s="240"/>
      <c r="D456" s="280"/>
      <c r="E456" s="281" t="s">
        <v>1476</v>
      </c>
      <c r="F456" s="282"/>
      <c r="G456" s="240"/>
      <c r="H456" s="282" t="s">
        <v>202</v>
      </c>
      <c r="I456" s="282" t="s">
        <v>1341</v>
      </c>
      <c r="J456" s="240"/>
      <c r="K456" s="240"/>
      <c r="L456" s="240"/>
      <c r="M456" s="240"/>
    </row>
    <row r="457" spans="1:13" x14ac:dyDescent="0.4">
      <c r="A457" s="279">
        <v>0.83333333333333337</v>
      </c>
      <c r="B457" s="280" t="s">
        <v>226</v>
      </c>
      <c r="C457" s="240"/>
      <c r="D457" s="280"/>
      <c r="E457" s="281" t="s">
        <v>1476</v>
      </c>
      <c r="F457" s="282"/>
      <c r="G457" s="240"/>
      <c r="H457" s="282" t="s">
        <v>194</v>
      </c>
      <c r="I457" s="282" t="s">
        <v>344</v>
      </c>
      <c r="J457" s="240"/>
      <c r="K457" s="240"/>
      <c r="L457" s="240"/>
      <c r="M457" s="240"/>
    </row>
    <row r="458" spans="1:13" x14ac:dyDescent="0.4">
      <c r="A458" s="279">
        <v>0.83333333333333337</v>
      </c>
      <c r="B458" s="280" t="s">
        <v>203</v>
      </c>
      <c r="C458" s="240"/>
      <c r="D458" s="280"/>
      <c r="E458" s="281" t="s">
        <v>1476</v>
      </c>
      <c r="F458" s="282"/>
      <c r="G458" s="240"/>
      <c r="H458" s="282" t="s">
        <v>206</v>
      </c>
      <c r="I458" s="282" t="s">
        <v>332</v>
      </c>
      <c r="J458" s="240"/>
      <c r="K458" s="240"/>
      <c r="L458" s="240"/>
      <c r="M458" s="240"/>
    </row>
    <row r="459" spans="1:13" x14ac:dyDescent="0.4">
      <c r="A459" s="279">
        <v>0.83333333333333337</v>
      </c>
      <c r="B459" s="280" t="s">
        <v>207</v>
      </c>
      <c r="C459" s="240"/>
      <c r="D459" s="280"/>
      <c r="E459" s="281" t="s">
        <v>1476</v>
      </c>
      <c r="F459" s="282"/>
      <c r="G459" s="240"/>
      <c r="H459" s="282" t="s">
        <v>201</v>
      </c>
      <c r="I459" s="282" t="s">
        <v>236</v>
      </c>
      <c r="J459" s="240"/>
      <c r="K459" s="240"/>
      <c r="L459" s="240"/>
      <c r="M459" s="240"/>
    </row>
    <row r="460" spans="1:13" x14ac:dyDescent="0.4">
      <c r="A460" s="283" t="s">
        <v>1475</v>
      </c>
      <c r="B460" s="240"/>
      <c r="C460" s="240"/>
      <c r="D460" s="240"/>
      <c r="E460" s="240"/>
      <c r="F460" s="240"/>
      <c r="G460" s="240"/>
      <c r="H460" s="240"/>
      <c r="I460" s="616" t="s">
        <v>1431</v>
      </c>
      <c r="J460" s="240"/>
      <c r="K460" s="240"/>
      <c r="L460" s="240"/>
      <c r="M460" s="240"/>
    </row>
    <row r="461" spans="1:13" ht="31.5" x14ac:dyDescent="0.5">
      <c r="A461" s="242"/>
      <c r="B461" s="242"/>
      <c r="C461" s="242"/>
      <c r="D461" s="242"/>
      <c r="E461" s="242"/>
      <c r="F461" s="242"/>
      <c r="G461" s="242"/>
      <c r="H461" s="284" t="s">
        <v>299</v>
      </c>
      <c r="I461" s="242"/>
      <c r="J461" s="242"/>
      <c r="K461" s="242"/>
      <c r="L461" s="242"/>
      <c r="M461" s="242"/>
    </row>
    <row r="462" spans="1:13" x14ac:dyDescent="0.4">
      <c r="A462" s="285" t="s">
        <v>1389</v>
      </c>
      <c r="B462" s="286"/>
      <c r="C462" s="286"/>
      <c r="D462" s="286"/>
      <c r="E462" s="286"/>
      <c r="F462" s="286"/>
      <c r="G462" s="286"/>
      <c r="H462" s="286"/>
      <c r="I462" s="286"/>
      <c r="J462" s="286"/>
      <c r="K462" s="286"/>
      <c r="L462" s="286"/>
      <c r="M462" s="286"/>
    </row>
    <row r="463" spans="1:13" x14ac:dyDescent="0.4">
      <c r="A463" s="287">
        <v>0.83333333333333337</v>
      </c>
      <c r="B463" s="288" t="s">
        <v>191</v>
      </c>
      <c r="C463" s="243"/>
      <c r="D463" s="288"/>
      <c r="E463" s="289" t="s">
        <v>1476</v>
      </c>
      <c r="F463" s="290"/>
      <c r="G463" s="243"/>
      <c r="H463" s="290" t="s">
        <v>198</v>
      </c>
      <c r="I463" s="290" t="s">
        <v>337</v>
      </c>
      <c r="J463" s="243"/>
      <c r="K463" s="243"/>
      <c r="L463" s="243"/>
      <c r="M463" s="243"/>
    </row>
    <row r="464" spans="1:13" x14ac:dyDescent="0.4">
      <c r="A464" s="287">
        <v>0.83333333333333337</v>
      </c>
      <c r="B464" s="288" t="s">
        <v>977</v>
      </c>
      <c r="C464" s="243"/>
      <c r="D464" s="288"/>
      <c r="E464" s="289" t="s">
        <v>1476</v>
      </c>
      <c r="F464" s="290"/>
      <c r="G464" s="243"/>
      <c r="H464" s="290" t="s">
        <v>205</v>
      </c>
      <c r="I464" s="290" t="s">
        <v>1342</v>
      </c>
      <c r="J464" s="243"/>
      <c r="K464" s="243"/>
      <c r="L464" s="243"/>
      <c r="M464" s="243"/>
    </row>
    <row r="465" spans="1:13" x14ac:dyDescent="0.4">
      <c r="A465" s="287">
        <v>0.83333333333333337</v>
      </c>
      <c r="B465" s="288" t="s">
        <v>225</v>
      </c>
      <c r="C465" s="243"/>
      <c r="D465" s="288"/>
      <c r="E465" s="289" t="s">
        <v>1476</v>
      </c>
      <c r="F465" s="290"/>
      <c r="G465" s="243"/>
      <c r="H465" s="290" t="s">
        <v>226</v>
      </c>
      <c r="I465" s="290" t="s">
        <v>326</v>
      </c>
      <c r="J465" s="243"/>
      <c r="K465" s="243"/>
      <c r="L465" s="243"/>
      <c r="M465" s="243"/>
    </row>
    <row r="466" spans="1:13" x14ac:dyDescent="0.4">
      <c r="A466" s="287">
        <v>0.83333333333333337</v>
      </c>
      <c r="B466" s="288" t="s">
        <v>896</v>
      </c>
      <c r="C466" s="243"/>
      <c r="D466" s="288"/>
      <c r="E466" s="289" t="s">
        <v>1476</v>
      </c>
      <c r="F466" s="290"/>
      <c r="G466" s="243"/>
      <c r="H466" s="290" t="s">
        <v>196</v>
      </c>
      <c r="I466" s="290" t="s">
        <v>1340</v>
      </c>
      <c r="J466" s="243"/>
      <c r="K466" s="243"/>
      <c r="L466" s="243"/>
      <c r="M466" s="243"/>
    </row>
    <row r="467" spans="1:13" x14ac:dyDescent="0.4">
      <c r="A467" s="287">
        <v>0.83333333333333337</v>
      </c>
      <c r="B467" s="288" t="s">
        <v>200</v>
      </c>
      <c r="C467" s="243"/>
      <c r="D467" s="288"/>
      <c r="E467" s="289" t="s">
        <v>1476</v>
      </c>
      <c r="F467" s="290"/>
      <c r="G467" s="243"/>
      <c r="H467" s="290" t="s">
        <v>199</v>
      </c>
      <c r="I467" s="290" t="s">
        <v>329</v>
      </c>
      <c r="J467" s="243"/>
      <c r="K467" s="243"/>
      <c r="L467" s="243"/>
      <c r="M467" s="243"/>
    </row>
    <row r="468" spans="1:13" x14ac:dyDescent="0.4">
      <c r="A468" s="287">
        <v>0.83333333333333337</v>
      </c>
      <c r="B468" s="288" t="s">
        <v>201</v>
      </c>
      <c r="C468" s="243"/>
      <c r="D468" s="288"/>
      <c r="E468" s="289" t="s">
        <v>1476</v>
      </c>
      <c r="F468" s="290"/>
      <c r="G468" s="243"/>
      <c r="H468" s="290" t="s">
        <v>194</v>
      </c>
      <c r="I468" s="290" t="s">
        <v>330</v>
      </c>
      <c r="J468" s="243"/>
      <c r="K468" s="243"/>
      <c r="L468" s="243"/>
      <c r="M468" s="243"/>
    </row>
    <row r="469" spans="1:13" x14ac:dyDescent="0.4">
      <c r="A469" s="287">
        <v>0.83333333333333337</v>
      </c>
      <c r="B469" s="288" t="s">
        <v>202</v>
      </c>
      <c r="C469" s="243"/>
      <c r="D469" s="288"/>
      <c r="E469" s="289" t="s">
        <v>1476</v>
      </c>
      <c r="F469" s="290"/>
      <c r="G469" s="243"/>
      <c r="H469" s="290" t="s">
        <v>197</v>
      </c>
      <c r="I469" s="290" t="s">
        <v>322</v>
      </c>
      <c r="J469" s="243"/>
      <c r="K469" s="243"/>
      <c r="L469" s="243"/>
      <c r="M469" s="243"/>
    </row>
    <row r="470" spans="1:13" x14ac:dyDescent="0.4">
      <c r="A470" s="287">
        <v>0.83333333333333337</v>
      </c>
      <c r="B470" s="288" t="s">
        <v>204</v>
      </c>
      <c r="C470" s="243"/>
      <c r="D470" s="288"/>
      <c r="E470" s="289" t="s">
        <v>1476</v>
      </c>
      <c r="F470" s="290"/>
      <c r="G470" s="243"/>
      <c r="H470" s="290" t="s">
        <v>192</v>
      </c>
      <c r="I470" s="290" t="s">
        <v>346</v>
      </c>
      <c r="J470" s="243"/>
      <c r="K470" s="243"/>
      <c r="L470" s="243"/>
      <c r="M470" s="243"/>
    </row>
    <row r="471" spans="1:13" x14ac:dyDescent="0.4">
      <c r="A471" s="287">
        <v>0.83333333333333337</v>
      </c>
      <c r="B471" s="288" t="s">
        <v>206</v>
      </c>
      <c r="C471" s="243"/>
      <c r="D471" s="288"/>
      <c r="E471" s="289" t="s">
        <v>1476</v>
      </c>
      <c r="F471" s="290"/>
      <c r="G471" s="243"/>
      <c r="H471" s="290" t="s">
        <v>861</v>
      </c>
      <c r="I471" s="290" t="s">
        <v>334</v>
      </c>
      <c r="J471" s="243"/>
      <c r="K471" s="243"/>
      <c r="L471" s="243"/>
      <c r="M471" s="243"/>
    </row>
    <row r="472" spans="1:13" x14ac:dyDescent="0.4">
      <c r="A472" s="287">
        <v>0.83333333333333337</v>
      </c>
      <c r="B472" s="288" t="s">
        <v>207</v>
      </c>
      <c r="C472" s="243"/>
      <c r="D472" s="288"/>
      <c r="E472" s="289" t="s">
        <v>1476</v>
      </c>
      <c r="F472" s="290"/>
      <c r="G472" s="243"/>
      <c r="H472" s="290" t="s">
        <v>203</v>
      </c>
      <c r="I472" s="290" t="s">
        <v>236</v>
      </c>
      <c r="J472" s="243"/>
      <c r="K472" s="243"/>
      <c r="L472" s="243"/>
      <c r="M472" s="243"/>
    </row>
    <row r="473" spans="1:13" x14ac:dyDescent="0.4">
      <c r="A473" s="291" t="s">
        <v>1475</v>
      </c>
      <c r="B473" s="243"/>
      <c r="C473" s="243"/>
      <c r="D473" s="243"/>
      <c r="E473" s="243"/>
      <c r="F473" s="243"/>
      <c r="G473" s="243"/>
      <c r="H473" s="243"/>
      <c r="I473" s="617" t="s">
        <v>1431</v>
      </c>
      <c r="J473" s="243"/>
      <c r="K473" s="243"/>
      <c r="L473" s="243"/>
      <c r="M473" s="243"/>
    </row>
    <row r="474" spans="1:13" ht="31.5" x14ac:dyDescent="0.5">
      <c r="A474" s="238"/>
      <c r="B474" s="238"/>
      <c r="C474" s="238"/>
      <c r="D474" s="238"/>
      <c r="E474" s="238"/>
      <c r="F474" s="238"/>
      <c r="G474" s="238"/>
      <c r="H474" s="292" t="s">
        <v>300</v>
      </c>
      <c r="I474" s="238"/>
      <c r="J474" s="238"/>
      <c r="K474" s="238"/>
      <c r="L474" s="238"/>
      <c r="M474" s="238"/>
    </row>
    <row r="475" spans="1:13" x14ac:dyDescent="0.4">
      <c r="A475" s="293" t="s">
        <v>1390</v>
      </c>
      <c r="B475" s="294"/>
      <c r="C475" s="294"/>
      <c r="D475" s="294"/>
      <c r="E475" s="294"/>
      <c r="F475" s="294"/>
      <c r="G475" s="294"/>
      <c r="H475" s="294"/>
      <c r="I475" s="294"/>
      <c r="J475" s="294"/>
      <c r="K475" s="294"/>
      <c r="L475" s="294"/>
      <c r="M475" s="294"/>
    </row>
    <row r="476" spans="1:13" x14ac:dyDescent="0.4">
      <c r="A476" s="295">
        <v>0.83333333333333337</v>
      </c>
      <c r="B476" s="296" t="s">
        <v>192</v>
      </c>
      <c r="C476" s="258"/>
      <c r="D476" s="296"/>
      <c r="E476" s="297" t="s">
        <v>1476</v>
      </c>
      <c r="F476" s="298"/>
      <c r="G476" s="258"/>
      <c r="H476" s="298" t="s">
        <v>202</v>
      </c>
      <c r="I476" s="298" t="s">
        <v>324</v>
      </c>
      <c r="J476" s="258"/>
      <c r="K476" s="258"/>
      <c r="L476" s="258"/>
      <c r="M476" s="258"/>
    </row>
    <row r="477" spans="1:13" x14ac:dyDescent="0.4">
      <c r="A477" s="295">
        <v>0.83333333333333337</v>
      </c>
      <c r="B477" s="296" t="s">
        <v>194</v>
      </c>
      <c r="C477" s="258"/>
      <c r="D477" s="296"/>
      <c r="E477" s="297" t="s">
        <v>1476</v>
      </c>
      <c r="F477" s="298"/>
      <c r="G477" s="258"/>
      <c r="H477" s="298" t="s">
        <v>207</v>
      </c>
      <c r="I477" s="298" t="s">
        <v>339</v>
      </c>
      <c r="J477" s="258"/>
      <c r="K477" s="258"/>
      <c r="L477" s="258"/>
      <c r="M477" s="258"/>
    </row>
    <row r="478" spans="1:13" x14ac:dyDescent="0.4">
      <c r="A478" s="295">
        <v>0.83333333333333337</v>
      </c>
      <c r="B478" s="296" t="s">
        <v>196</v>
      </c>
      <c r="C478" s="258"/>
      <c r="D478" s="296"/>
      <c r="E478" s="297" t="s">
        <v>1476</v>
      </c>
      <c r="F478" s="298"/>
      <c r="G478" s="258"/>
      <c r="H478" s="298" t="s">
        <v>206</v>
      </c>
      <c r="I478" s="298" t="s">
        <v>328</v>
      </c>
      <c r="J478" s="258"/>
      <c r="K478" s="258"/>
      <c r="L478" s="258"/>
      <c r="M478" s="258"/>
    </row>
    <row r="479" spans="1:13" x14ac:dyDescent="0.4">
      <c r="A479" s="295">
        <v>0.83333333333333337</v>
      </c>
      <c r="B479" s="296" t="s">
        <v>197</v>
      </c>
      <c r="C479" s="258"/>
      <c r="D479" s="296"/>
      <c r="E479" s="297" t="s">
        <v>1476</v>
      </c>
      <c r="F479" s="298"/>
      <c r="G479" s="258"/>
      <c r="H479" s="298" t="s">
        <v>204</v>
      </c>
      <c r="I479" s="298" t="s">
        <v>329</v>
      </c>
      <c r="J479" s="258"/>
      <c r="K479" s="258"/>
      <c r="L479" s="258"/>
      <c r="M479" s="258"/>
    </row>
    <row r="480" spans="1:13" x14ac:dyDescent="0.4">
      <c r="A480" s="295">
        <v>0.83333333333333337</v>
      </c>
      <c r="B480" s="296" t="s">
        <v>198</v>
      </c>
      <c r="C480" s="258"/>
      <c r="D480" s="296"/>
      <c r="E480" s="297" t="s">
        <v>1476</v>
      </c>
      <c r="F480" s="298"/>
      <c r="G480" s="258"/>
      <c r="H480" s="298" t="s">
        <v>977</v>
      </c>
      <c r="I480" s="298" t="s">
        <v>235</v>
      </c>
      <c r="J480" s="258"/>
      <c r="K480" s="258"/>
      <c r="L480" s="258"/>
      <c r="M480" s="258"/>
    </row>
    <row r="481" spans="1:13" x14ac:dyDescent="0.4">
      <c r="A481" s="295">
        <v>0.83333333333333337</v>
      </c>
      <c r="B481" s="296" t="s">
        <v>199</v>
      </c>
      <c r="C481" s="258"/>
      <c r="D481" s="296"/>
      <c r="E481" s="297" t="s">
        <v>1476</v>
      </c>
      <c r="F481" s="298"/>
      <c r="G481" s="258"/>
      <c r="H481" s="298" t="s">
        <v>896</v>
      </c>
      <c r="I481" s="298" t="s">
        <v>322</v>
      </c>
      <c r="J481" s="258"/>
      <c r="K481" s="258"/>
      <c r="L481" s="258"/>
      <c r="M481" s="258"/>
    </row>
    <row r="482" spans="1:13" x14ac:dyDescent="0.4">
      <c r="A482" s="295">
        <v>0.83333333333333337</v>
      </c>
      <c r="B482" s="296" t="s">
        <v>861</v>
      </c>
      <c r="C482" s="258"/>
      <c r="D482" s="296"/>
      <c r="E482" s="297" t="s">
        <v>1476</v>
      </c>
      <c r="F482" s="298"/>
      <c r="G482" s="258"/>
      <c r="H482" s="298" t="s">
        <v>201</v>
      </c>
      <c r="I482" s="298" t="s">
        <v>1341</v>
      </c>
      <c r="J482" s="258"/>
      <c r="K482" s="258"/>
      <c r="L482" s="258"/>
      <c r="M482" s="258"/>
    </row>
    <row r="483" spans="1:13" x14ac:dyDescent="0.4">
      <c r="A483" s="295">
        <v>0.83333333333333337</v>
      </c>
      <c r="B483" s="296" t="s">
        <v>226</v>
      </c>
      <c r="C483" s="258"/>
      <c r="D483" s="296"/>
      <c r="E483" s="297" t="s">
        <v>1476</v>
      </c>
      <c r="F483" s="298"/>
      <c r="G483" s="258"/>
      <c r="H483" s="298" t="s">
        <v>191</v>
      </c>
      <c r="I483" s="298" t="s">
        <v>344</v>
      </c>
      <c r="J483" s="258"/>
      <c r="K483" s="258"/>
      <c r="L483" s="258"/>
      <c r="M483" s="258"/>
    </row>
    <row r="484" spans="1:13" x14ac:dyDescent="0.4">
      <c r="A484" s="295">
        <v>0.83333333333333337</v>
      </c>
      <c r="B484" s="296" t="s">
        <v>203</v>
      </c>
      <c r="C484" s="258"/>
      <c r="D484" s="296"/>
      <c r="E484" s="297" t="s">
        <v>1476</v>
      </c>
      <c r="F484" s="298"/>
      <c r="G484" s="258"/>
      <c r="H484" s="298" t="s">
        <v>225</v>
      </c>
      <c r="I484" s="298" t="s">
        <v>332</v>
      </c>
      <c r="J484" s="258"/>
      <c r="K484" s="258"/>
      <c r="L484" s="258"/>
      <c r="M484" s="258"/>
    </row>
    <row r="485" spans="1:13" x14ac:dyDescent="0.4">
      <c r="A485" s="295">
        <v>0.83333333333333337</v>
      </c>
      <c r="B485" s="296" t="s">
        <v>205</v>
      </c>
      <c r="C485" s="258"/>
      <c r="D485" s="296"/>
      <c r="E485" s="297" t="s">
        <v>1476</v>
      </c>
      <c r="F485" s="298"/>
      <c r="G485" s="258"/>
      <c r="H485" s="298" t="s">
        <v>200</v>
      </c>
      <c r="I485" s="298" t="s">
        <v>354</v>
      </c>
      <c r="J485" s="258"/>
      <c r="K485" s="258"/>
      <c r="L485" s="258"/>
      <c r="M485" s="258"/>
    </row>
    <row r="486" spans="1:13" x14ac:dyDescent="0.4">
      <c r="A486" s="299" t="s">
        <v>1475</v>
      </c>
      <c r="B486" s="258"/>
      <c r="C486" s="258"/>
      <c r="D486" s="258"/>
      <c r="E486" s="258"/>
      <c r="F486" s="258"/>
      <c r="G486" s="258"/>
      <c r="H486" s="258"/>
      <c r="I486" s="618" t="s">
        <v>1431</v>
      </c>
      <c r="J486" s="258"/>
      <c r="K486" s="258"/>
      <c r="L486" s="258"/>
      <c r="M486" s="258"/>
    </row>
    <row r="487" spans="1:13" ht="31.5" x14ac:dyDescent="0.5">
      <c r="A487" s="354"/>
      <c r="B487" s="354"/>
      <c r="C487" s="354"/>
      <c r="D487" s="354"/>
      <c r="E487" s="354"/>
      <c r="F487" s="354"/>
      <c r="G487" s="354"/>
      <c r="H487" s="423" t="s">
        <v>301</v>
      </c>
      <c r="I487" s="354"/>
      <c r="J487" s="354"/>
      <c r="K487" s="354"/>
      <c r="L487" s="354"/>
      <c r="M487" s="354"/>
    </row>
    <row r="488" spans="1:13" x14ac:dyDescent="0.4">
      <c r="A488" s="424" t="s">
        <v>1391</v>
      </c>
      <c r="B488" s="425"/>
      <c r="C488" s="425"/>
      <c r="D488" s="425"/>
      <c r="E488" s="425"/>
      <c r="F488" s="425"/>
      <c r="G488" s="425"/>
      <c r="H488" s="425"/>
      <c r="I488" s="425"/>
      <c r="J488" s="425"/>
      <c r="K488" s="425"/>
      <c r="L488" s="425"/>
      <c r="M488" s="425"/>
    </row>
    <row r="489" spans="1:13" x14ac:dyDescent="0.4">
      <c r="A489" s="426">
        <v>0.83333333333333337</v>
      </c>
      <c r="B489" s="427" t="s">
        <v>191</v>
      </c>
      <c r="C489" s="353"/>
      <c r="D489" s="427"/>
      <c r="E489" s="428" t="s">
        <v>1476</v>
      </c>
      <c r="F489" s="429"/>
      <c r="G489" s="353"/>
      <c r="H489" s="429" t="s">
        <v>196</v>
      </c>
      <c r="I489" s="429" t="s">
        <v>337</v>
      </c>
      <c r="J489" s="353"/>
      <c r="K489" s="353"/>
      <c r="L489" s="353"/>
      <c r="M489" s="353"/>
    </row>
    <row r="490" spans="1:13" x14ac:dyDescent="0.4">
      <c r="A490" s="426">
        <v>0.83333333333333337</v>
      </c>
      <c r="B490" s="427" t="s">
        <v>977</v>
      </c>
      <c r="C490" s="353"/>
      <c r="D490" s="427"/>
      <c r="E490" s="428" t="s">
        <v>1476</v>
      </c>
      <c r="F490" s="429"/>
      <c r="G490" s="353"/>
      <c r="H490" s="429" t="s">
        <v>192</v>
      </c>
      <c r="I490" s="429" t="s">
        <v>1342</v>
      </c>
      <c r="J490" s="353"/>
      <c r="K490" s="353"/>
      <c r="L490" s="353"/>
      <c r="M490" s="353"/>
    </row>
    <row r="491" spans="1:13" x14ac:dyDescent="0.4">
      <c r="A491" s="426">
        <v>0.83333333333333337</v>
      </c>
      <c r="B491" s="427" t="s">
        <v>225</v>
      </c>
      <c r="C491" s="353"/>
      <c r="D491" s="427"/>
      <c r="E491" s="428" t="s">
        <v>1476</v>
      </c>
      <c r="F491" s="429"/>
      <c r="G491" s="353"/>
      <c r="H491" s="429" t="s">
        <v>198</v>
      </c>
      <c r="I491" s="429" t="s">
        <v>326</v>
      </c>
      <c r="J491" s="353"/>
      <c r="K491" s="353"/>
      <c r="L491" s="353"/>
      <c r="M491" s="353"/>
    </row>
    <row r="492" spans="1:13" x14ac:dyDescent="0.4">
      <c r="A492" s="426">
        <v>0.83333333333333337</v>
      </c>
      <c r="B492" s="427" t="s">
        <v>896</v>
      </c>
      <c r="C492" s="353"/>
      <c r="D492" s="427"/>
      <c r="E492" s="428" t="s">
        <v>1476</v>
      </c>
      <c r="F492" s="429"/>
      <c r="G492" s="353"/>
      <c r="H492" s="429" t="s">
        <v>205</v>
      </c>
      <c r="I492" s="429" t="s">
        <v>1340</v>
      </c>
      <c r="J492" s="353"/>
      <c r="K492" s="353"/>
      <c r="L492" s="353"/>
      <c r="M492" s="353"/>
    </row>
    <row r="493" spans="1:13" x14ac:dyDescent="0.4">
      <c r="A493" s="426">
        <v>0.83333333333333337</v>
      </c>
      <c r="B493" s="427" t="s">
        <v>200</v>
      </c>
      <c r="C493" s="353"/>
      <c r="D493" s="427"/>
      <c r="E493" s="428" t="s">
        <v>1476</v>
      </c>
      <c r="F493" s="429"/>
      <c r="G493" s="353"/>
      <c r="H493" s="429" t="s">
        <v>203</v>
      </c>
      <c r="I493" s="429" t="s">
        <v>329</v>
      </c>
      <c r="J493" s="353"/>
      <c r="K493" s="353"/>
      <c r="L493" s="353"/>
      <c r="M493" s="353"/>
    </row>
    <row r="494" spans="1:13" x14ac:dyDescent="0.4">
      <c r="A494" s="426">
        <v>0.83333333333333337</v>
      </c>
      <c r="B494" s="427" t="s">
        <v>201</v>
      </c>
      <c r="C494" s="353"/>
      <c r="D494" s="427"/>
      <c r="E494" s="428" t="s">
        <v>1476</v>
      </c>
      <c r="F494" s="429"/>
      <c r="G494" s="353"/>
      <c r="H494" s="429" t="s">
        <v>197</v>
      </c>
      <c r="I494" s="429" t="s">
        <v>330</v>
      </c>
      <c r="J494" s="353"/>
      <c r="K494" s="353"/>
      <c r="L494" s="353"/>
      <c r="M494" s="353"/>
    </row>
    <row r="495" spans="1:13" x14ac:dyDescent="0.4">
      <c r="A495" s="426">
        <v>0.83333333333333337</v>
      </c>
      <c r="B495" s="427" t="s">
        <v>202</v>
      </c>
      <c r="C495" s="353"/>
      <c r="D495" s="427"/>
      <c r="E495" s="428" t="s">
        <v>1476</v>
      </c>
      <c r="F495" s="429"/>
      <c r="G495" s="353"/>
      <c r="H495" s="429" t="s">
        <v>226</v>
      </c>
      <c r="I495" s="429" t="s">
        <v>322</v>
      </c>
      <c r="J495" s="353"/>
      <c r="K495" s="353"/>
      <c r="L495" s="353"/>
      <c r="M495" s="353"/>
    </row>
    <row r="496" spans="1:13" x14ac:dyDescent="0.4">
      <c r="A496" s="426">
        <v>0.83333333333333337</v>
      </c>
      <c r="B496" s="427" t="s">
        <v>204</v>
      </c>
      <c r="C496" s="353"/>
      <c r="D496" s="427"/>
      <c r="E496" s="428" t="s">
        <v>1476</v>
      </c>
      <c r="F496" s="429"/>
      <c r="G496" s="353"/>
      <c r="H496" s="429" t="s">
        <v>861</v>
      </c>
      <c r="I496" s="429" t="s">
        <v>346</v>
      </c>
      <c r="J496" s="353"/>
      <c r="K496" s="353"/>
      <c r="L496" s="353"/>
      <c r="M496" s="353"/>
    </row>
    <row r="497" spans="1:13" x14ac:dyDescent="0.4">
      <c r="A497" s="426">
        <v>0.83333333333333337</v>
      </c>
      <c r="B497" s="427" t="s">
        <v>206</v>
      </c>
      <c r="C497" s="353"/>
      <c r="D497" s="427"/>
      <c r="E497" s="428" t="s">
        <v>1476</v>
      </c>
      <c r="F497" s="429"/>
      <c r="G497" s="353"/>
      <c r="H497" s="429" t="s">
        <v>194</v>
      </c>
      <c r="I497" s="429" t="s">
        <v>334</v>
      </c>
      <c r="J497" s="353"/>
      <c r="K497" s="353"/>
      <c r="L497" s="353"/>
      <c r="M497" s="353"/>
    </row>
    <row r="498" spans="1:13" x14ac:dyDescent="0.4">
      <c r="A498" s="426">
        <v>0.83333333333333337</v>
      </c>
      <c r="B498" s="427" t="s">
        <v>207</v>
      </c>
      <c r="C498" s="353"/>
      <c r="D498" s="427"/>
      <c r="E498" s="428" t="s">
        <v>1476</v>
      </c>
      <c r="F498" s="429"/>
      <c r="G498" s="353"/>
      <c r="H498" s="429" t="s">
        <v>199</v>
      </c>
      <c r="I498" s="429" t="s">
        <v>236</v>
      </c>
      <c r="J498" s="353"/>
      <c r="K498" s="353"/>
      <c r="L498" s="353"/>
      <c r="M498" s="353"/>
    </row>
    <row r="499" spans="1:13" x14ac:dyDescent="0.4">
      <c r="A499" s="430" t="s">
        <v>1475</v>
      </c>
      <c r="B499" s="353"/>
      <c r="C499" s="353"/>
      <c r="D499" s="353"/>
      <c r="E499" s="353"/>
      <c r="F499" s="353"/>
      <c r="G499" s="353"/>
      <c r="H499" s="353"/>
      <c r="I499" s="619" t="s">
        <v>1431</v>
      </c>
      <c r="J499" s="353"/>
      <c r="K499" s="353"/>
      <c r="L499" s="353"/>
      <c r="M499" s="353"/>
    </row>
    <row r="500" spans="1:13" ht="31.5" x14ac:dyDescent="0.5">
      <c r="A500" s="252"/>
      <c r="B500" s="252"/>
      <c r="C500" s="252"/>
      <c r="D500" s="252"/>
      <c r="E500" s="252"/>
      <c r="F500" s="252"/>
      <c r="G500" s="252"/>
      <c r="H500" s="300" t="s">
        <v>302</v>
      </c>
      <c r="I500" s="252"/>
      <c r="J500" s="252"/>
      <c r="K500" s="252"/>
      <c r="L500" s="252"/>
      <c r="M500" s="252"/>
    </row>
    <row r="501" spans="1:13" x14ac:dyDescent="0.4">
      <c r="A501" s="301" t="s">
        <v>1392</v>
      </c>
      <c r="B501" s="302"/>
      <c r="C501" s="302"/>
      <c r="D501" s="302"/>
      <c r="E501" s="302"/>
      <c r="F501" s="302"/>
      <c r="G501" s="302"/>
      <c r="H501" s="302"/>
      <c r="I501" s="302"/>
      <c r="J501" s="302"/>
      <c r="K501" s="302"/>
      <c r="L501" s="302"/>
      <c r="M501" s="302"/>
    </row>
    <row r="502" spans="1:13" x14ac:dyDescent="0.4">
      <c r="A502" s="303">
        <v>0.83333333333333337</v>
      </c>
      <c r="B502" s="304" t="s">
        <v>192</v>
      </c>
      <c r="C502" s="239"/>
      <c r="D502" s="304"/>
      <c r="E502" s="305" t="s">
        <v>1476</v>
      </c>
      <c r="F502" s="306"/>
      <c r="G502" s="239"/>
      <c r="H502" s="306" t="s">
        <v>201</v>
      </c>
      <c r="I502" s="306" t="s">
        <v>324</v>
      </c>
      <c r="J502" s="239"/>
      <c r="K502" s="239"/>
      <c r="L502" s="239"/>
      <c r="M502" s="239"/>
    </row>
    <row r="503" spans="1:13" x14ac:dyDescent="0.4">
      <c r="A503" s="303">
        <v>0.83333333333333337</v>
      </c>
      <c r="B503" s="304" t="s">
        <v>194</v>
      </c>
      <c r="C503" s="239"/>
      <c r="D503" s="304"/>
      <c r="E503" s="305" t="s">
        <v>1476</v>
      </c>
      <c r="F503" s="306"/>
      <c r="G503" s="239"/>
      <c r="H503" s="306" t="s">
        <v>202</v>
      </c>
      <c r="I503" s="306" t="s">
        <v>339</v>
      </c>
      <c r="J503" s="239"/>
      <c r="K503" s="239"/>
      <c r="L503" s="239"/>
      <c r="M503" s="239"/>
    </row>
    <row r="504" spans="1:13" x14ac:dyDescent="0.4">
      <c r="A504" s="303">
        <v>0.83333333333333337</v>
      </c>
      <c r="B504" s="304" t="s">
        <v>196</v>
      </c>
      <c r="C504" s="239"/>
      <c r="D504" s="304"/>
      <c r="E504" s="305" t="s">
        <v>1476</v>
      </c>
      <c r="F504" s="306"/>
      <c r="G504" s="239"/>
      <c r="H504" s="306" t="s">
        <v>225</v>
      </c>
      <c r="I504" s="306" t="s">
        <v>328</v>
      </c>
      <c r="J504" s="239"/>
      <c r="K504" s="239"/>
      <c r="L504" s="239"/>
      <c r="M504" s="239"/>
    </row>
    <row r="505" spans="1:13" x14ac:dyDescent="0.4">
      <c r="A505" s="303">
        <v>0.83333333333333337</v>
      </c>
      <c r="B505" s="304" t="s">
        <v>197</v>
      </c>
      <c r="C505" s="239"/>
      <c r="D505" s="304"/>
      <c r="E505" s="305" t="s">
        <v>1476</v>
      </c>
      <c r="F505" s="306"/>
      <c r="G505" s="239"/>
      <c r="H505" s="306" t="s">
        <v>191</v>
      </c>
      <c r="I505" s="306" t="s">
        <v>329</v>
      </c>
      <c r="J505" s="239"/>
      <c r="K505" s="239"/>
      <c r="L505" s="239"/>
      <c r="M505" s="239"/>
    </row>
    <row r="506" spans="1:13" x14ac:dyDescent="0.4">
      <c r="A506" s="303">
        <v>0.83333333333333337</v>
      </c>
      <c r="B506" s="304" t="s">
        <v>198</v>
      </c>
      <c r="C506" s="239"/>
      <c r="D506" s="304"/>
      <c r="E506" s="305" t="s">
        <v>1476</v>
      </c>
      <c r="F506" s="306"/>
      <c r="G506" s="239"/>
      <c r="H506" s="306" t="s">
        <v>200</v>
      </c>
      <c r="I506" s="306" t="s">
        <v>235</v>
      </c>
      <c r="J506" s="239"/>
      <c r="K506" s="239"/>
      <c r="L506" s="239"/>
      <c r="M506" s="239"/>
    </row>
    <row r="507" spans="1:13" x14ac:dyDescent="0.4">
      <c r="A507" s="303">
        <v>0.83333333333333337</v>
      </c>
      <c r="B507" s="304" t="s">
        <v>199</v>
      </c>
      <c r="C507" s="239"/>
      <c r="D507" s="304"/>
      <c r="E507" s="305" t="s">
        <v>1476</v>
      </c>
      <c r="F507" s="306"/>
      <c r="G507" s="239"/>
      <c r="H507" s="306" t="s">
        <v>977</v>
      </c>
      <c r="I507" s="306" t="s">
        <v>322</v>
      </c>
      <c r="J507" s="239"/>
      <c r="K507" s="239"/>
      <c r="L507" s="239"/>
      <c r="M507" s="239"/>
    </row>
    <row r="508" spans="1:13" x14ac:dyDescent="0.4">
      <c r="A508" s="303">
        <v>0.83333333333333337</v>
      </c>
      <c r="B508" s="304" t="s">
        <v>861</v>
      </c>
      <c r="C508" s="239"/>
      <c r="D508" s="304"/>
      <c r="E508" s="305" t="s">
        <v>1476</v>
      </c>
      <c r="F508" s="306"/>
      <c r="G508" s="239"/>
      <c r="H508" s="306" t="s">
        <v>896</v>
      </c>
      <c r="I508" s="306" t="s">
        <v>1341</v>
      </c>
      <c r="J508" s="239"/>
      <c r="K508" s="239"/>
      <c r="L508" s="239"/>
      <c r="M508" s="239"/>
    </row>
    <row r="509" spans="1:13" x14ac:dyDescent="0.4">
      <c r="A509" s="303">
        <v>0.83333333333333337</v>
      </c>
      <c r="B509" s="304" t="s">
        <v>226</v>
      </c>
      <c r="C509" s="239"/>
      <c r="D509" s="304"/>
      <c r="E509" s="305" t="s">
        <v>1476</v>
      </c>
      <c r="F509" s="306"/>
      <c r="G509" s="239"/>
      <c r="H509" s="306" t="s">
        <v>207</v>
      </c>
      <c r="I509" s="306" t="s">
        <v>344</v>
      </c>
      <c r="J509" s="239"/>
      <c r="K509" s="239"/>
      <c r="L509" s="239"/>
      <c r="M509" s="239"/>
    </row>
    <row r="510" spans="1:13" x14ac:dyDescent="0.4">
      <c r="A510" s="303">
        <v>0.83333333333333337</v>
      </c>
      <c r="B510" s="304" t="s">
        <v>203</v>
      </c>
      <c r="C510" s="239"/>
      <c r="D510" s="304"/>
      <c r="E510" s="305" t="s">
        <v>1476</v>
      </c>
      <c r="F510" s="306"/>
      <c r="G510" s="239"/>
      <c r="H510" s="306" t="s">
        <v>204</v>
      </c>
      <c r="I510" s="306" t="s">
        <v>332</v>
      </c>
      <c r="J510" s="239"/>
      <c r="K510" s="239"/>
      <c r="L510" s="239"/>
      <c r="M510" s="239"/>
    </row>
    <row r="511" spans="1:13" x14ac:dyDescent="0.4">
      <c r="A511" s="303">
        <v>0.83333333333333337</v>
      </c>
      <c r="B511" s="304" t="s">
        <v>205</v>
      </c>
      <c r="C511" s="239"/>
      <c r="D511" s="304"/>
      <c r="E511" s="305" t="s">
        <v>1476</v>
      </c>
      <c r="F511" s="306"/>
      <c r="G511" s="239"/>
      <c r="H511" s="306" t="s">
        <v>206</v>
      </c>
      <c r="I511" s="306" t="s">
        <v>354</v>
      </c>
      <c r="J511" s="239"/>
      <c r="K511" s="239"/>
      <c r="L511" s="239"/>
      <c r="M511" s="239"/>
    </row>
    <row r="512" spans="1:13" x14ac:dyDescent="0.4">
      <c r="A512" s="307" t="s">
        <v>1475</v>
      </c>
      <c r="B512" s="239"/>
      <c r="C512" s="239"/>
      <c r="D512" s="239"/>
      <c r="E512" s="239"/>
      <c r="F512" s="239"/>
      <c r="G512" s="239"/>
      <c r="H512" s="239"/>
      <c r="I512" s="620" t="s">
        <v>1431</v>
      </c>
      <c r="J512" s="239"/>
      <c r="K512" s="239"/>
      <c r="L512" s="239"/>
      <c r="M512" s="239"/>
    </row>
    <row r="513" spans="1:13" ht="31.5" x14ac:dyDescent="0.5">
      <c r="A513" s="248"/>
      <c r="B513" s="248"/>
      <c r="C513" s="248"/>
      <c r="D513" s="248"/>
      <c r="E513" s="248"/>
      <c r="F513" s="248"/>
      <c r="G513" s="248"/>
      <c r="H513" s="308" t="s">
        <v>303</v>
      </c>
      <c r="I513" s="248"/>
      <c r="J513" s="248"/>
      <c r="K513" s="248"/>
      <c r="L513" s="248"/>
      <c r="M513" s="248"/>
    </row>
    <row r="514" spans="1:13" x14ac:dyDescent="0.4">
      <c r="A514" s="309" t="s">
        <v>1393</v>
      </c>
      <c r="B514" s="310"/>
      <c r="C514" s="310"/>
      <c r="D514" s="310"/>
      <c r="E514" s="310"/>
      <c r="F514" s="310"/>
      <c r="G514" s="310"/>
      <c r="H514" s="310"/>
      <c r="I514" s="310"/>
      <c r="J514" s="310"/>
      <c r="K514" s="310"/>
      <c r="L514" s="310"/>
      <c r="M514" s="310"/>
    </row>
    <row r="515" spans="1:13" x14ac:dyDescent="0.4">
      <c r="A515" s="311">
        <v>0.83333333333333337</v>
      </c>
      <c r="B515" s="312" t="s">
        <v>191</v>
      </c>
      <c r="C515" s="237"/>
      <c r="D515" s="312"/>
      <c r="E515" s="313" t="s">
        <v>1476</v>
      </c>
      <c r="F515" s="314"/>
      <c r="G515" s="237"/>
      <c r="H515" s="314" t="s">
        <v>861</v>
      </c>
      <c r="I515" s="314" t="s">
        <v>337</v>
      </c>
      <c r="J515" s="237"/>
      <c r="K515" s="237"/>
      <c r="L515" s="237"/>
      <c r="M515" s="237"/>
    </row>
    <row r="516" spans="1:13" x14ac:dyDescent="0.4">
      <c r="A516" s="311">
        <v>0.83333333333333337</v>
      </c>
      <c r="B516" s="312" t="s">
        <v>977</v>
      </c>
      <c r="C516" s="237"/>
      <c r="D516" s="312"/>
      <c r="E516" s="313" t="s">
        <v>1476</v>
      </c>
      <c r="F516" s="314"/>
      <c r="G516" s="237"/>
      <c r="H516" s="314" t="s">
        <v>226</v>
      </c>
      <c r="I516" s="314" t="s">
        <v>1342</v>
      </c>
      <c r="J516" s="237"/>
      <c r="K516" s="237"/>
      <c r="L516" s="237"/>
      <c r="M516" s="237"/>
    </row>
    <row r="517" spans="1:13" x14ac:dyDescent="0.4">
      <c r="A517" s="311">
        <v>0.83333333333333337</v>
      </c>
      <c r="B517" s="312" t="s">
        <v>225</v>
      </c>
      <c r="C517" s="237"/>
      <c r="D517" s="312"/>
      <c r="E517" s="313" t="s">
        <v>1476</v>
      </c>
      <c r="F517" s="314"/>
      <c r="G517" s="237"/>
      <c r="H517" s="314" t="s">
        <v>199</v>
      </c>
      <c r="I517" s="314" t="s">
        <v>326</v>
      </c>
      <c r="J517" s="237"/>
      <c r="K517" s="237"/>
      <c r="L517" s="237"/>
      <c r="M517" s="237"/>
    </row>
    <row r="518" spans="1:13" x14ac:dyDescent="0.4">
      <c r="A518" s="311">
        <v>0.83333333333333337</v>
      </c>
      <c r="B518" s="312" t="s">
        <v>896</v>
      </c>
      <c r="C518" s="237"/>
      <c r="D518" s="312"/>
      <c r="E518" s="313" t="s">
        <v>1476</v>
      </c>
      <c r="F518" s="314"/>
      <c r="G518" s="237"/>
      <c r="H518" s="314" t="s">
        <v>192</v>
      </c>
      <c r="I518" s="314" t="s">
        <v>1340</v>
      </c>
      <c r="J518" s="237"/>
      <c r="K518" s="237"/>
      <c r="L518" s="237"/>
      <c r="M518" s="237"/>
    </row>
    <row r="519" spans="1:13" x14ac:dyDescent="0.4">
      <c r="A519" s="311">
        <v>0.83333333333333337</v>
      </c>
      <c r="B519" s="312" t="s">
        <v>200</v>
      </c>
      <c r="C519" s="237"/>
      <c r="D519" s="312"/>
      <c r="E519" s="313" t="s">
        <v>1476</v>
      </c>
      <c r="F519" s="314"/>
      <c r="G519" s="237"/>
      <c r="H519" s="314" t="s">
        <v>196</v>
      </c>
      <c r="I519" s="314" t="s">
        <v>329</v>
      </c>
      <c r="J519" s="237"/>
      <c r="K519" s="237"/>
      <c r="L519" s="237"/>
      <c r="M519" s="237"/>
    </row>
    <row r="520" spans="1:13" x14ac:dyDescent="0.4">
      <c r="A520" s="311">
        <v>0.83333333333333337</v>
      </c>
      <c r="B520" s="312" t="s">
        <v>201</v>
      </c>
      <c r="C520" s="237"/>
      <c r="D520" s="312"/>
      <c r="E520" s="313" t="s">
        <v>1476</v>
      </c>
      <c r="F520" s="314"/>
      <c r="G520" s="237"/>
      <c r="H520" s="314" t="s">
        <v>203</v>
      </c>
      <c r="I520" s="314" t="s">
        <v>330</v>
      </c>
      <c r="J520" s="237"/>
      <c r="K520" s="237"/>
      <c r="L520" s="237"/>
      <c r="M520" s="237"/>
    </row>
    <row r="521" spans="1:13" x14ac:dyDescent="0.4">
      <c r="A521" s="311">
        <v>0.83333333333333337</v>
      </c>
      <c r="B521" s="312" t="s">
        <v>202</v>
      </c>
      <c r="C521" s="237"/>
      <c r="D521" s="312"/>
      <c r="E521" s="313" t="s">
        <v>1476</v>
      </c>
      <c r="F521" s="314"/>
      <c r="G521" s="237"/>
      <c r="H521" s="314" t="s">
        <v>205</v>
      </c>
      <c r="I521" s="314" t="s">
        <v>322</v>
      </c>
      <c r="J521" s="237"/>
      <c r="K521" s="237"/>
      <c r="L521" s="237"/>
      <c r="M521" s="237"/>
    </row>
    <row r="522" spans="1:13" x14ac:dyDescent="0.4">
      <c r="A522" s="311">
        <v>0.83333333333333337</v>
      </c>
      <c r="B522" s="312" t="s">
        <v>204</v>
      </c>
      <c r="C522" s="237"/>
      <c r="D522" s="312"/>
      <c r="E522" s="313" t="s">
        <v>1476</v>
      </c>
      <c r="F522" s="314"/>
      <c r="G522" s="237"/>
      <c r="H522" s="314" t="s">
        <v>194</v>
      </c>
      <c r="I522" s="314" t="s">
        <v>346</v>
      </c>
      <c r="J522" s="237"/>
      <c r="K522" s="237"/>
      <c r="L522" s="237"/>
      <c r="M522" s="237"/>
    </row>
    <row r="523" spans="1:13" x14ac:dyDescent="0.4">
      <c r="A523" s="311">
        <v>0.83333333333333337</v>
      </c>
      <c r="B523" s="312" t="s">
        <v>206</v>
      </c>
      <c r="C523" s="237"/>
      <c r="D523" s="312"/>
      <c r="E523" s="313" t="s">
        <v>1476</v>
      </c>
      <c r="F523" s="314"/>
      <c r="G523" s="237"/>
      <c r="H523" s="314" t="s">
        <v>197</v>
      </c>
      <c r="I523" s="314" t="s">
        <v>334</v>
      </c>
      <c r="J523" s="237"/>
      <c r="K523" s="237"/>
      <c r="L523" s="237"/>
      <c r="M523" s="237"/>
    </row>
    <row r="524" spans="1:13" x14ac:dyDescent="0.4">
      <c r="A524" s="311">
        <v>0.83333333333333337</v>
      </c>
      <c r="B524" s="312" t="s">
        <v>207</v>
      </c>
      <c r="C524" s="237"/>
      <c r="D524" s="312"/>
      <c r="E524" s="313" t="s">
        <v>1476</v>
      </c>
      <c r="F524" s="314"/>
      <c r="G524" s="237"/>
      <c r="H524" s="314" t="s">
        <v>198</v>
      </c>
      <c r="I524" s="314" t="s">
        <v>236</v>
      </c>
      <c r="J524" s="237"/>
      <c r="K524" s="237"/>
      <c r="L524" s="237"/>
      <c r="M524" s="237"/>
    </row>
    <row r="525" spans="1:13" x14ac:dyDescent="0.4">
      <c r="A525" s="315" t="s">
        <v>1475</v>
      </c>
      <c r="B525" s="237"/>
      <c r="C525" s="237"/>
      <c r="D525" s="237"/>
      <c r="E525" s="237"/>
      <c r="F525" s="237"/>
      <c r="G525" s="237"/>
      <c r="H525" s="237"/>
      <c r="I525" s="621" t="s">
        <v>1431</v>
      </c>
      <c r="J525" s="237"/>
      <c r="K525" s="237"/>
      <c r="L525" s="237"/>
      <c r="M525" s="237"/>
    </row>
  </sheetData>
  <sheetProtection algorithmName="SHA-512" hashValue="+e7+ZcFcLAXWisQpE27HHn2n62HtLqFD9OyN3iC41XfawPBxk4NC7PXO+Nxtn0aQnbIm++uFaj2PBM8vX4qV5A==" saltValue="VwqCV2ogpn/M2NT6hFaNfQ==" spinCount="100000" sheet="1" objects="1" scenarios="1"/>
  <pageMargins left="0.7" right="0.7" top="0.75" bottom="0.75" header="0.3" footer="0.3"/>
  <pageSetup scale="53" orientation="portrait" r:id="rId1"/>
  <rowBreaks count="37" manualBreakCount="37">
    <brk id="15" max="16383" man="1"/>
    <brk id="30" max="16383" man="1"/>
    <brk id="45" max="16383" man="1"/>
    <brk id="59" max="16383" man="1"/>
    <brk id="74" max="16383" man="1"/>
    <brk id="88" max="16383" man="1"/>
    <brk id="103" max="16383" man="1"/>
    <brk id="118" max="16383" man="1"/>
    <brk id="133" max="16383" man="1"/>
    <brk id="148" max="16383" man="1"/>
    <brk id="163" max="16383" man="1"/>
    <brk id="177" max="16383" man="1"/>
    <brk id="192" max="16383" man="1"/>
    <brk id="207" max="16383" man="1"/>
    <brk id="214" max="16383" man="1"/>
    <brk id="236" max="16383" man="1"/>
    <brk id="250" max="16383" man="1"/>
    <brk id="265" max="16383" man="1"/>
    <brk id="279" max="16383" man="1"/>
    <brk id="297" max="16383" man="1"/>
    <brk id="308" max="16383" man="1"/>
    <brk id="323" max="16383" man="1"/>
    <brk id="337" max="16383" man="1"/>
    <brk id="347" max="16383" man="1"/>
    <brk id="366" max="16383" man="1"/>
    <brk id="383" max="16383" man="1"/>
    <brk id="396" max="16383" man="1"/>
    <brk id="410" max="16383" man="1"/>
    <brk id="424" max="16383" man="1"/>
    <brk id="438" max="16383" man="1"/>
    <brk id="447" max="16383" man="1"/>
    <brk id="469" max="16383" man="1"/>
    <brk id="481" max="16383" man="1"/>
    <brk id="499" max="16383" man="1"/>
    <brk id="520" max="16383" man="1"/>
    <brk id="535" max="16383" man="1"/>
    <brk id="55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_Score_Update">
              <controlPr defaultSize="0" print="0" autoFill="0" autoPict="0" macro="[0]!CalendarUpdateScoreOnly">
                <anchor moveWithCells="1" sizeWithCells="1">
                  <from>
                    <xdr:col>14</xdr:col>
                    <xdr:colOff>47625</xdr:colOff>
                    <xdr:row>1</xdr:row>
                    <xdr:rowOff>66675</xdr:rowOff>
                  </from>
                  <to>
                    <xdr:col>14</xdr:col>
                    <xdr:colOff>2114550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E4DD13-6CD4-4C2B-BB18-0D5E05AC7D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Deduction</vt:lpstr>
      <vt:lpstr>fixtures_tmp</vt:lpstr>
      <vt:lpstr>fixtures</vt:lpstr>
      <vt:lpstr>Table</vt:lpstr>
      <vt:lpstr>Predicted_Table</vt:lpstr>
      <vt:lpstr>SPI</vt:lpstr>
      <vt:lpstr>spi_global_rankings</vt:lpstr>
      <vt:lpstr>Fixtures_by_Clubs</vt:lpstr>
      <vt:lpstr>Fixtures_by_Date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</dc:creator>
  <cp:lastModifiedBy>Jie</cp:lastModifiedBy>
  <dcterms:created xsi:type="dcterms:W3CDTF">2020-09-06T12:35:30Z</dcterms:created>
  <dcterms:modified xsi:type="dcterms:W3CDTF">2022-09-19T01:40:13Z</dcterms:modified>
</cp:coreProperties>
</file>