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30" windowHeight="7650"/>
  </bookViews>
  <sheets>
    <sheet name="Общая информация" sheetId="3" r:id="rId1"/>
    <sheet name="Варианты" sheetId="2" state="hidden" r:id="rId2"/>
    <sheet name="Лист1" sheetId="4" r:id="rId3"/>
  </sheets>
  <calcPr calcId="152511"/>
</workbook>
</file>

<file path=xl/calcChain.xml><?xml version="1.0" encoding="utf-8"?>
<calcChain xmlns="http://schemas.openxmlformats.org/spreadsheetml/2006/main">
  <c r="M32" i="3" l="1"/>
  <c r="J54" i="3" l="1"/>
  <c r="I54" i="3"/>
  <c r="B19" i="3" l="1"/>
  <c r="E31" i="3" l="1"/>
  <c r="E28" i="3"/>
  <c r="E29" i="3"/>
  <c r="E30" i="3"/>
  <c r="E27" i="3"/>
  <c r="B5" i="2" l="1"/>
  <c r="B12" i="3"/>
  <c r="C5" i="2"/>
  <c r="D5" i="2"/>
  <c r="E5" i="2"/>
  <c r="F5" i="2"/>
  <c r="G5" i="2"/>
  <c r="H5" i="2"/>
  <c r="I5" i="2"/>
  <c r="J5" i="2"/>
  <c r="K5" i="2"/>
  <c r="L5" i="2"/>
  <c r="N5" i="2"/>
  <c r="O5" i="2"/>
  <c r="P5" i="2"/>
  <c r="Q5" i="2"/>
  <c r="R5" i="2"/>
  <c r="S5" i="2"/>
  <c r="T5" i="2"/>
  <c r="U5" i="2"/>
  <c r="V5" i="2"/>
  <c r="W5" i="2"/>
  <c r="X5" i="2"/>
  <c r="Y5" i="2"/>
  <c r="Z5" i="2"/>
  <c r="P20" i="3" l="1"/>
  <c r="Q20" i="3" l="1"/>
</calcChain>
</file>

<file path=xl/sharedStrings.xml><?xml version="1.0" encoding="utf-8"?>
<sst xmlns="http://schemas.openxmlformats.org/spreadsheetml/2006/main" count="39" uniqueCount="37">
  <si>
    <t>Вариант</t>
  </si>
  <si>
    <t xml:space="preserve">в т.ч. </t>
  </si>
  <si>
    <t>Доходы и расходы</t>
  </si>
  <si>
    <t>Цена за единицу продукции, руб.</t>
  </si>
  <si>
    <t>- сырье и материалы, руб.</t>
  </si>
  <si>
    <t>- прочее, руб.</t>
  </si>
  <si>
    <t>Коммерческие расходы, млн. руб.</t>
  </si>
  <si>
    <t>Управленческие расходы, млн. руб.</t>
  </si>
  <si>
    <t>Запасы сырья и материалов</t>
  </si>
  <si>
    <t>Незавершенное производство</t>
  </si>
  <si>
    <t>Запасы готовой продукции</t>
  </si>
  <si>
    <t>Дебиторская задолженность</t>
  </si>
  <si>
    <t>Период оборота (в днях)</t>
  </si>
  <si>
    <t>Кредиторская задолженность</t>
  </si>
  <si>
    <t>- заработная плата (с начислениями), руб.</t>
  </si>
  <si>
    <t>Стоимость оборудования, млн. руб.</t>
  </si>
  <si>
    <t>Срок полезного использования, лет</t>
  </si>
  <si>
    <t>Максимальная производительность оборудования, тыс. шт./год</t>
  </si>
  <si>
    <t>Информация по годам</t>
  </si>
  <si>
    <t>Общая информация</t>
  </si>
  <si>
    <t>Объем производства, в % от максимальной мощности</t>
  </si>
  <si>
    <t>Погашение долгосрочного кредита, в % от суммы долга</t>
  </si>
  <si>
    <t>-</t>
  </si>
  <si>
    <t>Акционерное финансирование проекта, млн. руб.</t>
  </si>
  <si>
    <t>Ставка по налогу на прибыль</t>
  </si>
  <si>
    <t>Ставка по долгосрочному кредиту (на 3 года)</t>
  </si>
  <si>
    <t>Требуемая доходность для акционеров</t>
  </si>
  <si>
    <t>Налоговая нагрузка (в % от выручки), кроме налога на прибыль</t>
  </si>
  <si>
    <t>Себестоимость (без амортизации) на единицу, руб.</t>
  </si>
  <si>
    <t>Остаточная рыночная стоимость оборудования на конец года, в млн. руб.</t>
  </si>
  <si>
    <t>Если величина IRR проекта больше стоимости капитала для компании (т.е. WACC), то проект следует принять.</t>
  </si>
  <si>
    <t>выручка</t>
  </si>
  <si>
    <t>себестоим</t>
  </si>
  <si>
    <t>СИМ</t>
  </si>
  <si>
    <t>сим</t>
  </si>
  <si>
    <t>FCFI</t>
  </si>
  <si>
    <t>Количество дней в году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</si>
</sst>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8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0" xfId="0" applyFont="1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2" fillId="0" borderId="0" xfId="0" applyFont="1"/>
    <xf numFmtId="0" fontId="0" fillId="0" borderId="0" xfId="0" applyFill="1" applyBorder="1"/>
    <xf numFmtId="0" fontId="0" fillId="3" borderId="0" xfId="0" applyFill="1" applyBorder="1"/>
    <xf numFmtId="0" fontId="0" fillId="2" borderId="0" xfId="0" applyFont="1" applyFill="1" applyBorder="1"/>
    <xf numFmtId="2" fontId="0" fillId="0" borderId="0" xfId="0" applyNumberFormat="1" applyBorder="1"/>
    <xf numFmtId="2" fontId="0" fillId="0" borderId="0" xfId="0" applyNumberFormat="1" applyFill="1" applyBorder="1"/>
    <xf numFmtId="0" fontId="0" fillId="0" borderId="0" xfId="0" applyBorder="1" applyAlignment="1">
      <alignment horizontal="center"/>
    </xf>
    <xf numFmtId="9" fontId="0" fillId="0" borderId="0" xfId="0" applyNumberFormat="1" applyBorder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tabSelected="1" topLeftCell="A4" workbookViewId="0">
      <selection activeCell="I41" sqref="I41"/>
    </sheetView>
  </sheetViews>
  <sheetFormatPr defaultRowHeight="15" x14ac:dyDescent="0.25"/>
  <cols>
    <col min="1" max="1" width="70" style="3" bestFit="1" customWidth="1"/>
    <col min="2" max="2" width="11.85546875" style="3" customWidth="1"/>
    <col min="3" max="3" width="9.140625" style="3"/>
    <col min="4" max="4" width="9" style="3" bestFit="1" customWidth="1"/>
    <col min="5" max="6" width="9.140625" style="3"/>
    <col min="7" max="7" width="8.85546875" style="7"/>
    <col min="8" max="8" width="21.7109375" style="3" customWidth="1"/>
    <col min="9" max="9" width="9" style="3" bestFit="1" customWidth="1"/>
    <col min="10" max="11" width="9.140625" style="3"/>
    <col min="12" max="12" width="10" style="3" bestFit="1" customWidth="1"/>
    <col min="13" max="16384" width="9.140625" style="3"/>
  </cols>
  <sheetData>
    <row r="1" spans="1:7" x14ac:dyDescent="0.25">
      <c r="A1" s="2" t="s">
        <v>19</v>
      </c>
    </row>
    <row r="2" spans="1:7" x14ac:dyDescent="0.25">
      <c r="A2" s="3" t="s">
        <v>15</v>
      </c>
      <c r="B2" s="3">
        <v>20</v>
      </c>
      <c r="C2" s="3">
        <v>8</v>
      </c>
      <c r="G2" s="3"/>
    </row>
    <row r="3" spans="1:7" x14ac:dyDescent="0.25">
      <c r="A3" s="3" t="s">
        <v>16</v>
      </c>
      <c r="B3" s="3">
        <v>5</v>
      </c>
      <c r="G3" s="3"/>
    </row>
    <row r="4" spans="1:7" x14ac:dyDescent="0.25">
      <c r="A4" s="3" t="s">
        <v>17</v>
      </c>
      <c r="B4" s="3">
        <v>100</v>
      </c>
      <c r="G4" s="3"/>
    </row>
    <row r="5" spans="1:7" x14ac:dyDescent="0.25">
      <c r="A5" s="3" t="s">
        <v>23</v>
      </c>
      <c r="B5" s="3">
        <v>12</v>
      </c>
      <c r="G5" s="3"/>
    </row>
    <row r="6" spans="1:7" x14ac:dyDescent="0.25">
      <c r="A6" s="6" t="s">
        <v>26</v>
      </c>
      <c r="B6" s="9">
        <v>0.14000000000000001</v>
      </c>
      <c r="G6" s="3"/>
    </row>
    <row r="7" spans="1:7" x14ac:dyDescent="0.25">
      <c r="A7" s="3" t="s">
        <v>25</v>
      </c>
      <c r="B7" s="9">
        <v>0.11</v>
      </c>
      <c r="G7" s="3"/>
    </row>
    <row r="8" spans="1:7" x14ac:dyDescent="0.25">
      <c r="A8" s="6" t="s">
        <v>24</v>
      </c>
      <c r="B8" s="9">
        <v>0.2</v>
      </c>
      <c r="G8" s="3"/>
    </row>
    <row r="9" spans="1:7" x14ac:dyDescent="0.25">
      <c r="A9" s="6" t="s">
        <v>27</v>
      </c>
      <c r="B9" s="9">
        <v>7.0000000000000007E-2</v>
      </c>
      <c r="G9" s="3"/>
    </row>
    <row r="10" spans="1:7" x14ac:dyDescent="0.25">
      <c r="G10" s="3"/>
    </row>
    <row r="11" spans="1:7" x14ac:dyDescent="0.25">
      <c r="A11" s="2" t="s">
        <v>18</v>
      </c>
      <c r="B11" s="9">
        <v>1</v>
      </c>
      <c r="C11" s="9">
        <v>2</v>
      </c>
      <c r="D11" s="9">
        <v>3</v>
      </c>
      <c r="E11" s="9">
        <v>4</v>
      </c>
      <c r="F11" s="9">
        <v>5</v>
      </c>
      <c r="G11" s="3"/>
    </row>
    <row r="12" spans="1:7" x14ac:dyDescent="0.25">
      <c r="A12" s="3" t="s">
        <v>20</v>
      </c>
      <c r="B12" s="9">
        <f>0.7</f>
        <v>0.7</v>
      </c>
      <c r="C12" s="9">
        <v>0.9</v>
      </c>
      <c r="D12" s="9">
        <v>1</v>
      </c>
      <c r="E12" s="9">
        <v>1</v>
      </c>
      <c r="F12" s="9">
        <v>0.8</v>
      </c>
      <c r="G12" s="3"/>
    </row>
    <row r="13" spans="1:7" x14ac:dyDescent="0.25">
      <c r="A13" s="3" t="s">
        <v>29</v>
      </c>
      <c r="B13" s="10">
        <v>15</v>
      </c>
      <c r="C13" s="9">
        <v>10</v>
      </c>
      <c r="D13" s="9">
        <v>6</v>
      </c>
      <c r="E13" s="9">
        <v>3</v>
      </c>
      <c r="F13" s="9">
        <v>2</v>
      </c>
      <c r="G13" s="3"/>
    </row>
    <row r="14" spans="1:7" x14ac:dyDescent="0.25">
      <c r="A14" s="3" t="s">
        <v>21</v>
      </c>
      <c r="B14" s="9">
        <v>0.2</v>
      </c>
      <c r="C14" s="9">
        <v>0.4</v>
      </c>
      <c r="D14" s="9">
        <v>0.4</v>
      </c>
      <c r="E14" s="9" t="s">
        <v>22</v>
      </c>
      <c r="F14" s="9" t="s">
        <v>22</v>
      </c>
      <c r="G14" s="3"/>
    </row>
    <row r="15" spans="1:7" x14ac:dyDescent="0.25">
      <c r="A15" s="2"/>
      <c r="G15" s="3"/>
    </row>
    <row r="16" spans="1:7" x14ac:dyDescent="0.25">
      <c r="B16" s="11">
        <v>8</v>
      </c>
      <c r="G16" s="3"/>
    </row>
    <row r="17" spans="1:17" x14ac:dyDescent="0.25">
      <c r="A17" s="2" t="s">
        <v>2</v>
      </c>
      <c r="G17" s="3"/>
    </row>
    <row r="18" spans="1:17" x14ac:dyDescent="0.25">
      <c r="A18" s="3" t="s">
        <v>3</v>
      </c>
      <c r="B18" s="3">
        <v>740</v>
      </c>
      <c r="G18" s="3"/>
    </row>
    <row r="19" spans="1:17" x14ac:dyDescent="0.25">
      <c r="A19" s="3" t="s">
        <v>28</v>
      </c>
      <c r="B19" s="3">
        <f t="shared" ref="B19" si="0">B21+B22+B23</f>
        <v>540</v>
      </c>
      <c r="G19" s="3"/>
    </row>
    <row r="20" spans="1:17" x14ac:dyDescent="0.25">
      <c r="A20" s="3" t="s">
        <v>1</v>
      </c>
      <c r="G20" s="3"/>
      <c r="P20" s="3">
        <f t="shared" ref="P20" si="1">L26</f>
        <v>0</v>
      </c>
      <c r="Q20" s="3">
        <f>M26</f>
        <v>0</v>
      </c>
    </row>
    <row r="21" spans="1:17" x14ac:dyDescent="0.25">
      <c r="A21" s="3" t="s">
        <v>4</v>
      </c>
      <c r="B21" s="3">
        <v>380</v>
      </c>
      <c r="G21" s="3"/>
    </row>
    <row r="22" spans="1:17" x14ac:dyDescent="0.25">
      <c r="A22" s="3" t="s">
        <v>14</v>
      </c>
      <c r="B22" s="3">
        <v>120</v>
      </c>
      <c r="G22" s="3"/>
    </row>
    <row r="23" spans="1:17" x14ac:dyDescent="0.25">
      <c r="A23" s="3" t="s">
        <v>5</v>
      </c>
      <c r="B23" s="3">
        <v>40</v>
      </c>
      <c r="G23" s="3"/>
    </row>
    <row r="24" spans="1:17" x14ac:dyDescent="0.25">
      <c r="A24" s="3" t="s">
        <v>6</v>
      </c>
      <c r="B24" s="3">
        <v>6</v>
      </c>
      <c r="G24" s="3"/>
    </row>
    <row r="25" spans="1:17" x14ac:dyDescent="0.25">
      <c r="A25" s="3" t="s">
        <v>7</v>
      </c>
      <c r="B25" s="3">
        <v>3</v>
      </c>
      <c r="G25" s="3"/>
    </row>
    <row r="26" spans="1:17" x14ac:dyDescent="0.25">
      <c r="A26" s="2" t="s">
        <v>12</v>
      </c>
      <c r="G26" s="3"/>
    </row>
    <row r="27" spans="1:17" x14ac:dyDescent="0.25">
      <c r="A27" s="3" t="s">
        <v>8</v>
      </c>
      <c r="B27" s="3">
        <v>16</v>
      </c>
      <c r="C27" s="3" t="s">
        <v>33</v>
      </c>
      <c r="E27" s="3">
        <f>$B$32/B27</f>
        <v>22.5</v>
      </c>
      <c r="G27" s="3"/>
    </row>
    <row r="28" spans="1:17" x14ac:dyDescent="0.25">
      <c r="A28" s="3" t="s">
        <v>9</v>
      </c>
      <c r="B28" s="3">
        <v>18</v>
      </c>
      <c r="C28" s="3" t="s">
        <v>32</v>
      </c>
      <c r="E28" s="3">
        <f t="shared" ref="E28:E30" si="2">$B$32/B28</f>
        <v>20</v>
      </c>
      <c r="G28" s="3"/>
    </row>
    <row r="29" spans="1:17" x14ac:dyDescent="0.25">
      <c r="A29" s="3" t="s">
        <v>10</v>
      </c>
      <c r="B29" s="3">
        <v>6</v>
      </c>
      <c r="C29" s="3" t="s">
        <v>32</v>
      </c>
      <c r="E29" s="3">
        <f t="shared" si="2"/>
        <v>60</v>
      </c>
      <c r="G29" s="3"/>
    </row>
    <row r="30" spans="1:17" x14ac:dyDescent="0.25">
      <c r="A30" s="3" t="s">
        <v>11</v>
      </c>
      <c r="B30" s="3">
        <v>35</v>
      </c>
      <c r="C30" s="3" t="s">
        <v>31</v>
      </c>
      <c r="E30" s="3">
        <f t="shared" si="2"/>
        <v>10.285714285714286</v>
      </c>
      <c r="G30" s="3"/>
    </row>
    <row r="31" spans="1:17" x14ac:dyDescent="0.25">
      <c r="A31" s="3" t="s">
        <v>13</v>
      </c>
      <c r="B31" s="3">
        <v>25</v>
      </c>
      <c r="C31" s="6" t="s">
        <v>34</v>
      </c>
      <c r="E31" s="3">
        <f>$B$32/B31</f>
        <v>14.4</v>
      </c>
      <c r="G31" s="3"/>
    </row>
    <row r="32" spans="1:17" x14ac:dyDescent="0.25">
      <c r="A32" s="6" t="s">
        <v>36</v>
      </c>
      <c r="B32" s="6">
        <v>360</v>
      </c>
      <c r="E32" s="6"/>
      <c r="G32" s="3"/>
      <c r="M32" s="12">
        <f>IRR(I54:N54)</f>
        <v>-0.16466945452601089</v>
      </c>
    </row>
    <row r="33" spans="7:7" x14ac:dyDescent="0.25">
      <c r="G33" s="3"/>
    </row>
    <row r="34" spans="7:7" x14ac:dyDescent="0.25">
      <c r="G34" s="3"/>
    </row>
    <row r="35" spans="7:7" x14ac:dyDescent="0.25">
      <c r="G35" s="3"/>
    </row>
    <row r="36" spans="7:7" x14ac:dyDescent="0.25">
      <c r="G36" s="3"/>
    </row>
    <row r="37" spans="7:7" x14ac:dyDescent="0.25">
      <c r="G37" s="3"/>
    </row>
    <row r="38" spans="7:7" x14ac:dyDescent="0.25">
      <c r="G38" s="3"/>
    </row>
    <row r="39" spans="7:7" x14ac:dyDescent="0.25">
      <c r="G39" s="3"/>
    </row>
    <row r="40" spans="7:7" x14ac:dyDescent="0.25">
      <c r="G40" s="3"/>
    </row>
    <row r="41" spans="7:7" x14ac:dyDescent="0.25">
      <c r="G41" s="3"/>
    </row>
    <row r="42" spans="7:7" x14ac:dyDescent="0.25">
      <c r="G42" s="3"/>
    </row>
    <row r="43" spans="7:7" x14ac:dyDescent="0.25">
      <c r="G43" s="3"/>
    </row>
    <row r="44" spans="7:7" x14ac:dyDescent="0.25">
      <c r="G44" s="3"/>
    </row>
    <row r="45" spans="7:7" x14ac:dyDescent="0.25">
      <c r="G45" s="3"/>
    </row>
    <row r="46" spans="7:7" x14ac:dyDescent="0.25">
      <c r="G46" s="3"/>
    </row>
    <row r="47" spans="7:7" x14ac:dyDescent="0.25">
      <c r="G47" s="3"/>
    </row>
    <row r="48" spans="7:7" x14ac:dyDescent="0.25">
      <c r="G48" s="3"/>
    </row>
    <row r="49" spans="7:14" x14ac:dyDescent="0.25">
      <c r="G49" s="3"/>
    </row>
    <row r="50" spans="7:14" x14ac:dyDescent="0.25">
      <c r="G50" s="3"/>
    </row>
    <row r="51" spans="7:14" x14ac:dyDescent="0.25">
      <c r="G51" s="3"/>
    </row>
    <row r="52" spans="7:14" x14ac:dyDescent="0.25">
      <c r="G52" s="3"/>
      <c r="I52" s="3">
        <v>-1000000</v>
      </c>
    </row>
    <row r="54" spans="7:14" x14ac:dyDescent="0.25">
      <c r="H54" s="8" t="s">
        <v>35</v>
      </c>
      <c r="I54" s="3">
        <f>12*I52</f>
        <v>-12000000</v>
      </c>
      <c r="J54" s="3">
        <f>-8051323</f>
        <v>-8051323</v>
      </c>
      <c r="K54" s="3">
        <v>-9532313</v>
      </c>
      <c r="L54" s="3">
        <v>-6313934</v>
      </c>
      <c r="M54" s="3">
        <v>7424889</v>
      </c>
      <c r="N54" s="3">
        <v>12560355</v>
      </c>
    </row>
    <row r="55" spans="7:14" x14ac:dyDescent="0.25">
      <c r="I55" s="3">
        <v>1</v>
      </c>
    </row>
  </sheetData>
  <pageMargins left="0.7" right="0.7" top="0.75" bottom="0.75" header="0.3" footer="0.3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7"/>
  <sheetViews>
    <sheetView workbookViewId="0">
      <selection activeCell="M2" sqref="M2:M17"/>
    </sheetView>
  </sheetViews>
  <sheetFormatPr defaultRowHeight="15" x14ac:dyDescent="0.25"/>
  <cols>
    <col min="1" max="1" width="59.85546875" bestFit="1" customWidth="1"/>
  </cols>
  <sheetData>
    <row r="1" spans="2:26" x14ac:dyDescent="0.25">
      <c r="B1" s="13" t="s">
        <v>0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2:26" x14ac:dyDescent="0.25"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4">
        <v>19</v>
      </c>
      <c r="U2" s="4">
        <v>20</v>
      </c>
      <c r="V2" s="4">
        <v>21</v>
      </c>
      <c r="W2" s="4">
        <v>22</v>
      </c>
      <c r="X2" s="4">
        <v>23</v>
      </c>
      <c r="Y2" s="4">
        <v>24</v>
      </c>
      <c r="Z2" s="4">
        <v>25</v>
      </c>
    </row>
    <row r="3" spans="2:26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2:26" x14ac:dyDescent="0.25">
      <c r="B4" s="1">
        <v>690</v>
      </c>
      <c r="C4" s="1">
        <v>760</v>
      </c>
      <c r="D4" s="1">
        <v>810</v>
      </c>
      <c r="E4" s="1">
        <v>710</v>
      </c>
      <c r="F4" s="1">
        <v>740</v>
      </c>
      <c r="G4" s="1">
        <v>670</v>
      </c>
      <c r="H4" s="1">
        <v>710</v>
      </c>
      <c r="I4" s="1">
        <v>740</v>
      </c>
      <c r="J4" s="1">
        <v>680</v>
      </c>
      <c r="K4" s="1">
        <v>690</v>
      </c>
      <c r="L4" s="1">
        <v>720</v>
      </c>
      <c r="N4" s="1">
        <v>700</v>
      </c>
      <c r="O4" s="1">
        <v>750</v>
      </c>
      <c r="P4" s="1">
        <v>720</v>
      </c>
      <c r="Q4" s="1">
        <v>720</v>
      </c>
      <c r="R4" s="1">
        <v>800</v>
      </c>
      <c r="S4" s="1">
        <v>710</v>
      </c>
      <c r="T4" s="1">
        <v>700</v>
      </c>
      <c r="U4" s="1">
        <v>660</v>
      </c>
      <c r="V4" s="1">
        <v>680</v>
      </c>
      <c r="W4" s="1">
        <v>750</v>
      </c>
      <c r="X4" s="1">
        <v>770</v>
      </c>
      <c r="Y4" s="1">
        <v>760</v>
      </c>
      <c r="Z4" s="1">
        <v>750</v>
      </c>
    </row>
    <row r="5" spans="2:26" x14ac:dyDescent="0.25">
      <c r="B5" s="1">
        <f t="shared" ref="B5:L5" si="0">B7+B8+B9</f>
        <v>480</v>
      </c>
      <c r="C5" s="1">
        <f t="shared" si="0"/>
        <v>550</v>
      </c>
      <c r="D5" s="1">
        <f t="shared" si="0"/>
        <v>540</v>
      </c>
      <c r="E5" s="1">
        <f t="shared" si="0"/>
        <v>490</v>
      </c>
      <c r="F5" s="1">
        <f t="shared" si="0"/>
        <v>550</v>
      </c>
      <c r="G5" s="1">
        <f t="shared" si="0"/>
        <v>500</v>
      </c>
      <c r="H5" s="1">
        <f t="shared" si="0"/>
        <v>500</v>
      </c>
      <c r="I5" s="1">
        <f t="shared" si="0"/>
        <v>540</v>
      </c>
      <c r="J5" s="1">
        <f t="shared" si="0"/>
        <v>480</v>
      </c>
      <c r="K5" s="1">
        <f t="shared" si="0"/>
        <v>470</v>
      </c>
      <c r="L5" s="1">
        <f t="shared" si="0"/>
        <v>510</v>
      </c>
      <c r="N5" s="1">
        <f t="shared" ref="N5:Z5" si="1">N7+N8+N9</f>
        <v>460</v>
      </c>
      <c r="O5" s="1">
        <f t="shared" si="1"/>
        <v>540</v>
      </c>
      <c r="P5" s="1">
        <f t="shared" si="1"/>
        <v>530</v>
      </c>
      <c r="Q5" s="1">
        <f t="shared" si="1"/>
        <v>500</v>
      </c>
      <c r="R5" s="1">
        <f t="shared" si="1"/>
        <v>560</v>
      </c>
      <c r="S5" s="1">
        <f t="shared" si="1"/>
        <v>520</v>
      </c>
      <c r="T5" s="1">
        <f t="shared" si="1"/>
        <v>520</v>
      </c>
      <c r="U5" s="1">
        <f t="shared" si="1"/>
        <v>440</v>
      </c>
      <c r="V5" s="1">
        <f t="shared" si="1"/>
        <v>460</v>
      </c>
      <c r="W5" s="1">
        <f t="shared" si="1"/>
        <v>540</v>
      </c>
      <c r="X5" s="1">
        <f t="shared" si="1"/>
        <v>570</v>
      </c>
      <c r="Y5" s="1">
        <f t="shared" si="1"/>
        <v>520</v>
      </c>
      <c r="Z5" s="1">
        <f t="shared" si="1"/>
        <v>530</v>
      </c>
    </row>
    <row r="6" spans="2:26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2:26" x14ac:dyDescent="0.25">
      <c r="B7" s="1">
        <v>330</v>
      </c>
      <c r="C7" s="1">
        <v>380</v>
      </c>
      <c r="D7" s="1">
        <v>380</v>
      </c>
      <c r="E7" s="1">
        <v>310</v>
      </c>
      <c r="F7" s="1">
        <v>380</v>
      </c>
      <c r="G7" s="1">
        <v>360</v>
      </c>
      <c r="H7" s="1">
        <v>350</v>
      </c>
      <c r="I7" s="1">
        <v>380</v>
      </c>
      <c r="J7" s="1">
        <v>330</v>
      </c>
      <c r="K7" s="1">
        <v>320</v>
      </c>
      <c r="L7" s="1">
        <v>370</v>
      </c>
      <c r="N7" s="1">
        <v>300</v>
      </c>
      <c r="O7" s="1">
        <v>360</v>
      </c>
      <c r="P7" s="1">
        <v>360</v>
      </c>
      <c r="Q7" s="1">
        <v>360</v>
      </c>
      <c r="R7" s="1">
        <v>390</v>
      </c>
      <c r="S7" s="1">
        <v>350</v>
      </c>
      <c r="T7" s="1">
        <v>400</v>
      </c>
      <c r="U7" s="1">
        <v>300</v>
      </c>
      <c r="V7" s="1">
        <v>330</v>
      </c>
      <c r="W7" s="1">
        <v>380</v>
      </c>
      <c r="X7" s="1">
        <v>390</v>
      </c>
      <c r="Y7" s="1">
        <v>370</v>
      </c>
      <c r="Z7" s="1">
        <v>390</v>
      </c>
    </row>
    <row r="8" spans="2:26" x14ac:dyDescent="0.25">
      <c r="B8" s="1">
        <v>100</v>
      </c>
      <c r="C8" s="1">
        <v>110</v>
      </c>
      <c r="D8" s="1">
        <v>100</v>
      </c>
      <c r="E8" s="1">
        <v>120</v>
      </c>
      <c r="F8" s="1">
        <v>110</v>
      </c>
      <c r="G8" s="1">
        <v>90</v>
      </c>
      <c r="H8" s="1">
        <v>90</v>
      </c>
      <c r="I8" s="1">
        <v>120</v>
      </c>
      <c r="J8" s="1">
        <v>90</v>
      </c>
      <c r="K8" s="1">
        <v>110</v>
      </c>
      <c r="L8" s="1">
        <v>90</v>
      </c>
      <c r="N8" s="1">
        <v>110</v>
      </c>
      <c r="O8" s="1">
        <v>120</v>
      </c>
      <c r="P8" s="1">
        <v>120</v>
      </c>
      <c r="Q8" s="1">
        <v>90</v>
      </c>
      <c r="R8" s="1">
        <v>110</v>
      </c>
      <c r="S8" s="1">
        <v>120</v>
      </c>
      <c r="T8" s="1">
        <v>80</v>
      </c>
      <c r="U8" s="1">
        <v>80</v>
      </c>
      <c r="V8" s="1">
        <v>90</v>
      </c>
      <c r="W8" s="1">
        <v>100</v>
      </c>
      <c r="X8" s="1">
        <v>120</v>
      </c>
      <c r="Y8" s="1">
        <v>110</v>
      </c>
      <c r="Z8" s="1">
        <v>90</v>
      </c>
    </row>
    <row r="9" spans="2:26" x14ac:dyDescent="0.25">
      <c r="B9" s="1">
        <v>50</v>
      </c>
      <c r="C9" s="1">
        <v>60</v>
      </c>
      <c r="D9" s="1">
        <v>60</v>
      </c>
      <c r="E9" s="1">
        <v>60</v>
      </c>
      <c r="F9" s="1">
        <v>60</v>
      </c>
      <c r="G9" s="1">
        <v>50</v>
      </c>
      <c r="H9" s="1">
        <v>60</v>
      </c>
      <c r="I9" s="1">
        <v>40</v>
      </c>
      <c r="J9" s="1">
        <v>60</v>
      </c>
      <c r="K9" s="1">
        <v>40</v>
      </c>
      <c r="L9" s="1">
        <v>50</v>
      </c>
      <c r="N9" s="1">
        <v>50</v>
      </c>
      <c r="O9" s="1">
        <v>60</v>
      </c>
      <c r="P9" s="1">
        <v>50</v>
      </c>
      <c r="Q9" s="1">
        <v>50</v>
      </c>
      <c r="R9" s="1">
        <v>60</v>
      </c>
      <c r="S9" s="1">
        <v>50</v>
      </c>
      <c r="T9" s="1">
        <v>40</v>
      </c>
      <c r="U9" s="1">
        <v>60</v>
      </c>
      <c r="V9" s="1">
        <v>40</v>
      </c>
      <c r="W9" s="1">
        <v>60</v>
      </c>
      <c r="X9" s="1">
        <v>60</v>
      </c>
      <c r="Y9" s="1">
        <v>40</v>
      </c>
      <c r="Z9" s="1">
        <v>50</v>
      </c>
    </row>
    <row r="10" spans="2:26" x14ac:dyDescent="0.25">
      <c r="B10" s="1">
        <v>5</v>
      </c>
      <c r="C10" s="1">
        <v>4</v>
      </c>
      <c r="D10" s="1">
        <v>4</v>
      </c>
      <c r="E10" s="1">
        <v>5</v>
      </c>
      <c r="F10" s="1">
        <v>6</v>
      </c>
      <c r="G10" s="1">
        <v>5</v>
      </c>
      <c r="H10" s="1">
        <v>4</v>
      </c>
      <c r="I10" s="1">
        <v>6</v>
      </c>
      <c r="J10" s="1">
        <v>4</v>
      </c>
      <c r="K10" s="1">
        <v>6</v>
      </c>
      <c r="L10" s="1">
        <v>5</v>
      </c>
      <c r="N10" s="1">
        <v>5</v>
      </c>
      <c r="O10" s="1">
        <v>4</v>
      </c>
      <c r="P10" s="1">
        <v>4</v>
      </c>
      <c r="Q10" s="1">
        <v>4</v>
      </c>
      <c r="R10" s="1">
        <v>5</v>
      </c>
      <c r="S10" s="1">
        <v>6</v>
      </c>
      <c r="T10" s="1">
        <v>5</v>
      </c>
      <c r="U10" s="1">
        <v>6</v>
      </c>
      <c r="V10" s="1">
        <v>6</v>
      </c>
      <c r="W10" s="1">
        <v>6</v>
      </c>
      <c r="X10" s="1">
        <v>4</v>
      </c>
      <c r="Y10" s="1">
        <v>6</v>
      </c>
      <c r="Z10" s="1">
        <v>5</v>
      </c>
    </row>
    <row r="11" spans="2:26" x14ac:dyDescent="0.25">
      <c r="B11" s="1">
        <v>4</v>
      </c>
      <c r="C11" s="1">
        <v>4</v>
      </c>
      <c r="D11" s="1">
        <v>4</v>
      </c>
      <c r="E11" s="1">
        <v>2</v>
      </c>
      <c r="F11" s="1">
        <v>4</v>
      </c>
      <c r="G11" s="1">
        <v>2</v>
      </c>
      <c r="H11" s="1">
        <v>2</v>
      </c>
      <c r="I11" s="1">
        <v>3</v>
      </c>
      <c r="J11" s="1">
        <v>3</v>
      </c>
      <c r="K11" s="1">
        <v>2</v>
      </c>
      <c r="L11" s="1">
        <v>4</v>
      </c>
      <c r="N11" s="1">
        <v>4</v>
      </c>
      <c r="O11" s="1">
        <v>2</v>
      </c>
      <c r="P11" s="1">
        <v>3</v>
      </c>
      <c r="Q11" s="1">
        <v>3</v>
      </c>
      <c r="R11" s="1">
        <v>4</v>
      </c>
      <c r="S11" s="1">
        <v>2</v>
      </c>
      <c r="T11" s="1">
        <v>4</v>
      </c>
      <c r="U11" s="1">
        <v>3</v>
      </c>
      <c r="V11" s="1">
        <v>2</v>
      </c>
      <c r="W11" s="1">
        <v>2</v>
      </c>
      <c r="X11" s="1">
        <v>3</v>
      </c>
      <c r="Y11" s="1">
        <v>2</v>
      </c>
      <c r="Z11" s="1">
        <v>3</v>
      </c>
    </row>
    <row r="12" spans="2:26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2:26" x14ac:dyDescent="0.25">
      <c r="B13" s="1">
        <v>18</v>
      </c>
      <c r="C13" s="1">
        <v>19</v>
      </c>
      <c r="D13" s="1">
        <v>18</v>
      </c>
      <c r="E13" s="1">
        <v>20</v>
      </c>
      <c r="F13" s="1">
        <v>15</v>
      </c>
      <c r="G13" s="1">
        <v>17</v>
      </c>
      <c r="H13" s="1">
        <v>16</v>
      </c>
      <c r="I13" s="1">
        <v>16</v>
      </c>
      <c r="J13" s="1">
        <v>23</v>
      </c>
      <c r="K13" s="1">
        <v>18</v>
      </c>
      <c r="L13" s="1">
        <v>17</v>
      </c>
      <c r="N13" s="1">
        <v>25</v>
      </c>
      <c r="O13" s="1">
        <v>16</v>
      </c>
      <c r="P13" s="1">
        <v>23</v>
      </c>
      <c r="Q13" s="1">
        <v>20</v>
      </c>
      <c r="R13" s="1">
        <v>17</v>
      </c>
      <c r="S13" s="1">
        <v>17</v>
      </c>
      <c r="T13" s="1">
        <v>21</v>
      </c>
      <c r="U13" s="1">
        <v>16</v>
      </c>
      <c r="V13" s="1">
        <v>16</v>
      </c>
      <c r="W13" s="1">
        <v>25</v>
      </c>
      <c r="X13" s="1">
        <v>16</v>
      </c>
      <c r="Y13" s="1">
        <v>15</v>
      </c>
      <c r="Z13" s="1">
        <v>16</v>
      </c>
    </row>
    <row r="14" spans="2:26" x14ac:dyDescent="0.25">
      <c r="B14" s="1">
        <v>11</v>
      </c>
      <c r="C14" s="1">
        <v>14</v>
      </c>
      <c r="D14" s="1">
        <v>16</v>
      </c>
      <c r="E14" s="1">
        <v>16</v>
      </c>
      <c r="F14" s="1">
        <v>19</v>
      </c>
      <c r="G14" s="1">
        <v>15</v>
      </c>
      <c r="H14" s="1">
        <v>10</v>
      </c>
      <c r="I14" s="1">
        <v>18</v>
      </c>
      <c r="J14" s="1">
        <v>13</v>
      </c>
      <c r="K14" s="1">
        <v>10</v>
      </c>
      <c r="L14" s="1">
        <v>16</v>
      </c>
      <c r="N14" s="1">
        <v>18</v>
      </c>
      <c r="O14" s="1">
        <v>14</v>
      </c>
      <c r="P14" s="1">
        <v>10</v>
      </c>
      <c r="Q14" s="1">
        <v>20</v>
      </c>
      <c r="R14" s="1">
        <v>10</v>
      </c>
      <c r="S14" s="1">
        <v>20</v>
      </c>
      <c r="T14" s="1">
        <v>14</v>
      </c>
      <c r="U14" s="1">
        <v>15</v>
      </c>
      <c r="V14" s="1">
        <v>16</v>
      </c>
      <c r="W14" s="1">
        <v>12</v>
      </c>
      <c r="X14" s="1">
        <v>10</v>
      </c>
      <c r="Y14" s="1">
        <v>14</v>
      </c>
      <c r="Z14" s="1">
        <v>20</v>
      </c>
    </row>
    <row r="15" spans="2:26" x14ac:dyDescent="0.25">
      <c r="B15" s="1">
        <v>8</v>
      </c>
      <c r="C15" s="1">
        <v>10</v>
      </c>
      <c r="D15" s="1">
        <v>9</v>
      </c>
      <c r="E15" s="1">
        <v>7</v>
      </c>
      <c r="F15" s="1">
        <v>10</v>
      </c>
      <c r="G15" s="1">
        <v>10</v>
      </c>
      <c r="H15" s="1">
        <v>7</v>
      </c>
      <c r="I15" s="1">
        <v>6</v>
      </c>
      <c r="J15" s="1">
        <v>9</v>
      </c>
      <c r="K15" s="1">
        <v>9</v>
      </c>
      <c r="L15" s="1">
        <v>9</v>
      </c>
      <c r="N15" s="1">
        <v>7</v>
      </c>
      <c r="O15" s="1">
        <v>10</v>
      </c>
      <c r="P15" s="1">
        <v>6</v>
      </c>
      <c r="Q15" s="1">
        <v>6</v>
      </c>
      <c r="R15" s="1">
        <v>10</v>
      </c>
      <c r="S15" s="1">
        <v>8</v>
      </c>
      <c r="T15" s="1">
        <v>10</v>
      </c>
      <c r="U15" s="1">
        <v>7</v>
      </c>
      <c r="V15" s="1">
        <v>9</v>
      </c>
      <c r="W15" s="1">
        <v>6</v>
      </c>
      <c r="X15" s="1">
        <v>6</v>
      </c>
      <c r="Y15" s="1">
        <v>5</v>
      </c>
      <c r="Z15" s="1">
        <v>9</v>
      </c>
    </row>
    <row r="16" spans="2:26" x14ac:dyDescent="0.25">
      <c r="B16" s="1">
        <v>26</v>
      </c>
      <c r="C16" s="1">
        <v>37</v>
      </c>
      <c r="D16" s="1">
        <v>37</v>
      </c>
      <c r="E16" s="1">
        <v>39</v>
      </c>
      <c r="F16" s="1">
        <v>26</v>
      </c>
      <c r="G16" s="1">
        <v>40</v>
      </c>
      <c r="H16" s="1">
        <v>34</v>
      </c>
      <c r="I16" s="1">
        <v>35</v>
      </c>
      <c r="J16" s="1">
        <v>40</v>
      </c>
      <c r="K16" s="1">
        <v>39</v>
      </c>
      <c r="L16" s="1">
        <v>35</v>
      </c>
      <c r="N16" s="1">
        <v>31</v>
      </c>
      <c r="O16" s="1">
        <v>28</v>
      </c>
      <c r="P16" s="1">
        <v>25</v>
      </c>
      <c r="Q16" s="1">
        <v>30</v>
      </c>
      <c r="R16" s="1">
        <v>32</v>
      </c>
      <c r="S16" s="1">
        <v>33</v>
      </c>
      <c r="T16" s="1">
        <v>26</v>
      </c>
      <c r="U16" s="1">
        <v>29</v>
      </c>
      <c r="V16" s="1">
        <v>38</v>
      </c>
      <c r="W16" s="1">
        <v>35</v>
      </c>
      <c r="X16" s="1">
        <v>31</v>
      </c>
      <c r="Y16" s="1">
        <v>27</v>
      </c>
      <c r="Z16" s="1">
        <v>26</v>
      </c>
    </row>
    <row r="17" spans="2:26" x14ac:dyDescent="0.25">
      <c r="B17" s="1">
        <v>36</v>
      </c>
      <c r="C17" s="1">
        <v>35</v>
      </c>
      <c r="D17" s="1">
        <v>27</v>
      </c>
      <c r="E17" s="1">
        <v>38</v>
      </c>
      <c r="F17" s="1">
        <v>27</v>
      </c>
      <c r="G17" s="1">
        <v>33</v>
      </c>
      <c r="H17" s="1">
        <v>33</v>
      </c>
      <c r="I17" s="1">
        <v>25</v>
      </c>
      <c r="J17" s="1">
        <v>34</v>
      </c>
      <c r="K17" s="1">
        <v>40</v>
      </c>
      <c r="L17" s="1">
        <v>25</v>
      </c>
      <c r="N17" s="1">
        <v>26</v>
      </c>
      <c r="O17" s="1">
        <v>29</v>
      </c>
      <c r="P17" s="1">
        <v>30</v>
      </c>
      <c r="Q17" s="1">
        <v>34</v>
      </c>
      <c r="R17" s="1">
        <v>26</v>
      </c>
      <c r="S17" s="1">
        <v>34</v>
      </c>
      <c r="T17" s="1">
        <v>26</v>
      </c>
      <c r="U17" s="1">
        <v>35</v>
      </c>
      <c r="V17" s="1">
        <v>38</v>
      </c>
      <c r="W17" s="1">
        <v>34</v>
      </c>
      <c r="X17" s="1">
        <v>39</v>
      </c>
      <c r="Y17" s="1">
        <v>29</v>
      </c>
      <c r="Z17" s="1">
        <v>34</v>
      </c>
    </row>
  </sheetData>
  <mergeCells count="1">
    <mergeCell ref="B1:Z1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"/>
    </sheetView>
  </sheetViews>
  <sheetFormatPr defaultRowHeight="15" x14ac:dyDescent="0.25"/>
  <cols>
    <col min="1" max="1" width="92.42578125" customWidth="1"/>
  </cols>
  <sheetData>
    <row r="1" spans="1:1" x14ac:dyDescent="0.25">
      <c r="A1" s="5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Общая информация</vt:lpstr>
      <vt:lpstr>Варианты</vt:lpstr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2019-12-19T12:24:43Z</dcterms:modified>
</cp:coreProperties>
</file>