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19200" windowHeight="6470"/>
  </bookViews>
  <sheets>
    <sheet name="Fixed asset record" sheetId="1" r:id="rId1"/>
  </sheets>
  <definedNames>
    <definedName name="DepreciationMethods">#REF!</definedName>
    <definedName name="Period">"PERIOD "&amp;TEXT(TODAY(),"yyyy")</definedName>
    <definedName name="Title1">TB_FixAsset[[#Headers],[ASSET NAME]]</definedName>
    <definedName name="Title2">#REF!</definedName>
  </definedNames>
  <calcPr calcId="162913"/>
</workbook>
</file>

<file path=xl/calcChain.xml><?xml version="1.0" encoding="utf-8"?>
<calcChain xmlns="http://schemas.openxmlformats.org/spreadsheetml/2006/main">
  <c r="M5" i="1" l="1"/>
  <c r="M9" i="1"/>
  <c r="L9" i="1" l="1"/>
  <c r="N9" i="1" s="1"/>
  <c r="L8" i="1"/>
  <c r="L7" i="1"/>
  <c r="L6" i="1"/>
  <c r="M6" i="1" s="1"/>
  <c r="L5" i="1"/>
  <c r="N5" i="1" s="1"/>
  <c r="M8" i="1" l="1"/>
  <c r="N8" i="1" s="1"/>
  <c r="M7" i="1"/>
  <c r="N7" i="1" s="1"/>
  <c r="L10" i="1"/>
  <c r="N6" i="1"/>
  <c r="N10" i="1" l="1"/>
  <c r="J10" i="1"/>
  <c r="I10" i="1"/>
  <c r="C9" i="1"/>
  <c r="C8" i="1"/>
  <c r="C7" i="1"/>
  <c r="C6" i="1"/>
  <c r="C5" i="1"/>
  <c r="C3" i="1"/>
  <c r="M10" i="1" l="1"/>
</calcChain>
</file>

<file path=xl/sharedStrings.xml><?xml version="1.0" encoding="utf-8"?>
<sst xmlns="http://schemas.openxmlformats.org/spreadsheetml/2006/main" count="25" uniqueCount="25">
  <si>
    <t>Office desk</t>
  </si>
  <si>
    <t>Vehicles</t>
  </si>
  <si>
    <t>Warehouse</t>
  </si>
  <si>
    <t>ASSET NAME</t>
  </si>
  <si>
    <t>ACQUISITION COST</t>
  </si>
  <si>
    <t>No</t>
  </si>
  <si>
    <t>FIXED ASSET RECORD</t>
  </si>
  <si>
    <t>CATEGORY</t>
  </si>
  <si>
    <t>LOCATION</t>
  </si>
  <si>
    <t>SERIAL NUMBER</t>
  </si>
  <si>
    <t>Server</t>
  </si>
  <si>
    <t>Director's Room</t>
  </si>
  <si>
    <t>Official Car</t>
  </si>
  <si>
    <t>Air Conditioner</t>
  </si>
  <si>
    <t>Cooling Equipment</t>
  </si>
  <si>
    <t>Accounting Dept.</t>
  </si>
  <si>
    <t>IT Dept.</t>
  </si>
  <si>
    <t>ECONOMIC LIFE (YEARS)</t>
  </si>
  <si>
    <t>ACQUISITION DATE</t>
  </si>
  <si>
    <t>RESIDUAL VALUE</t>
  </si>
  <si>
    <t>SALVAGE VALUE</t>
  </si>
  <si>
    <t>ANNUAL DEPRECIATION</t>
  </si>
  <si>
    <t>AMOUNT OF DEPRECIATION</t>
  </si>
  <si>
    <t>Computer Equipment</t>
  </si>
  <si>
    <t>Furniture &amp; Fixtures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</si>
</sst>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\(&quot;$&quot;#,##0.00\)"/>
    <numFmt numFmtId="165" formatCode="&quot;$&quot;#,##0.00"/>
    <numFmt numFmtId="166" formatCode="&quot;$&quot;#,##0_);\(&quot;$&quot;#,##0\)"/>
  </numFmts>
  <fonts count="19">
    <font>
      <sz val="11"/>
      <name val="Avenir Next LT Pro Light"/>
      <family val="2"/>
      <scheme val="minor"/>
    </font>
    <font>
      <sz val="8"/>
      <name val="Arial"/>
      <family val="2"/>
    </font>
    <font>
      <sz val="28"/>
      <color theme="1" tint="0.24994659260841701"/>
      <name val="Avenir Next LT Pro Demi"/>
      <family val="2"/>
      <scheme val="major"/>
    </font>
    <font>
      <sz val="12"/>
      <color theme="1" tint="0.14996795556505021"/>
      <name val="Avenir Next LT Pro Demi"/>
      <family val="2"/>
      <scheme val="major"/>
    </font>
    <font>
      <sz val="11"/>
      <name val="Avenir Next LT Pro Light"/>
      <family val="2"/>
      <scheme val="minor"/>
    </font>
    <font>
      <sz val="11"/>
      <color theme="7" tint="-0.499984740745262"/>
      <name val="Avenir Next LT Pro Light"/>
      <family val="2"/>
      <scheme val="minor"/>
    </font>
    <font>
      <sz val="28"/>
      <color theme="1" tint="0.24994659260841701"/>
      <name val="Avenir Next LT Pro Light"/>
      <family val="2"/>
      <scheme val="minor"/>
    </font>
    <font>
      <sz val="12"/>
      <name val="Avenir Next LT Pro Light"/>
      <family val="2"/>
      <scheme val="minor"/>
    </font>
    <font>
      <sz val="11"/>
      <color theme="6" tint="-0.499984740745262"/>
      <name val="Avenir Next LT Pro Light"/>
      <family val="2"/>
      <scheme val="minor"/>
    </font>
    <font>
      <sz val="11"/>
      <color theme="6" tint="-0.499984740745262"/>
      <name val="Avenir Next LT Pro Light"/>
      <scheme val="minor"/>
    </font>
    <font>
      <sz val="48"/>
      <color theme="8" tint="-0.249977111117893"/>
      <name val="Trebuchet MS"/>
      <family val="2"/>
      <charset val="204"/>
    </font>
    <font>
      <sz val="48"/>
      <color theme="6" tint="-0.499984740745262"/>
      <name val="Trebuchet MS"/>
      <family val="2"/>
      <charset val="204"/>
    </font>
    <font>
      <sz val="28"/>
      <color theme="1" tint="0.24994659260841701"/>
      <name val="Trebuchet MS"/>
      <family val="2"/>
      <charset val="204"/>
    </font>
    <font>
      <sz val="14"/>
      <color theme="8" tint="-0.249977111117893"/>
      <name val="Trebuchet MS"/>
      <family val="2"/>
      <charset val="204"/>
    </font>
    <font>
      <sz val="12"/>
      <name val="Trebuchet MS"/>
      <family val="2"/>
      <charset val="204"/>
    </font>
    <font>
      <b/>
      <sz val="24"/>
      <color rgb="FF002060"/>
      <name val="Trebuchet MS"/>
      <family val="2"/>
      <charset val="204"/>
    </font>
    <font>
      <b/>
      <sz val="11"/>
      <color rgb="FF002060"/>
      <name val="Avenir Next LT Pro Demi"/>
      <scheme val="major"/>
    </font>
    <font>
      <sz val="11"/>
      <color rgb="FF002060"/>
      <name val="Avenir Next LT Pro Demi"/>
      <scheme val="major"/>
    </font>
    <font>
      <b/>
      <sz val="48"/>
      <color rgb="FF002060"/>
      <name val="Trebuchet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 tint="-0.24994659260841701"/>
      </bottom>
      <diagonal/>
    </border>
  </borders>
  <cellStyleXfs count="5">
    <xf numFmtId="0" fontId="0" fillId="0" borderId="0">
      <alignment wrapText="1"/>
    </xf>
    <xf numFmtId="0" fontId="2" fillId="0" borderId="1" applyNumberFormat="0" applyFill="0" applyProtection="0">
      <alignment horizontal="left"/>
    </xf>
    <xf numFmtId="0" fontId="3" fillId="0" borderId="0" applyNumberFormat="0" applyFill="0" applyAlignment="0" applyProtection="0"/>
    <xf numFmtId="164" fontId="4" fillId="0" borderId="0" applyFont="0" applyFill="0" applyBorder="0" applyAlignment="0" applyProtection="0"/>
    <xf numFmtId="14" fontId="4" fillId="0" borderId="0">
      <alignment wrapText="1"/>
    </xf>
  </cellStyleXfs>
  <cellXfs count="36">
    <xf numFmtId="0" fontId="0" fillId="0" borderId="0" xfId="0">
      <alignment wrapText="1"/>
    </xf>
    <xf numFmtId="0" fontId="0" fillId="0" borderId="0" xfId="0" applyFont="1">
      <alignment wrapText="1"/>
    </xf>
    <xf numFmtId="0" fontId="8" fillId="0" borderId="0" xfId="0" applyFont="1" applyFill="1" applyBorder="1" applyAlignment="1" applyProtection="1">
      <alignment horizontal="left" vertical="center" wrapText="1" indent="1"/>
      <protection locked="0"/>
    </xf>
    <xf numFmtId="0" fontId="8" fillId="0" borderId="0" xfId="0" applyFont="1" applyFill="1" applyBorder="1" applyAlignment="1" applyProtection="1">
      <alignment horizontal="right" vertical="center" wrapText="1" indent="1"/>
      <protection locked="0"/>
    </xf>
    <xf numFmtId="14" fontId="8" fillId="0" borderId="0" xfId="4" applyFont="1" applyFill="1" applyBorder="1" applyAlignment="1" applyProtection="1">
      <alignment horizontal="right" vertical="center" wrapText="1" indent="1"/>
      <protection locked="0"/>
    </xf>
    <xf numFmtId="164" fontId="8" fillId="0" borderId="0" xfId="3" applyFont="1" applyFill="1" applyBorder="1" applyAlignment="1" applyProtection="1">
      <alignment horizontal="right" vertical="center" wrapText="1" indent="1"/>
      <protection locked="0"/>
    </xf>
    <xf numFmtId="2" fontId="8" fillId="0" borderId="0" xfId="0" applyNumberFormat="1" applyFont="1" applyFill="1" applyBorder="1" applyAlignment="1" applyProtection="1">
      <alignment horizontal="right" vertical="center" wrapText="1" indent="1"/>
      <protection locked="0"/>
    </xf>
    <xf numFmtId="3" fontId="9" fillId="0" borderId="0" xfId="3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 applyProtection="1">
      <alignment horizontal="left" vertical="center" wrapText="1" indent="1"/>
      <protection locked="0"/>
    </xf>
    <xf numFmtId="0" fontId="9" fillId="0" borderId="0" xfId="0" applyFont="1" applyFill="1" applyAlignment="1" applyProtection="1">
      <alignment horizontal="right" vertical="center" wrapText="1" indent="1"/>
      <protection locked="0"/>
    </xf>
    <xf numFmtId="164" fontId="9" fillId="0" borderId="0" xfId="3" applyFont="1" applyFill="1" applyAlignment="1" applyProtection="1">
      <alignment horizontal="right" vertical="center" wrapText="1" indent="1"/>
      <protection locked="0"/>
    </xf>
    <xf numFmtId="1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0" xfId="0" applyNumberFormat="1" applyFont="1" applyFill="1" applyAlignment="1" applyProtection="1">
      <alignment horizontal="center" vertical="center" wrapText="1"/>
      <protection locked="0"/>
    </xf>
    <xf numFmtId="166" fontId="8" fillId="0" borderId="0" xfId="3" applyNumberFormat="1" applyFont="1" applyFill="1" applyBorder="1" applyAlignment="1" applyProtection="1">
      <alignment horizontal="right" vertical="center" wrapText="1" indent="1"/>
      <protection locked="0"/>
    </xf>
    <xf numFmtId="166" fontId="9" fillId="0" borderId="0" xfId="3" applyNumberFormat="1" applyFont="1" applyFill="1" applyBorder="1" applyAlignment="1" applyProtection="1">
      <alignment horizontal="right" vertical="center" wrapText="1" indent="1"/>
      <protection locked="0"/>
    </xf>
    <xf numFmtId="0" fontId="0" fillId="3" borderId="0" xfId="0" applyFont="1" applyFill="1" applyProtection="1">
      <alignment wrapText="1"/>
      <protection locked="0"/>
    </xf>
    <xf numFmtId="0" fontId="6" fillId="3" borderId="0" xfId="1" applyFont="1" applyFill="1" applyBorder="1" applyProtection="1">
      <alignment horizontal="left"/>
      <protection locked="0"/>
    </xf>
    <xf numFmtId="0" fontId="0" fillId="3" borderId="0" xfId="0" applyFont="1" applyFill="1" applyAlignment="1" applyProtection="1">
      <alignment vertical="top" wrapText="1"/>
      <protection locked="0"/>
    </xf>
    <xf numFmtId="0" fontId="7" fillId="3" borderId="0" xfId="0" applyFont="1" applyFill="1" applyAlignment="1" applyProtection="1">
      <alignment vertical="top" wrapText="1"/>
      <protection locked="0"/>
    </xf>
    <xf numFmtId="0" fontId="5" fillId="2" borderId="0" xfId="0" applyFont="1" applyFill="1" applyProtection="1">
      <alignment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0" fontId="10" fillId="3" borderId="0" xfId="1" applyFont="1" applyFill="1" applyBorder="1" applyAlignment="1" applyProtection="1">
      <protection locked="0"/>
    </xf>
    <xf numFmtId="0" fontId="11" fillId="3" borderId="0" xfId="1" applyFont="1" applyFill="1" applyBorder="1" applyAlignment="1" applyProtection="1">
      <protection locked="0"/>
    </xf>
    <xf numFmtId="0" fontId="12" fillId="3" borderId="0" xfId="1" applyFont="1" applyFill="1" applyBorder="1" applyProtection="1">
      <alignment horizontal="left"/>
      <protection locked="0"/>
    </xf>
    <xf numFmtId="14" fontId="13" fillId="3" borderId="0" xfId="0" applyNumberFormat="1" applyFont="1" applyFill="1" applyAlignment="1" applyProtection="1">
      <alignment horizontal="left" vertical="top"/>
      <protection locked="0"/>
    </xf>
    <xf numFmtId="0" fontId="14" fillId="3" borderId="0" xfId="0" applyFont="1" applyFill="1" applyAlignment="1" applyProtection="1">
      <alignment vertical="top" wrapText="1"/>
      <protection locked="0"/>
    </xf>
    <xf numFmtId="0" fontId="15" fillId="3" borderId="0" xfId="2" applyFont="1" applyFill="1" applyAlignment="1" applyProtection="1">
      <alignment horizontal="left" vertical="top"/>
      <protection locked="0"/>
    </xf>
    <xf numFmtId="0" fontId="16" fillId="0" borderId="0" xfId="0" applyFont="1" applyFill="1" applyAlignment="1" applyProtection="1">
      <alignment horizontal="center" vertical="center" wrapText="1"/>
      <protection locked="0"/>
    </xf>
    <xf numFmtId="0" fontId="16" fillId="0" borderId="0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right" vertical="center" wrapText="1" indent="1"/>
      <protection locked="0"/>
    </xf>
    <xf numFmtId="0" fontId="16" fillId="0" borderId="0" xfId="0" applyFont="1" applyFill="1" applyBorder="1" applyAlignment="1" applyProtection="1">
      <alignment horizontal="left" vertical="center" wrapText="1" indent="1"/>
      <protection locked="0"/>
    </xf>
    <xf numFmtId="0" fontId="16" fillId="0" borderId="0" xfId="0" applyFont="1" applyFill="1" applyBorder="1" applyAlignment="1" applyProtection="1">
      <alignment horizontal="right" vertical="center" wrapText="1" indent="1"/>
      <protection locked="0"/>
    </xf>
    <xf numFmtId="165" fontId="16" fillId="0" borderId="0" xfId="0" applyNumberFormat="1" applyFont="1" applyFill="1" applyBorder="1" applyAlignment="1" applyProtection="1">
      <alignment horizontal="right" vertical="center" wrapText="1" indent="1"/>
      <protection locked="0"/>
    </xf>
    <xf numFmtId="166" fontId="16" fillId="0" borderId="0" xfId="0" applyNumberFormat="1" applyFont="1" applyFill="1" applyBorder="1" applyAlignment="1" applyProtection="1">
      <alignment horizontal="right" vertical="center" wrapText="1" indent="1"/>
      <protection locked="0"/>
    </xf>
    <xf numFmtId="0" fontId="18" fillId="3" borderId="0" xfId="1" applyFont="1" applyFill="1" applyBorder="1" applyProtection="1">
      <alignment horizontal="left"/>
      <protection locked="0"/>
    </xf>
    <xf numFmtId="164" fontId="16" fillId="0" borderId="0" xfId="0" applyNumberFormat="1" applyFont="1" applyFill="1" applyBorder="1" applyAlignment="1" applyProtection="1">
      <alignment horizontal="right" vertical="center" wrapText="1" indent="1"/>
      <protection locked="0"/>
    </xf>
  </cellXfs>
  <cellStyles count="5">
    <cellStyle name="Currency" xfId="3" builtinId="4" customBuiltin="1"/>
    <cellStyle name="Date" xfId="4"/>
    <cellStyle name="Heading 1" xfId="1" builtinId="16" customBuiltin="1"/>
    <cellStyle name="Heading 2" xfId="2" builtinId="17" customBuiltin="1"/>
    <cellStyle name="Normal" xfId="0" builtinId="0" customBuiltin="1"/>
  </cellStyles>
  <dxfs count="3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numFmt numFmtId="166" formatCode="&quot;$&quot;#,##0_);\(&quot;$&quot;#,##0\)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numFmt numFmtId="164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numFmt numFmtId="165" formatCode="&quot;$&quot;#,##0.00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numFmt numFmtId="166" formatCode="&quot;$&quot;#,##0_);\(&quot;$&quot;#,##0\)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numFmt numFmtId="166" formatCode="&quot;$&quot;#,##0_);\(&quot;$&quot;#,##0\)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numFmt numFmtId="166" formatCode="&quot;$&quot;#,##0_);\(&quot;$&quot;#,##0\)"/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auto="1"/>
        </patternFill>
      </fill>
      <alignment horizontal="righ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numFmt numFmtId="3" formatCode="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Avenir Next LT Pro Light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/>
        <strike val="0"/>
        <outline val="0"/>
        <shadow val="0"/>
        <u val="none"/>
        <vertAlign val="baseline"/>
        <sz val="11"/>
        <color rgb="FF002060"/>
        <name val="Avenir Next LT Pro Demi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79998168889431442"/>
        </patternFill>
      </fill>
      <border diagonalUp="0" diagonalDown="0">
        <left/>
        <right/>
        <top/>
        <bottom/>
        <vertical/>
        <horizontal style="thin">
          <color theme="9" tint="0.39994506668294322"/>
        </horizontal>
      </border>
    </dxf>
  </dxfs>
  <tableStyles count="1" defaultTableStyle="TableStyleMedium2" defaultPivotStyle="PivotStyleLight16">
    <tableStyle name="Table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_FixAsset" displayName="TB_FixAsset" ref="C4:N10" totalsRowCount="1" headerRowDxfId="26" dataDxfId="25" totalsRowDxfId="24" headerRowCellStyle="Normal" totalsRowCellStyle="Normal">
  <autoFilter ref="C4:N9"/>
  <tableColumns count="12">
    <tableColumn id="15" name="No" dataDxfId="23" totalsRowDxfId="11" dataCellStyle="Currency">
      <calculatedColumnFormula>ROW()-ROW(TB_FixAsset[[#Headers],[No]])</calculatedColumnFormula>
    </tableColumn>
    <tableColumn id="1" name="ASSET NAME" dataDxfId="22" totalsRowDxfId="10" dataCellStyle="Normal"/>
    <tableColumn id="2" name="CATEGORY" dataDxfId="21" totalsRowDxfId="9" dataCellStyle="Normal"/>
    <tableColumn id="6" name="SERIAL NUMBER" dataDxfId="20" totalsRowDxfId="8" dataCellStyle="Normal"/>
    <tableColumn id="4" name="LOCATION" dataDxfId="19" totalsRowDxfId="7" dataCellStyle="Normal"/>
    <tableColumn id="7" name="ACQUISITION DATE" dataDxfId="18" totalsRowDxfId="6" dataCellStyle="Date"/>
    <tableColumn id="8" name="ACQUISITION COST" totalsRowFunction="sum" dataDxfId="17" totalsRowDxfId="5" dataCellStyle="Currency"/>
    <tableColumn id="11" name="SALVAGE VALUE" totalsRowFunction="sum" dataDxfId="16" totalsRowDxfId="4" dataCellStyle="Currency"/>
    <tableColumn id="10" name="ECONOMIC LIFE (YEARS)" dataDxfId="15" totalsRowDxfId="3" dataCellStyle="Currency"/>
    <tableColumn id="5" name="ANNUAL DEPRECIATION" totalsRowFunction="sum" dataDxfId="14" totalsRowDxfId="2" dataCellStyle="Currency">
      <calculatedColumnFormula>IFERROR((TB_FixAsset[[#This Row],[ACQUISITION COST]]-TB_FixAsset[[#This Row],[SALVAGE VALUE]])/TB_FixAsset[[#This Row],[ECONOMIC LIFE (YEARS)]],"")</calculatedColumnFormula>
    </tableColumn>
    <tableColumn id="14" name="AMOUNT OF DEPRECIATION" totalsRowFunction="sum" dataDxfId="12" totalsRowDxfId="1" dataCellStyle="Currency">
      <calculatedColumnFormula>IFERROR(MIN(TB_FixAsset[[#This Row],[ANNUAL DEPRECIATION]]*(TODAY()-TB_FixAsset[[#This Row],[ACQUISITION DATE]])/365,TB_FixAsset[[#This Row],[ACQUISITION COST]]-TB_FixAsset[[#This Row],[SALVAGE VALUE]]),"")</calculatedColumnFormula>
    </tableColumn>
    <tableColumn id="17" name="RESIDUAL VALUE" totalsRowFunction="sum" dataDxfId="13" totalsRowDxfId="0" dataCellStyle="Currency">
      <calculatedColumnFormula>IFERROR(TB_FixAsset[[#This Row],[ACQUISITION COST]]-TB_FixAsset[[#This Row],[AMOUNT OF DEPRECIATION]],"")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Summary="Enter details like Asset Name, Class, Description, Cost, Depreciation Method, Useful Life, and Salvage Value in this table. Depreciation for this period is automatically calculated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Kitchen remodel cost calculator">
  <a:themeElements>
    <a:clrScheme name="Fixed asset record with depreciation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Custom 13">
      <a:majorFont>
        <a:latin typeface="Avenir Next LT Pro Demi"/>
        <a:ea typeface=""/>
        <a:cs typeface=""/>
      </a:majorFont>
      <a:minorFont>
        <a:latin typeface="Avenir Next LT Pro Light"/>
        <a:ea typeface=""/>
        <a:cs typeface=""/>
      </a:minorFont>
    </a:fontScheme>
    <a:fmtScheme name="Organic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8"/>
    <pageSetUpPr autoPageBreaks="0" fitToPage="1"/>
  </sheetPr>
  <dimension ref="A1:Q12"/>
  <sheetViews>
    <sheetView showGridLines="0" tabSelected="1" zoomScale="85" zoomScaleNormal="85" workbookViewId="0">
      <selection activeCell="M3" sqref="M3"/>
    </sheetView>
  </sheetViews>
  <sheetFormatPr defaultColWidth="0" defaultRowHeight="30" customHeight="1"/>
  <cols>
    <col min="1" max="1" width="1.6640625" style="1" customWidth="1"/>
    <col min="2" max="2" width="2.58203125" style="1" customWidth="1"/>
    <col min="3" max="3" width="5.58203125" style="1" customWidth="1"/>
    <col min="4" max="4" width="15.6640625" style="1" customWidth="1"/>
    <col min="5" max="5" width="13.5" style="1" customWidth="1"/>
    <col min="6" max="6" width="10.58203125" style="1" customWidth="1"/>
    <col min="7" max="7" width="16.6640625" style="1" customWidth="1"/>
    <col min="8" max="8" width="13.58203125" customWidth="1"/>
    <col min="9" max="9" width="13.58203125" style="1" customWidth="1"/>
    <col min="10" max="11" width="11.58203125" style="1" customWidth="1"/>
    <col min="12" max="12" width="15.58203125" style="1" customWidth="1"/>
    <col min="13" max="13" width="15.58203125" customWidth="1"/>
    <col min="14" max="14" width="15.58203125" style="1" customWidth="1"/>
    <col min="15" max="15" width="2.58203125" style="1" customWidth="1"/>
    <col min="16" max="16" width="1.6640625" style="1" customWidth="1"/>
    <col min="17" max="17" width="8.83203125" style="1" hidden="1"/>
    <col min="18" max="16384" width="8.83203125" hidden="1"/>
  </cols>
  <sheetData>
    <row r="1" spans="1:16" customFormat="1" ht="10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customFormat="1" ht="80" customHeight="1">
      <c r="A2" s="19"/>
      <c r="B2" s="15"/>
      <c r="C2" s="34" t="s">
        <v>6</v>
      </c>
      <c r="D2" s="21"/>
      <c r="E2" s="22"/>
      <c r="F2" s="23"/>
      <c r="G2" s="22"/>
      <c r="H2" s="23"/>
      <c r="I2" s="16"/>
      <c r="J2" s="16"/>
      <c r="K2" s="16"/>
      <c r="L2" s="16"/>
      <c r="M2" s="15"/>
      <c r="N2" s="15"/>
      <c r="O2" s="15"/>
      <c r="P2" s="19"/>
    </row>
    <row r="3" spans="1:16" customFormat="1" ht="45" customHeight="1">
      <c r="A3" s="20"/>
      <c r="B3" s="17"/>
      <c r="C3" s="26" t="str">
        <f ca="1">Period</f>
        <v>PERIOD 2024</v>
      </c>
      <c r="D3" s="24"/>
      <c r="E3" s="25"/>
      <c r="F3" s="25"/>
      <c r="G3" s="25"/>
      <c r="H3" s="25"/>
      <c r="I3" s="18"/>
      <c r="J3" s="18"/>
      <c r="K3" s="18"/>
      <c r="L3" s="18"/>
      <c r="M3" s="17"/>
      <c r="N3" s="17"/>
      <c r="O3" s="17"/>
      <c r="P3" s="20"/>
    </row>
    <row r="4" spans="1:16" customFormat="1" ht="54" customHeight="1">
      <c r="A4" s="19"/>
      <c r="B4" s="15"/>
      <c r="C4" s="27" t="s">
        <v>5</v>
      </c>
      <c r="D4" s="28" t="s">
        <v>3</v>
      </c>
      <c r="E4" s="28" t="s">
        <v>7</v>
      </c>
      <c r="F4" s="28" t="s">
        <v>9</v>
      </c>
      <c r="G4" s="28" t="s">
        <v>8</v>
      </c>
      <c r="H4" s="28" t="s">
        <v>18</v>
      </c>
      <c r="I4" s="28" t="s">
        <v>4</v>
      </c>
      <c r="J4" s="28" t="s">
        <v>20</v>
      </c>
      <c r="K4" s="28" t="s">
        <v>17</v>
      </c>
      <c r="L4" s="28" t="s">
        <v>21</v>
      </c>
      <c r="M4" s="28" t="s">
        <v>22</v>
      </c>
      <c r="N4" s="27" t="s">
        <v>19</v>
      </c>
      <c r="O4" s="15"/>
      <c r="P4" s="19"/>
    </row>
    <row r="5" spans="1:16" customFormat="1" ht="40" customHeight="1">
      <c r="A5" s="19"/>
      <c r="B5" s="15"/>
      <c r="C5" s="7">
        <f>ROW()-ROW(TB_FixAsset[[#Headers],[No]])</f>
        <v>1</v>
      </c>
      <c r="D5" s="2" t="s">
        <v>0</v>
      </c>
      <c r="E5" s="2" t="s">
        <v>24</v>
      </c>
      <c r="F5" s="3">
        <v>1231231</v>
      </c>
      <c r="G5" s="2" t="s">
        <v>11</v>
      </c>
      <c r="H5" s="4">
        <v>43466</v>
      </c>
      <c r="I5" s="5">
        <v>1500</v>
      </c>
      <c r="J5" s="5">
        <v>150</v>
      </c>
      <c r="K5" s="11">
        <v>10</v>
      </c>
      <c r="L5" s="13">
        <f>IFERROR((TB_FixAsset[[#This Row],[ACQUISITION COST]]-TB_FixAsset[[#This Row],[SALVAGE VALUE]])/TB_FixAsset[[#This Row],[ECONOMIC LIFE (YEARS)]],"")</f>
        <v>135</v>
      </c>
      <c r="M5" s="13">
        <f ca="1">IFERROR(MIN(TB_FixAsset[[#This Row],[ANNUAL DEPRECIATION]]*(TODAY()-TB_FixAsset[[#This Row],[ACQUISITION DATE]])/365,TB_FixAsset[[#This Row],[ACQUISITION COST]]-TB_FixAsset[[#This Row],[SALVAGE VALUE]]),"")</f>
        <v>760.06849315068496</v>
      </c>
      <c r="N5" s="14">
        <f ca="1">IFERROR(TB_FixAsset[[#This Row],[ACQUISITION COST]]-TB_FixAsset[[#This Row],[AMOUNT OF DEPRECIATION]],"")</f>
        <v>739.93150684931504</v>
      </c>
      <c r="O5" s="15"/>
      <c r="P5" s="19"/>
    </row>
    <row r="6" spans="1:16" customFormat="1" ht="40" customHeight="1">
      <c r="A6" s="19"/>
      <c r="B6" s="15"/>
      <c r="C6" s="7">
        <f>ROW()-ROW(TB_FixAsset[[#Headers],[No]])</f>
        <v>2</v>
      </c>
      <c r="D6" s="8" t="s">
        <v>13</v>
      </c>
      <c r="E6" s="8" t="s">
        <v>14</v>
      </c>
      <c r="F6" s="9">
        <v>4454531</v>
      </c>
      <c r="G6" s="8" t="s">
        <v>15</v>
      </c>
      <c r="H6" s="4">
        <v>43831</v>
      </c>
      <c r="I6" s="10">
        <v>300</v>
      </c>
      <c r="J6" s="5">
        <v>30</v>
      </c>
      <c r="K6" s="12">
        <v>3</v>
      </c>
      <c r="L6" s="13">
        <f>IFERROR((TB_FixAsset[[#This Row],[ACQUISITION COST]]-TB_FixAsset[[#This Row],[SALVAGE VALUE]])/TB_FixAsset[[#This Row],[ECONOMIC LIFE (YEARS)]],"")</f>
        <v>90</v>
      </c>
      <c r="M6" s="13">
        <f ca="1">IFERROR(MIN(TB_FixAsset[[#This Row],[ANNUAL DEPRECIATION]]*(TODAY()-TB_FixAsset[[#This Row],[ACQUISITION DATE]])/365,TB_FixAsset[[#This Row],[ACQUISITION COST]]-TB_FixAsset[[#This Row],[SALVAGE VALUE]]),"")</f>
        <v>270</v>
      </c>
      <c r="N6" s="14">
        <f ca="1">IFERROR(TB_FixAsset[[#This Row],[ACQUISITION COST]]-TB_FixAsset[[#This Row],[AMOUNT OF DEPRECIATION]],"")</f>
        <v>30</v>
      </c>
      <c r="O6" s="15"/>
      <c r="P6" s="19"/>
    </row>
    <row r="7" spans="1:16" customFormat="1" ht="40" customHeight="1">
      <c r="A7" s="19"/>
      <c r="B7" s="15"/>
      <c r="C7" s="7">
        <f>ROW()-ROW(TB_FixAsset[[#Headers],[No]])</f>
        <v>3</v>
      </c>
      <c r="D7" s="2" t="s">
        <v>10</v>
      </c>
      <c r="E7" s="2" t="s">
        <v>23</v>
      </c>
      <c r="F7" s="3">
        <v>3434143</v>
      </c>
      <c r="G7" s="2" t="s">
        <v>16</v>
      </c>
      <c r="H7" s="4">
        <v>44242</v>
      </c>
      <c r="I7" s="5">
        <v>50000</v>
      </c>
      <c r="J7" s="5">
        <v>5000</v>
      </c>
      <c r="K7" s="11">
        <v>10</v>
      </c>
      <c r="L7" s="13">
        <f>IFERROR((TB_FixAsset[[#This Row],[ACQUISITION COST]]-TB_FixAsset[[#This Row],[SALVAGE VALUE]])/TB_FixAsset[[#This Row],[ECONOMIC LIFE (YEARS)]],"")</f>
        <v>4500</v>
      </c>
      <c r="M7" s="13">
        <f ca="1">IFERROR(MIN(TB_FixAsset[[#This Row],[ANNUAL DEPRECIATION]]*(TODAY()-TB_FixAsset[[#This Row],[ACQUISITION DATE]])/365,TB_FixAsset[[#This Row],[ACQUISITION COST]]-TB_FixAsset[[#This Row],[SALVAGE VALUE]]),"")</f>
        <v>15768.493150684932</v>
      </c>
      <c r="N7" s="14">
        <f ca="1">IFERROR(TB_FixAsset[[#This Row],[ACQUISITION COST]]-TB_FixAsset[[#This Row],[AMOUNT OF DEPRECIATION]],"")</f>
        <v>34231.506849315068</v>
      </c>
      <c r="O7" s="15"/>
      <c r="P7" s="19"/>
    </row>
    <row r="8" spans="1:16" customFormat="1" ht="40" customHeight="1">
      <c r="A8" s="19"/>
      <c r="B8" s="15"/>
      <c r="C8" s="7">
        <f>ROW()-ROW(TB_FixAsset[[#Headers],[No]])</f>
        <v>4</v>
      </c>
      <c r="D8" s="2" t="s">
        <v>12</v>
      </c>
      <c r="E8" s="2" t="s">
        <v>1</v>
      </c>
      <c r="F8" s="3">
        <v>2323325</v>
      </c>
      <c r="G8" s="2" t="s">
        <v>2</v>
      </c>
      <c r="H8" s="4">
        <v>44640</v>
      </c>
      <c r="I8" s="5">
        <v>35000</v>
      </c>
      <c r="J8" s="5">
        <v>3500</v>
      </c>
      <c r="K8" s="11">
        <v>5</v>
      </c>
      <c r="L8" s="13">
        <f>IFERROR((TB_FixAsset[[#This Row],[ACQUISITION COST]]-TB_FixAsset[[#This Row],[SALVAGE VALUE]])/TB_FixAsset[[#This Row],[ECONOMIC LIFE (YEARS)]],"")</f>
        <v>6300</v>
      </c>
      <c r="M8" s="13">
        <f ca="1">IFERROR(MIN(TB_FixAsset[[#This Row],[ANNUAL DEPRECIATION]]*(TODAY()-TB_FixAsset[[#This Row],[ACQUISITION DATE]])/365,TB_FixAsset[[#This Row],[ACQUISITION COST]]-TB_FixAsset[[#This Row],[SALVAGE VALUE]]),"")</f>
        <v>15206.301369863013</v>
      </c>
      <c r="N8" s="14">
        <f ca="1">IFERROR(TB_FixAsset[[#This Row],[ACQUISITION COST]]-TB_FixAsset[[#This Row],[AMOUNT OF DEPRECIATION]],"")</f>
        <v>19793.698630136987</v>
      </c>
      <c r="O8" s="15"/>
      <c r="P8" s="19"/>
    </row>
    <row r="9" spans="1:16" customFormat="1" ht="40" customHeight="1">
      <c r="A9" s="19"/>
      <c r="B9" s="15"/>
      <c r="C9" s="7">
        <f>ROW()-ROW(TB_FixAsset[[#Headers],[No]])</f>
        <v>5</v>
      </c>
      <c r="D9" s="2"/>
      <c r="E9" s="2"/>
      <c r="F9" s="3"/>
      <c r="G9" s="2"/>
      <c r="H9" s="4"/>
      <c r="I9" s="5"/>
      <c r="J9" s="5"/>
      <c r="K9" s="6"/>
      <c r="L9" s="13" t="str">
        <f>IFERROR((TB_FixAsset[[#This Row],[ACQUISITION COST]]-TB_FixAsset[[#This Row],[SALVAGE VALUE]])/TB_FixAsset[[#This Row],[ECONOMIC LIFE (YEARS)]],"")</f>
        <v/>
      </c>
      <c r="M9" s="13" t="str">
        <f ca="1">IFERROR(MIN(TB_FixAsset[[#This Row],[ANNUAL DEPRECIATION]]*(TODAY()-TB_FixAsset[[#This Row],[ACQUISITION DATE]])/365,TB_FixAsset[[#This Row],[ACQUISITION COST]]-TB_FixAsset[[#This Row],[SALVAGE VALUE]]),"")</f>
        <v/>
      </c>
      <c r="N9" s="14" t="str">
        <f ca="1">IFERROR(TB_FixAsset[[#This Row],[ACQUISITION COST]]-TB_FixAsset[[#This Row],[AMOUNT OF DEPRECIATION]],"")</f>
        <v/>
      </c>
      <c r="O9" s="15"/>
      <c r="P9" s="19"/>
    </row>
    <row r="10" spans="1:16" customFormat="1" ht="40" customHeight="1">
      <c r="A10" s="19"/>
      <c r="B10" s="15"/>
      <c r="C10" s="29"/>
      <c r="D10" s="30"/>
      <c r="E10" s="30"/>
      <c r="F10" s="31"/>
      <c r="G10" s="30"/>
      <c r="H10" s="31"/>
      <c r="I10" s="32">
        <f>SUBTOTAL(109,TB_FixAsset[ACQUISITION COST])</f>
        <v>86800</v>
      </c>
      <c r="J10" s="32">
        <f>SUBTOTAL(109,TB_FixAsset[SALVAGE VALUE])</f>
        <v>8680</v>
      </c>
      <c r="K10" s="31"/>
      <c r="L10" s="35">
        <f>SUBTOTAL(109,TB_FixAsset[ANNUAL DEPRECIATION])</f>
        <v>11025</v>
      </c>
      <c r="M10" s="32">
        <f ca="1">SUBTOTAL(109,TB_FixAsset[AMOUNT OF DEPRECIATION])</f>
        <v>32004.863013698628</v>
      </c>
      <c r="N10" s="33">
        <f ca="1">SUBTOTAL(109,TB_FixAsset[RESIDUAL VALUE])</f>
        <v>54795.136986301368</v>
      </c>
      <c r="O10" s="15"/>
      <c r="P10" s="19"/>
    </row>
    <row r="11" spans="1:16" customFormat="1" ht="40" customHeight="1">
      <c r="A11" s="19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9"/>
    </row>
    <row r="12" spans="1:16" customFormat="1" ht="10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</row>
  </sheetData>
  <phoneticPr fontId="1" type="noConversion"/>
  <dataValidations xWindow="796" yWindow="650" count="15">
    <dataValidation allowBlank="1" showInputMessage="1" showErrorMessage="1" prompt="Create a Fixed Asset Record with Depreciation in this workbook. Customize Depreciation methods in Depreciation methods worksheet. Enter details in Data table in this worksheet" sqref="A2 P2"/>
    <dataValidation allowBlank="1" showInputMessage="1" showErrorMessage="1" prompt="Enter Date in cell at right and details in table below" sqref="C3"/>
    <dataValidation allowBlank="1" showInputMessage="1" showErrorMessage="1" prompt="Enter Date in this cell" sqref="D3"/>
    <dataValidation allowBlank="1" showInputMessage="1" showErrorMessage="1" prompt="Enter Asset Name in this column under this heading. Use heading filters to find specific entries" sqref="C4:D4"/>
    <dataValidation allowBlank="1" showInputMessage="1" showErrorMessage="1" prompt="Enter Asset Class in this column under this heading" sqref="E4"/>
    <dataValidation allowBlank="1" showInputMessage="1" showErrorMessage="1" prompt="Enter Physical Location in this column under this heading" sqref="G4"/>
    <dataValidation allowBlank="1" showInputMessage="1" showErrorMessage="1" prompt="Enter Serial Number in this column under this heading" sqref="F4"/>
    <dataValidation allowBlank="1" showInputMessage="1" showErrorMessage="1" prompt="Enter Acquisition Date in this column under this heading" sqref="H4"/>
    <dataValidation allowBlank="1" showInputMessage="1" showErrorMessage="1" prompt="Enter Acquisition Cost in this column under this heading" sqref="I4"/>
    <dataValidation allowBlank="1" showInputMessage="1" showErrorMessage="1" prompt="Enter Useful Life in years in this column under this heading" sqref="K4"/>
    <dataValidation allowBlank="1" showInputMessage="1" showErrorMessage="1" prompt="Enter Salvage Value in this column under this heading" sqref="J4"/>
    <dataValidation allowBlank="1" showInputMessage="1" showErrorMessage="1" prompt="Depreciation amount for This Period is automatically calculated in this column under this heading" sqref="M4:N4"/>
    <dataValidation allowBlank="1" showInputMessage="1" showErrorMessage="1" prompt="Title of this worksheet is in this cell. " sqref="C2"/>
    <dataValidation type="list" errorStyle="warning" allowBlank="1" showInputMessage="1" showErrorMessage="1" error="Select Depriciation Method from the list. Select CANCEL, press ALT+DOWN ARROW for options, then DOWN ARROW and ENTER to make selection" sqref="L5:L9">
      <formula1>DepreciationMethods</formula1>
    </dataValidation>
    <dataValidation allowBlank="1" showInputMessage="1" showErrorMessage="1" prompt="Select Depreciation Method from the list in this column under this heading. Press ALT+DOWN ARROW to open the drop-down list, then DOWN ARROW and ENTER to make selection" sqref="L4"/>
  </dataValidations>
  <printOptions horizontalCentered="1"/>
  <pageMargins left="0.39370078740157483" right="0.39370078740157483" top="0.39370078740157483" bottom="0.39370078740157483" header="0.23622047244094491" footer="0.23622047244094491"/>
  <pageSetup orientation="landscape" r:id="rId1"/>
  <headerFooter differentFirst="1" alignWithMargins="0">
    <oddFooter>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7EB658-9D61-45C9-AE67-16B7DFBAB5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2500B8-C327-48AA-813A-2830A5166E0B}">
  <ds:schemaRefs>
    <ds:schemaRef ds:uri="http://purl.org/dc/dcmitype/"/>
    <ds:schemaRef ds:uri="http://schemas.microsoft.com/office/infopath/2007/PartnerControls"/>
    <ds:schemaRef ds:uri="http://schemas.microsoft.com/sharepoint/v3"/>
    <ds:schemaRef ds:uri="230e9df3-be65-4c73-a93b-d1236ebd677e"/>
    <ds:schemaRef ds:uri="http://schemas.microsoft.com/office/2006/documentManagement/types"/>
    <ds:schemaRef ds:uri="http://www.w3.org/XML/1998/namespace"/>
    <ds:schemaRef ds:uri="71af3243-3dd4-4a8d-8c0d-dd76da1f02a5"/>
    <ds:schemaRef ds:uri="http://purl.org/dc/terms/"/>
    <ds:schemaRef ds:uri="http://schemas.microsoft.com/office/2006/metadata/properties"/>
    <ds:schemaRef ds:uri="16c05727-aa75-4e4a-9b5f-8a80a1165891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4D56E64-8041-4E18-8E7D-E4F7D81532B3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TM04099108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Fixed asset record</vt:lpstr>
      <vt:lpstr>Title1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lastModifiedBy/>
  <dcterms:created xsi:type="dcterms:W3CDTF">2023-05-22T06:35:25Z</dcterms:created>
  <dcterms:modified xsi:type="dcterms:W3CDTF">2024-08-17T16:54:55Z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