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is\Downloads\"/>
    </mc:Choice>
  </mc:AlternateContent>
  <xr:revisionPtr revIDLastSave="0" documentId="8_{4551C541-9C88-4745-A500-7902D41E7FF6}" xr6:coauthVersionLast="47" xr6:coauthVersionMax="47" xr10:uidLastSave="{00000000-0000-0000-0000-000000000000}"/>
  <bookViews>
    <workbookView xWindow="-120" yWindow="-120" windowWidth="29040" windowHeight="15840" xr2:uid="{052AB334-4B46-4DCF-B11C-25A2FD3F1F4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5" i="1" l="1"/>
  <c r="F33" i="1"/>
  <c r="F31" i="1"/>
  <c r="G28" i="1"/>
  <c r="F26" i="1"/>
  <c r="G23" i="1"/>
  <c r="F21" i="1"/>
  <c r="G39" i="1"/>
  <c r="G15" i="1"/>
  <c r="F39" i="1" l="1"/>
</calcChain>
</file>

<file path=xl/sharedStrings.xml><?xml version="1.0" encoding="utf-8"?>
<sst xmlns="http://schemas.openxmlformats.org/spreadsheetml/2006/main" count="38" uniqueCount="32">
  <si>
    <t>DEBE</t>
  </si>
  <si>
    <t>HABER</t>
  </si>
  <si>
    <t>CTA</t>
  </si>
  <si>
    <t>SUB - CTA</t>
  </si>
  <si>
    <t>DESCRIPCION</t>
  </si>
  <si>
    <t>CUENTAS POR COBRAR - ACCIONISTAS</t>
  </si>
  <si>
    <t>Suscripciones por cobrar</t>
  </si>
  <si>
    <t>CAPITAL</t>
  </si>
  <si>
    <t>Capital social</t>
  </si>
  <si>
    <t>POR LA SUSCRIPCIONES DE LOS SOCIOS</t>
  </si>
  <si>
    <t>EFECTIVO Y EQUIVALENTE DE EFECTIVO</t>
  </si>
  <si>
    <t>Caja</t>
  </si>
  <si>
    <t>MERCADERIAS</t>
  </si>
  <si>
    <t>Mercaderias</t>
  </si>
  <si>
    <t>UNIDADES DE TRANSPORTE</t>
  </si>
  <si>
    <t>Vehiculos Motorizados</t>
  </si>
  <si>
    <t>POR EL APORTE DE LOS SOCIOS</t>
  </si>
  <si>
    <t>GASTOS DE SERVICIOS PRESTADOS POR TERCEROS</t>
  </si>
  <si>
    <t>Notario</t>
  </si>
  <si>
    <t>TRIBUTOS POR PAGAR</t>
  </si>
  <si>
    <t>IGV - Cuenta Propia</t>
  </si>
  <si>
    <t>CUENTAS POR PAGAR DIVERSAS - TERCEROS</t>
  </si>
  <si>
    <t>Otras Cuentas por Pagar</t>
  </si>
  <si>
    <t>GASTOS DE ADMINISTRACION</t>
  </si>
  <si>
    <t>GASTOS DE VENTAS</t>
  </si>
  <si>
    <t>Gastos de Ventas</t>
  </si>
  <si>
    <t>Gastos de Administracion</t>
  </si>
  <si>
    <t>CARGAS IMPUTADADAS A CUENTA DE COSTO Y GASTO</t>
  </si>
  <si>
    <t>Cargas Imputadas a Cuenta de Costo y Gasto</t>
  </si>
  <si>
    <t>Por la Provision de los Gastos Notariales</t>
  </si>
  <si>
    <t>Por la Cancelacion al Notario</t>
  </si>
  <si>
    <t>Por el Destino de los Gastos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</si>
</sst>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b/>
      <sz val="11"/>
      <color rgb="FF006100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6EFCE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5" borderId="0" applyNumberFormat="0" applyBorder="0" applyAlignment="0" applyProtection="0"/>
    <xf numFmtId="43" fontId="5" fillId="0" borderId="0" applyFont="0" applyFill="0" applyBorder="0" applyAlignment="0" applyProtection="0"/>
  </cellStyleXfs>
  <cellXfs count="3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2" xfId="0" applyBorder="1"/>
    <xf numFmtId="0" fontId="2" fillId="0" borderId="7" xfId="0" applyFont="1" applyBorder="1"/>
    <xf numFmtId="0" fontId="2" fillId="0" borderId="8" xfId="0" applyFont="1" applyBorder="1"/>
    <xf numFmtId="0" fontId="2" fillId="0" borderId="10" xfId="0" applyFont="1" applyBorder="1"/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2" borderId="7" xfId="0" applyFill="1" applyBorder="1"/>
    <xf numFmtId="0" fontId="0" fillId="2" borderId="8" xfId="0" applyFill="1" applyBorder="1"/>
    <xf numFmtId="0" fontId="0" fillId="2" borderId="10" xfId="0" applyFill="1" applyBorder="1"/>
    <xf numFmtId="0" fontId="1" fillId="0" borderId="0" xfId="0" applyFont="1"/>
    <xf numFmtId="14" fontId="0" fillId="0" borderId="0" xfId="0" applyNumberFormat="1"/>
    <xf numFmtId="0" fontId="0" fillId="3" borderId="0" xfId="0" applyFill="1"/>
    <xf numFmtId="0" fontId="0" fillId="4" borderId="4" xfId="0" applyFill="1" applyBorder="1"/>
    <xf numFmtId="0" fontId="0" fillId="4" borderId="5" xfId="0" applyFill="1" applyBorder="1"/>
    <xf numFmtId="0" fontId="0" fillId="4" borderId="11" xfId="0" applyFill="1" applyBorder="1"/>
    <xf numFmtId="0" fontId="0" fillId="4" borderId="6" xfId="0" applyFill="1" applyBorder="1"/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1" xfId="0" applyFont="1" applyBorder="1"/>
    <xf numFmtId="0" fontId="0" fillId="4" borderId="2" xfId="0" applyFill="1" applyBorder="1"/>
    <xf numFmtId="0" fontId="0" fillId="4" borderId="1" xfId="0" applyFill="1" applyBorder="1"/>
    <xf numFmtId="0" fontId="0" fillId="4" borderId="12" xfId="0" applyFill="1" applyBorder="1"/>
    <xf numFmtId="0" fontId="4" fillId="5" borderId="13" xfId="1" applyFont="1" applyBorder="1" applyAlignment="1">
      <alignment horizontal="center"/>
    </xf>
    <xf numFmtId="0" fontId="4" fillId="5" borderId="14" xfId="1" applyFont="1" applyBorder="1" applyAlignment="1">
      <alignment horizontal="center"/>
    </xf>
    <xf numFmtId="0" fontId="4" fillId="5" borderId="15" xfId="1" applyFont="1" applyBorder="1" applyAlignment="1">
      <alignment horizontal="center"/>
    </xf>
    <xf numFmtId="49" fontId="1" fillId="0" borderId="1" xfId="0" applyNumberFormat="1" applyFont="1" applyBorder="1"/>
    <xf numFmtId="0" fontId="4" fillId="3" borderId="14" xfId="1" applyFont="1" applyFill="1" applyBorder="1" applyAlignment="1">
      <alignment horizontal="center"/>
    </xf>
    <xf numFmtId="43" fontId="0" fillId="0" borderId="2" xfId="2" applyFont="1" applyBorder="1"/>
    <xf numFmtId="43" fontId="0" fillId="0" borderId="3" xfId="2" applyFont="1" applyBorder="1"/>
    <xf numFmtId="43" fontId="0" fillId="2" borderId="7" xfId="2" applyFont="1" applyFill="1" applyBorder="1"/>
  </cellXfs>
  <cellStyles count="3">
    <cellStyle name="Bueno" xfId="1" builtinId="26"/>
    <cellStyle name="Millares" xfId="2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27FF1-DF31-4DAE-ACAB-02F105CDF18B}">
  <dimension ref="A1:G39"/>
  <sheetViews>
    <sheetView tabSelected="1" zoomScale="140" zoomScaleNormal="140" workbookViewId="0">
      <selection activeCell="G36" sqref="G36"/>
    </sheetView>
  </sheetViews>
  <sheetFormatPr baseColWidth="10" defaultRowHeight="15" x14ac:dyDescent="0.25"/>
  <cols>
    <col min="1" max="1" width="10.28515625" bestFit="1" customWidth="1"/>
    <col min="3" max="3" width="12.28515625" bestFit="1" customWidth="1"/>
    <col min="4" max="4" width="48.42578125" bestFit="1" customWidth="1"/>
    <col min="6" max="6" width="12.28515625" customWidth="1"/>
    <col min="7" max="7" width="12.140625" bestFit="1" customWidth="1"/>
  </cols>
  <sheetData>
    <row r="1" spans="1:7" ht="15.75" thickBot="1" x14ac:dyDescent="0.3"/>
    <row r="2" spans="1:7" ht="19.5" thickBot="1" x14ac:dyDescent="0.35">
      <c r="A2" s="12"/>
      <c r="B2" s="4" t="s">
        <v>2</v>
      </c>
      <c r="C2" s="5" t="s">
        <v>3</v>
      </c>
      <c r="D2" s="5" t="s">
        <v>4</v>
      </c>
      <c r="E2" s="6"/>
      <c r="F2" s="7" t="s">
        <v>0</v>
      </c>
      <c r="G2" s="8" t="s">
        <v>1</v>
      </c>
    </row>
    <row r="3" spans="1:7" x14ac:dyDescent="0.25">
      <c r="B3" s="15"/>
      <c r="C3" s="16"/>
      <c r="D3" s="16"/>
      <c r="E3" s="17"/>
      <c r="F3" s="15"/>
      <c r="G3" s="18"/>
    </row>
    <row r="4" spans="1:7" ht="18.75" x14ac:dyDescent="0.3">
      <c r="A4" s="13"/>
      <c r="B4" s="19">
        <v>14</v>
      </c>
      <c r="C4" s="20"/>
      <c r="D4" s="21" t="s">
        <v>5</v>
      </c>
      <c r="E4" s="3"/>
      <c r="F4" s="32">
        <v>106000</v>
      </c>
      <c r="G4" s="33"/>
    </row>
    <row r="5" spans="1:7" ht="18.75" x14ac:dyDescent="0.3">
      <c r="A5" s="13"/>
      <c r="B5" s="19"/>
      <c r="C5" s="20">
        <v>1421</v>
      </c>
      <c r="D5" s="22" t="s">
        <v>6</v>
      </c>
      <c r="E5" s="3"/>
      <c r="F5" s="32"/>
      <c r="G5" s="33"/>
    </row>
    <row r="6" spans="1:7" ht="18.75" x14ac:dyDescent="0.3">
      <c r="A6" s="13"/>
      <c r="B6" s="19">
        <v>50</v>
      </c>
      <c r="C6" s="20"/>
      <c r="D6" s="21" t="s">
        <v>7</v>
      </c>
      <c r="E6" s="3"/>
      <c r="F6" s="32"/>
      <c r="G6" s="33">
        <v>106000</v>
      </c>
    </row>
    <row r="7" spans="1:7" ht="18.75" x14ac:dyDescent="0.3">
      <c r="A7" s="13"/>
      <c r="B7" s="19"/>
      <c r="C7" s="20">
        <v>501</v>
      </c>
      <c r="D7" s="22" t="s">
        <v>8</v>
      </c>
      <c r="E7" s="3"/>
      <c r="F7" s="32"/>
      <c r="G7" s="33"/>
    </row>
    <row r="8" spans="1:7" x14ac:dyDescent="0.25">
      <c r="A8" s="13"/>
      <c r="B8" s="27" t="s">
        <v>9</v>
      </c>
      <c r="C8" s="28"/>
      <c r="D8" s="28"/>
      <c r="E8" s="29"/>
      <c r="F8" s="32"/>
      <c r="G8" s="33"/>
    </row>
    <row r="9" spans="1:7" ht="18.75" x14ac:dyDescent="0.3">
      <c r="A9" s="13"/>
      <c r="B9" s="19">
        <v>10</v>
      </c>
      <c r="C9" s="20"/>
      <c r="D9" s="21" t="s">
        <v>10</v>
      </c>
      <c r="E9" s="3"/>
      <c r="F9" s="32">
        <v>60000</v>
      </c>
      <c r="G9" s="33"/>
    </row>
    <row r="10" spans="1:7" x14ac:dyDescent="0.25">
      <c r="A10" s="13"/>
      <c r="B10" s="2"/>
      <c r="C10" s="20">
        <v>101</v>
      </c>
      <c r="D10" s="1" t="s">
        <v>11</v>
      </c>
      <c r="E10" s="3"/>
      <c r="F10" s="32"/>
      <c r="G10" s="33"/>
    </row>
    <row r="11" spans="1:7" ht="18.75" x14ac:dyDescent="0.3">
      <c r="A11" s="13"/>
      <c r="B11" s="19">
        <v>20</v>
      </c>
      <c r="C11" s="20"/>
      <c r="D11" s="21" t="s">
        <v>12</v>
      </c>
      <c r="E11" s="3"/>
      <c r="F11" s="32">
        <v>25000</v>
      </c>
      <c r="G11" s="33"/>
    </row>
    <row r="12" spans="1:7" ht="18.75" x14ac:dyDescent="0.3">
      <c r="A12" s="13"/>
      <c r="B12" s="19"/>
      <c r="C12" s="20">
        <v>201</v>
      </c>
      <c r="D12" s="22" t="s">
        <v>13</v>
      </c>
      <c r="E12" s="3"/>
      <c r="F12" s="32"/>
      <c r="G12" s="33"/>
    </row>
    <row r="13" spans="1:7" ht="18.75" x14ac:dyDescent="0.3">
      <c r="A13" s="13"/>
      <c r="B13" s="19">
        <v>33</v>
      </c>
      <c r="C13" s="1"/>
      <c r="D13" s="23" t="s">
        <v>14</v>
      </c>
      <c r="E13" s="3"/>
      <c r="F13" s="32">
        <v>21000</v>
      </c>
      <c r="G13" s="33"/>
    </row>
    <row r="14" spans="1:7" x14ac:dyDescent="0.25">
      <c r="A14" s="13"/>
      <c r="B14" s="2"/>
      <c r="C14" s="20">
        <v>3341</v>
      </c>
      <c r="D14" s="1" t="s">
        <v>15</v>
      </c>
      <c r="E14" s="3"/>
      <c r="F14" s="32"/>
      <c r="G14" s="33"/>
    </row>
    <row r="15" spans="1:7" ht="18.75" x14ac:dyDescent="0.3">
      <c r="A15" s="13"/>
      <c r="B15" s="19">
        <v>14</v>
      </c>
      <c r="C15" s="20"/>
      <c r="D15" s="21" t="s">
        <v>5</v>
      </c>
      <c r="E15" s="3"/>
      <c r="F15" s="32"/>
      <c r="G15" s="33">
        <f>F13+F11+F9</f>
        <v>106000</v>
      </c>
    </row>
    <row r="16" spans="1:7" ht="18.75" x14ac:dyDescent="0.3">
      <c r="A16" s="13"/>
      <c r="B16" s="19"/>
      <c r="C16" s="20">
        <v>1421</v>
      </c>
      <c r="D16" s="22" t="s">
        <v>6</v>
      </c>
      <c r="E16" s="3"/>
      <c r="F16" s="32"/>
      <c r="G16" s="33"/>
    </row>
    <row r="17" spans="1:7" x14ac:dyDescent="0.25">
      <c r="A17" s="13"/>
      <c r="B17" s="27" t="s">
        <v>16</v>
      </c>
      <c r="C17" s="28"/>
      <c r="D17" s="28"/>
      <c r="E17" s="29"/>
      <c r="F17" s="32"/>
      <c r="G17" s="33"/>
    </row>
    <row r="18" spans="1:7" x14ac:dyDescent="0.25">
      <c r="A18" s="13"/>
      <c r="B18" s="24"/>
      <c r="C18" s="25"/>
      <c r="D18" s="25"/>
      <c r="E18" s="26"/>
      <c r="F18" s="32"/>
      <c r="G18" s="33"/>
    </row>
    <row r="19" spans="1:7" ht="18.75" x14ac:dyDescent="0.3">
      <c r="A19" s="13"/>
      <c r="B19" s="19">
        <v>63</v>
      </c>
      <c r="C19" s="20"/>
      <c r="D19" s="30" t="s">
        <v>17</v>
      </c>
      <c r="E19" s="3"/>
      <c r="F19" s="32">
        <v>1228.81</v>
      </c>
      <c r="G19" s="33"/>
    </row>
    <row r="20" spans="1:7" ht="18.75" x14ac:dyDescent="0.3">
      <c r="A20" s="13"/>
      <c r="B20" s="19"/>
      <c r="C20" s="20">
        <v>63291</v>
      </c>
      <c r="D20" s="1" t="s">
        <v>18</v>
      </c>
      <c r="E20" s="3"/>
      <c r="F20" s="32"/>
      <c r="G20" s="33"/>
    </row>
    <row r="21" spans="1:7" ht="18.75" x14ac:dyDescent="0.3">
      <c r="A21" s="13"/>
      <c r="B21" s="19">
        <v>40</v>
      </c>
      <c r="C21" s="20"/>
      <c r="D21" s="23" t="s">
        <v>19</v>
      </c>
      <c r="E21" s="3"/>
      <c r="F21" s="32">
        <f>F19*18%</f>
        <v>221.18579999999997</v>
      </c>
      <c r="G21" s="33"/>
    </row>
    <row r="22" spans="1:7" ht="18.75" x14ac:dyDescent="0.3">
      <c r="A22" s="13"/>
      <c r="B22" s="19"/>
      <c r="C22" s="20">
        <v>40111</v>
      </c>
      <c r="D22" s="1" t="s">
        <v>20</v>
      </c>
      <c r="E22" s="3"/>
      <c r="F22" s="32"/>
      <c r="G22" s="33"/>
    </row>
    <row r="23" spans="1:7" ht="18.75" x14ac:dyDescent="0.3">
      <c r="A23" s="13"/>
      <c r="B23" s="19">
        <v>46</v>
      </c>
      <c r="C23" s="20"/>
      <c r="D23" s="23" t="s">
        <v>21</v>
      </c>
      <c r="E23" s="3"/>
      <c r="F23" s="32"/>
      <c r="G23" s="33">
        <f>F19+F21</f>
        <v>1449.9957999999999</v>
      </c>
    </row>
    <row r="24" spans="1:7" ht="18.75" x14ac:dyDescent="0.3">
      <c r="A24" s="13"/>
      <c r="B24" s="19"/>
      <c r="C24" s="20">
        <v>4699</v>
      </c>
      <c r="D24" s="1" t="s">
        <v>22</v>
      </c>
      <c r="E24" s="3"/>
      <c r="F24" s="32"/>
      <c r="G24" s="33"/>
    </row>
    <row r="25" spans="1:7" x14ac:dyDescent="0.25">
      <c r="A25" s="13"/>
      <c r="B25" s="27" t="s">
        <v>29</v>
      </c>
      <c r="C25" s="28"/>
      <c r="D25" s="28"/>
      <c r="E25" s="29"/>
      <c r="F25" s="32"/>
      <c r="G25" s="33"/>
    </row>
    <row r="26" spans="1:7" ht="18.75" x14ac:dyDescent="0.3">
      <c r="A26" s="13"/>
      <c r="B26" s="19">
        <v>46</v>
      </c>
      <c r="C26" s="20"/>
      <c r="D26" s="23" t="s">
        <v>21</v>
      </c>
      <c r="E26" s="31"/>
      <c r="F26" s="32">
        <f>G23</f>
        <v>1449.9957999999999</v>
      </c>
      <c r="G26" s="33"/>
    </row>
    <row r="27" spans="1:7" ht="18.75" x14ac:dyDescent="0.3">
      <c r="A27" s="13"/>
      <c r="B27" s="19"/>
      <c r="C27" s="20">
        <v>4699</v>
      </c>
      <c r="D27" s="1" t="s">
        <v>22</v>
      </c>
      <c r="E27" s="31"/>
      <c r="F27" s="32"/>
      <c r="G27" s="33"/>
    </row>
    <row r="28" spans="1:7" ht="18.75" x14ac:dyDescent="0.3">
      <c r="A28" s="13"/>
      <c r="B28" s="19">
        <v>10</v>
      </c>
      <c r="C28" s="20"/>
      <c r="D28" s="21" t="s">
        <v>10</v>
      </c>
      <c r="E28" s="31"/>
      <c r="F28" s="32"/>
      <c r="G28" s="33">
        <f>F26</f>
        <v>1449.9957999999999</v>
      </c>
    </row>
    <row r="29" spans="1:7" x14ac:dyDescent="0.25">
      <c r="A29" s="13"/>
      <c r="B29" s="2"/>
      <c r="C29" s="20">
        <v>101</v>
      </c>
      <c r="D29" s="1" t="s">
        <v>11</v>
      </c>
      <c r="E29" s="31"/>
      <c r="F29" s="32"/>
      <c r="G29" s="33"/>
    </row>
    <row r="30" spans="1:7" x14ac:dyDescent="0.25">
      <c r="A30" s="13"/>
      <c r="B30" s="27" t="s">
        <v>30</v>
      </c>
      <c r="C30" s="28"/>
      <c r="D30" s="28"/>
      <c r="E30" s="29"/>
      <c r="F30" s="32"/>
      <c r="G30" s="33"/>
    </row>
    <row r="31" spans="1:7" ht="18.75" x14ac:dyDescent="0.3">
      <c r="A31" s="13"/>
      <c r="B31" s="19">
        <v>94</v>
      </c>
      <c r="C31" s="20"/>
      <c r="D31" s="23" t="s">
        <v>23</v>
      </c>
      <c r="E31" s="3"/>
      <c r="F31" s="32">
        <f>G28*60%</f>
        <v>869.99747999999988</v>
      </c>
      <c r="G31" s="33"/>
    </row>
    <row r="32" spans="1:7" ht="18.75" x14ac:dyDescent="0.3">
      <c r="A32" s="13"/>
      <c r="B32" s="19"/>
      <c r="C32" s="20">
        <v>941</v>
      </c>
      <c r="D32" s="1" t="s">
        <v>26</v>
      </c>
      <c r="E32" s="3"/>
      <c r="F32" s="32"/>
      <c r="G32" s="33"/>
    </row>
    <row r="33" spans="1:7" ht="18.75" x14ac:dyDescent="0.3">
      <c r="A33" s="13"/>
      <c r="B33" s="19">
        <v>95</v>
      </c>
      <c r="C33" s="20"/>
      <c r="D33" s="23" t="s">
        <v>24</v>
      </c>
      <c r="E33" s="3"/>
      <c r="F33" s="32">
        <f>G28*40%</f>
        <v>579.99832000000004</v>
      </c>
      <c r="G33" s="33"/>
    </row>
    <row r="34" spans="1:7" ht="18.75" x14ac:dyDescent="0.3">
      <c r="A34" s="13"/>
      <c r="B34" s="19"/>
      <c r="C34" s="20">
        <v>951</v>
      </c>
      <c r="D34" s="1" t="s">
        <v>25</v>
      </c>
      <c r="E34" s="3"/>
      <c r="F34" s="32"/>
      <c r="G34" s="33"/>
    </row>
    <row r="35" spans="1:7" ht="18.75" x14ac:dyDescent="0.3">
      <c r="A35" s="13"/>
      <c r="B35" s="19">
        <v>79</v>
      </c>
      <c r="C35" s="20"/>
      <c r="D35" s="23" t="s">
        <v>27</v>
      </c>
      <c r="E35" s="3"/>
      <c r="F35" s="32"/>
      <c r="G35" s="33">
        <f>F31+F33</f>
        <v>1449.9957999999999</v>
      </c>
    </row>
    <row r="36" spans="1:7" ht="18.75" x14ac:dyDescent="0.3">
      <c r="A36" s="13"/>
      <c r="B36" s="19"/>
      <c r="C36" s="20">
        <v>791</v>
      </c>
      <c r="D36" s="1" t="s">
        <v>28</v>
      </c>
      <c r="E36" s="3"/>
      <c r="F36" s="32"/>
      <c r="G36" s="33"/>
    </row>
    <row r="37" spans="1:7" x14ac:dyDescent="0.25">
      <c r="A37" s="13"/>
      <c r="B37" s="27" t="s">
        <v>31</v>
      </c>
      <c r="C37" s="28"/>
      <c r="D37" s="28"/>
      <c r="E37" s="29"/>
      <c r="F37" s="32"/>
      <c r="G37" s="33"/>
    </row>
    <row r="38" spans="1:7" ht="19.5" thickBot="1" x14ac:dyDescent="0.35">
      <c r="A38" s="13"/>
      <c r="B38" s="19"/>
      <c r="C38" s="20"/>
      <c r="D38" s="1"/>
      <c r="E38" s="3"/>
      <c r="F38" s="32"/>
      <c r="G38" s="33"/>
    </row>
    <row r="39" spans="1:7" ht="15.75" thickBot="1" x14ac:dyDescent="0.3">
      <c r="A39" s="14"/>
      <c r="B39" s="9"/>
      <c r="C39" s="10"/>
      <c r="D39" s="10"/>
      <c r="E39" s="11"/>
      <c r="F39" s="34">
        <f>SUM(F4:F38)</f>
        <v>216349.98740000001</v>
      </c>
      <c r="G39" s="34">
        <f>SUM(G4:G38)</f>
        <v>216349.98740000001</v>
      </c>
    </row>
  </sheetData>
  <mergeCells count="5">
    <mergeCell ref="B37:E37"/>
    <mergeCell ref="B30:E30"/>
    <mergeCell ref="B8:E8"/>
    <mergeCell ref="B17:E17"/>
    <mergeCell ref="B25:E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Enden Hazard</dc:creator>
  <cp:lastModifiedBy>Enden Hazard</cp:lastModifiedBy>
  <dcterms:created xsi:type="dcterms:W3CDTF">2024-11-13T23:53:32Z</dcterms:created>
  <dcterms:modified xsi:type="dcterms:W3CDTF">2024-11-14T22:44:46Z</dcterms:modified>
</cp:coreProperties>
</file>