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esktop\TAREAS DE JULIO\CICLO IV\CONTABILIDAD DE SOCIEDADES\"/>
    </mc:Choice>
  </mc:AlternateContent>
  <xr:revisionPtr revIDLastSave="0" documentId="8_{8A05A1ED-8FE2-4B42-AEFD-F0D1C6067430}" xr6:coauthVersionLast="47" xr6:coauthVersionMax="47" xr10:uidLastSave="{00000000-0000-0000-0000-000000000000}"/>
  <bookViews>
    <workbookView xWindow="-120" yWindow="-120" windowWidth="29040" windowHeight="15840" xr2:uid="{052AB334-4B46-4DCF-B11C-25A2FD3F1F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5" i="1"/>
  <c r="G87" i="1"/>
  <c r="G81" i="1" l="1"/>
  <c r="G74" i="1"/>
  <c r="F72" i="1" s="1"/>
  <c r="G67" i="1"/>
  <c r="F65" i="1" s="1"/>
  <c r="G45" i="1"/>
  <c r="F48" i="1" s="1"/>
  <c r="G50" i="1" l="1"/>
  <c r="F60" i="1" s="1"/>
  <c r="G62" i="1" s="1"/>
  <c r="G52" i="1" l="1"/>
  <c r="F55" i="1" s="1"/>
  <c r="G57" i="1" s="1"/>
  <c r="K26" i="1"/>
  <c r="L26" i="1" s="1"/>
  <c r="K25" i="1"/>
  <c r="K27" i="1" s="1"/>
  <c r="G27" i="1" s="1"/>
  <c r="F37" i="1" s="1"/>
  <c r="G39" i="1" s="1"/>
  <c r="J27" i="1"/>
  <c r="F25" i="1" s="1"/>
  <c r="L25" i="1" l="1"/>
  <c r="L27" i="1" s="1"/>
  <c r="G29" i="1" s="1"/>
  <c r="F32" i="1" s="1"/>
  <c r="G34" i="1" s="1"/>
  <c r="F100" i="1" l="1"/>
  <c r="G100" i="1"/>
</calcChain>
</file>

<file path=xl/sharedStrings.xml><?xml version="1.0" encoding="utf-8"?>
<sst xmlns="http://schemas.openxmlformats.org/spreadsheetml/2006/main" count="98" uniqueCount="58">
  <si>
    <t>DEBE</t>
  </si>
  <si>
    <t>HABER</t>
  </si>
  <si>
    <t>CTA</t>
  </si>
  <si>
    <t>SUB - CTA</t>
  </si>
  <si>
    <t>DESCRIPCION</t>
  </si>
  <si>
    <t>CUENTAS POR COBRAR - ACCIONISTAS</t>
  </si>
  <si>
    <t>CAPITAL ADICIONAL</t>
  </si>
  <si>
    <t>Capitalizacion en tramite</t>
  </si>
  <si>
    <t>CAPITAL</t>
  </si>
  <si>
    <t>Capital social</t>
  </si>
  <si>
    <t>POR LA FORMALIZACION DEL CAPITAL A TRAVES DE REGISTROS PUBLICOS</t>
  </si>
  <si>
    <t>Prestamos</t>
  </si>
  <si>
    <t>Cuentas por Pagar a los Accionistas</t>
  </si>
  <si>
    <t>DIVIDENDOS</t>
  </si>
  <si>
    <t>NETO</t>
  </si>
  <si>
    <t>SOCIO A (60%)</t>
  </si>
  <si>
    <t>SOCIO B (40%)</t>
  </si>
  <si>
    <t>TOTAL</t>
  </si>
  <si>
    <t>Resultados Acumulados</t>
  </si>
  <si>
    <t>Utilidades Acumuladas</t>
  </si>
  <si>
    <t>Tributos por Pagar</t>
  </si>
  <si>
    <t>Impuesto a los Dividendos</t>
  </si>
  <si>
    <t>Dividendos</t>
  </si>
  <si>
    <t>Efectivo y Equivalente de Efectivo</t>
  </si>
  <si>
    <t>Cuentas Corrientes Operativas</t>
  </si>
  <si>
    <t>Por el acuerdo de distribucion de dividendos</t>
  </si>
  <si>
    <t>Por el pago de los dividendos</t>
  </si>
  <si>
    <t>Por el pago del impuesto a los dividendos</t>
  </si>
  <si>
    <t>ACCIONISTA</t>
  </si>
  <si>
    <t>IMPUESTOS ( 5%)</t>
  </si>
  <si>
    <t>Determinacion del Resultado del Ejercicio</t>
  </si>
  <si>
    <t>Utilidad</t>
  </si>
  <si>
    <t>determinacion del dividendos</t>
  </si>
  <si>
    <t>POR EL RECONOCIMIENTO DEL PRESTAMO</t>
  </si>
  <si>
    <t>POR LA CAPITALIZACION EN TRAMITE DEL PRESTAMO</t>
  </si>
  <si>
    <t>POR EL INGRESO AL CAPITAL DEL PRESTAMO</t>
  </si>
  <si>
    <t>Venta de activo inmobilizado</t>
  </si>
  <si>
    <t>Cuentas Por Cobrar - Diversas Terceros</t>
  </si>
  <si>
    <t>Igv - Cuenta Propia</t>
  </si>
  <si>
    <t>Otros Ingresos de Gestion</t>
  </si>
  <si>
    <t>unidades de transporte</t>
  </si>
  <si>
    <t>Por el Traspaso del Bien</t>
  </si>
  <si>
    <t>Cuentas Por Cobrar</t>
  </si>
  <si>
    <t>Emitidas</t>
  </si>
  <si>
    <t>Ventas</t>
  </si>
  <si>
    <t>Mercaderia</t>
  </si>
  <si>
    <t>Valuacion y Deterioro de Activos no Financieros</t>
  </si>
  <si>
    <t>Maquinaria y Equipos de Explotacion</t>
  </si>
  <si>
    <t>Depreciacion y Amortizacion Acumulada</t>
  </si>
  <si>
    <t>Por la depreciacion Acumulada</t>
  </si>
  <si>
    <t>Por la venta de las Laptos</t>
  </si>
  <si>
    <t>GASTOS DE ADMINISTRACION</t>
  </si>
  <si>
    <t>Gastos de Administracion</t>
  </si>
  <si>
    <t>GASTOS DE VENTAS</t>
  </si>
  <si>
    <t>Gastos de Ventas</t>
  </si>
  <si>
    <t>CARGAS IMPUTADADAS A CUENTA DE COSTO Y GASTO</t>
  </si>
  <si>
    <t>Cargas Imputadas a Cuenta de Costo y Gasto</t>
  </si>
  <si>
    <t>Por el Destino de los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</si>
</sst>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11" xfId="0" applyFill="1" applyBorder="1"/>
    <xf numFmtId="0" fontId="0" fillId="5" borderId="6" xfId="0" applyFill="1" applyBorder="1"/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2" xfId="1" applyFont="1" applyBorder="1"/>
    <xf numFmtId="43" fontId="0" fillId="0" borderId="3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3" borderId="7" xfId="1" applyFont="1" applyFill="1" applyBorder="1"/>
    <xf numFmtId="43" fontId="0" fillId="3" borderId="9" xfId="1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3" fontId="0" fillId="0" borderId="0" xfId="0" applyNumberFormat="1"/>
    <xf numFmtId="0" fontId="5" fillId="2" borderId="17" xfId="2" applyFont="1" applyBorder="1" applyAlignment="1">
      <alignment horizontal="center"/>
    </xf>
    <xf numFmtId="0" fontId="5" fillId="2" borderId="18" xfId="2" applyFont="1" applyBorder="1" applyAlignment="1">
      <alignment horizontal="center"/>
    </xf>
    <xf numFmtId="0" fontId="5" fillId="2" borderId="19" xfId="2" applyFont="1" applyBorder="1" applyAlignment="1">
      <alignment horizontal="center"/>
    </xf>
    <xf numFmtId="0" fontId="6" fillId="0" borderId="1" xfId="0" applyFont="1" applyBorder="1"/>
    <xf numFmtId="0" fontId="5" fillId="5" borderId="17" xfId="2" applyFont="1" applyFill="1" applyBorder="1" applyAlignment="1">
      <alignment horizontal="center"/>
    </xf>
    <xf numFmtId="0" fontId="5" fillId="5" borderId="18" xfId="2" applyFont="1" applyFill="1" applyBorder="1" applyAlignment="1">
      <alignment horizontal="center"/>
    </xf>
    <xf numFmtId="0" fontId="5" fillId="5" borderId="19" xfId="2" applyFont="1" applyFill="1" applyBorder="1" applyAlignment="1">
      <alignment horizontal="center"/>
    </xf>
    <xf numFmtId="0" fontId="0" fillId="0" borderId="1" xfId="0" applyBorder="1"/>
    <xf numFmtId="0" fontId="4" fillId="0" borderId="2" xfId="0" applyFont="1" applyBorder="1"/>
    <xf numFmtId="0" fontId="4" fillId="3" borderId="20" xfId="0" applyFont="1" applyFill="1" applyBorder="1"/>
    <xf numFmtId="43" fontId="4" fillId="3" borderId="21" xfId="1" applyFont="1" applyFill="1" applyBorder="1"/>
    <xf numFmtId="43" fontId="7" fillId="0" borderId="1" xfId="1" applyFont="1" applyBorder="1"/>
    <xf numFmtId="43" fontId="7" fillId="0" borderId="3" xfId="1" applyFont="1" applyBorder="1"/>
    <xf numFmtId="0" fontId="4" fillId="0" borderId="2" xfId="0" applyFont="1" applyBorder="1" applyAlignment="1">
      <alignment horizontal="left"/>
    </xf>
    <xf numFmtId="0" fontId="5" fillId="4" borderId="19" xfId="2" applyFont="1" applyFill="1" applyBorder="1" applyAlignment="1"/>
    <xf numFmtId="0" fontId="0" fillId="4" borderId="12" xfId="0" applyFill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4" xfId="0" applyFont="1" applyBorder="1"/>
    <xf numFmtId="43" fontId="7" fillId="0" borderId="5" xfId="1" applyFont="1" applyBorder="1"/>
    <xf numFmtId="43" fontId="7" fillId="0" borderId="6" xfId="1" applyFont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3" fillId="0" borderId="1" xfId="0" applyFont="1" applyBorder="1"/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0" fillId="0" borderId="12" xfId="0" applyBorder="1"/>
  </cellXfs>
  <cellStyles count="3">
    <cellStyle name="Bueno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7FF1-DF31-4DAE-ACAB-02F105CDF18B}">
  <dimension ref="A1:L100"/>
  <sheetViews>
    <sheetView tabSelected="1" topLeftCell="A28" zoomScale="80" zoomScaleNormal="80" workbookViewId="0">
      <selection activeCell="E48" sqref="E48"/>
    </sheetView>
  </sheetViews>
  <sheetFormatPr baseColWidth="10" defaultRowHeight="15" x14ac:dyDescent="0.25"/>
  <cols>
    <col min="1" max="1" width="10.28515625" bestFit="1" customWidth="1"/>
    <col min="3" max="3" width="12.28515625" bestFit="1" customWidth="1"/>
    <col min="4" max="4" width="51.5703125" bestFit="1" customWidth="1"/>
    <col min="6" max="7" width="13.85546875" bestFit="1" customWidth="1"/>
    <col min="9" max="9" width="18" bestFit="1" customWidth="1"/>
    <col min="10" max="10" width="15.7109375" bestFit="1" customWidth="1"/>
    <col min="11" max="11" width="20.7109375" bestFit="1" customWidth="1"/>
    <col min="12" max="12" width="14.42578125" bestFit="1" customWidth="1"/>
  </cols>
  <sheetData>
    <row r="1" spans="1:7" ht="15.75" thickBot="1" x14ac:dyDescent="0.3"/>
    <row r="2" spans="1:7" ht="19.5" thickBot="1" x14ac:dyDescent="0.35">
      <c r="A2" s="9"/>
      <c r="B2" s="1" t="s">
        <v>2</v>
      </c>
      <c r="C2" s="2" t="s">
        <v>3</v>
      </c>
      <c r="D2" s="2" t="s">
        <v>4</v>
      </c>
      <c r="E2" s="3"/>
      <c r="F2" s="4" t="s">
        <v>0</v>
      </c>
      <c r="G2" s="5" t="s">
        <v>1</v>
      </c>
    </row>
    <row r="3" spans="1:7" x14ac:dyDescent="0.25">
      <c r="B3" s="12"/>
      <c r="C3" s="13"/>
      <c r="D3" s="13"/>
      <c r="E3" s="14"/>
      <c r="F3" s="12"/>
      <c r="G3" s="15"/>
    </row>
    <row r="4" spans="1:7" ht="18.75" x14ac:dyDescent="0.3">
      <c r="A4" s="10"/>
      <c r="B4" s="16">
        <v>14</v>
      </c>
      <c r="C4" s="17"/>
      <c r="D4" s="26" t="s">
        <v>5</v>
      </c>
      <c r="E4" s="18"/>
      <c r="F4" s="19">
        <v>45000</v>
      </c>
      <c r="G4" s="20"/>
    </row>
    <row r="5" spans="1:7" ht="18.75" x14ac:dyDescent="0.3">
      <c r="A5" s="10"/>
      <c r="B5" s="16"/>
      <c r="C5" s="17">
        <v>1422</v>
      </c>
      <c r="D5" s="25" t="s">
        <v>11</v>
      </c>
      <c r="E5" s="18"/>
      <c r="F5" s="19"/>
      <c r="G5" s="20"/>
    </row>
    <row r="6" spans="1:7" ht="18.75" x14ac:dyDescent="0.3">
      <c r="A6" s="10"/>
      <c r="B6" s="16">
        <v>52</v>
      </c>
      <c r="C6" s="17"/>
      <c r="D6" s="26" t="s">
        <v>6</v>
      </c>
      <c r="E6" s="18"/>
      <c r="F6" s="19"/>
      <c r="G6" s="20">
        <v>45000</v>
      </c>
    </row>
    <row r="7" spans="1:7" ht="18.75" x14ac:dyDescent="0.3">
      <c r="A7" s="10"/>
      <c r="B7" s="16"/>
      <c r="C7" s="17">
        <v>522</v>
      </c>
      <c r="D7" s="25" t="s">
        <v>7</v>
      </c>
      <c r="E7" s="18"/>
      <c r="F7" s="19"/>
      <c r="G7" s="20"/>
    </row>
    <row r="8" spans="1:7" x14ac:dyDescent="0.25">
      <c r="A8" s="10"/>
      <c r="B8" s="31" t="s">
        <v>33</v>
      </c>
      <c r="C8" s="32"/>
      <c r="D8" s="32"/>
      <c r="E8" s="33"/>
      <c r="F8" s="19"/>
      <c r="G8" s="20"/>
    </row>
    <row r="9" spans="1:7" ht="18.75" x14ac:dyDescent="0.3">
      <c r="A9" s="10"/>
      <c r="B9" s="16">
        <v>52</v>
      </c>
      <c r="C9" s="17"/>
      <c r="D9" s="26" t="s">
        <v>6</v>
      </c>
      <c r="E9" s="18"/>
      <c r="F9" s="19">
        <v>45000</v>
      </c>
      <c r="G9" s="20"/>
    </row>
    <row r="10" spans="1:7" ht="18.75" x14ac:dyDescent="0.3">
      <c r="A10" s="10"/>
      <c r="B10" s="16"/>
      <c r="C10" s="17">
        <v>522</v>
      </c>
      <c r="D10" s="25" t="s">
        <v>7</v>
      </c>
      <c r="E10" s="18"/>
      <c r="F10" s="19"/>
      <c r="G10" s="20"/>
    </row>
    <row r="11" spans="1:7" ht="18.75" x14ac:dyDescent="0.3">
      <c r="A11" s="10"/>
      <c r="B11" s="16">
        <v>50</v>
      </c>
      <c r="C11" s="17"/>
      <c r="D11" s="26" t="s">
        <v>8</v>
      </c>
      <c r="E11" s="18"/>
      <c r="F11" s="19"/>
      <c r="G11" s="20">
        <v>45000</v>
      </c>
    </row>
    <row r="12" spans="1:7" ht="18.75" x14ac:dyDescent="0.3">
      <c r="A12" s="10"/>
      <c r="B12" s="16"/>
      <c r="C12" s="17">
        <v>501</v>
      </c>
      <c r="D12" s="25" t="s">
        <v>9</v>
      </c>
      <c r="E12" s="18"/>
      <c r="F12" s="19"/>
      <c r="G12" s="20"/>
    </row>
    <row r="13" spans="1:7" x14ac:dyDescent="0.25">
      <c r="A13" s="10"/>
      <c r="B13" s="31" t="s">
        <v>10</v>
      </c>
      <c r="C13" s="32"/>
      <c r="D13" s="32"/>
      <c r="E13" s="33"/>
      <c r="F13" s="19"/>
      <c r="G13" s="20"/>
    </row>
    <row r="14" spans="1:7" ht="18.75" x14ac:dyDescent="0.3">
      <c r="A14" s="10"/>
      <c r="B14" s="16">
        <v>44</v>
      </c>
      <c r="C14" s="17"/>
      <c r="D14" s="34" t="s">
        <v>12</v>
      </c>
      <c r="E14" s="18"/>
      <c r="F14" s="19">
        <v>45000</v>
      </c>
      <c r="G14" s="20"/>
    </row>
    <row r="15" spans="1:7" ht="18.75" x14ac:dyDescent="0.3">
      <c r="A15" s="10"/>
      <c r="B15" s="16"/>
      <c r="C15" s="17">
        <v>4411</v>
      </c>
      <c r="D15" s="25" t="s">
        <v>11</v>
      </c>
      <c r="E15" s="18"/>
      <c r="F15" s="19"/>
      <c r="G15" s="20"/>
    </row>
    <row r="16" spans="1:7" ht="18.75" x14ac:dyDescent="0.3">
      <c r="A16" s="10"/>
      <c r="B16" s="16">
        <v>52</v>
      </c>
      <c r="C16" s="17"/>
      <c r="D16" s="26" t="s">
        <v>6</v>
      </c>
      <c r="E16" s="18"/>
      <c r="F16" s="19"/>
      <c r="G16" s="19">
        <v>45000</v>
      </c>
    </row>
    <row r="17" spans="1:12" ht="18.75" x14ac:dyDescent="0.3">
      <c r="A17" s="10"/>
      <c r="B17" s="16"/>
      <c r="C17" s="17">
        <v>522</v>
      </c>
      <c r="D17" s="25" t="s">
        <v>7</v>
      </c>
      <c r="E17" s="18"/>
      <c r="F17" s="19"/>
      <c r="G17" s="20"/>
    </row>
    <row r="18" spans="1:12" x14ac:dyDescent="0.25">
      <c r="A18" s="10"/>
      <c r="B18" s="31" t="s">
        <v>34</v>
      </c>
      <c r="C18" s="32"/>
      <c r="D18" s="32"/>
      <c r="E18" s="33"/>
      <c r="F18" s="19"/>
      <c r="G18" s="20"/>
    </row>
    <row r="19" spans="1:12" ht="18.75" x14ac:dyDescent="0.3">
      <c r="A19" s="10"/>
      <c r="B19" s="16">
        <v>52</v>
      </c>
      <c r="C19" s="17"/>
      <c r="D19" s="26" t="s">
        <v>6</v>
      </c>
      <c r="E19" s="18"/>
      <c r="F19" s="19">
        <v>45000</v>
      </c>
      <c r="G19" s="20"/>
    </row>
    <row r="20" spans="1:12" ht="18.75" x14ac:dyDescent="0.3">
      <c r="A20" s="10"/>
      <c r="B20" s="16"/>
      <c r="C20" s="17">
        <v>522</v>
      </c>
      <c r="D20" s="25" t="s">
        <v>7</v>
      </c>
      <c r="E20" s="18"/>
      <c r="F20" s="19"/>
      <c r="G20" s="20"/>
    </row>
    <row r="21" spans="1:12" ht="18.75" x14ac:dyDescent="0.3">
      <c r="A21" s="10"/>
      <c r="B21" s="16">
        <v>50</v>
      </c>
      <c r="C21" s="17"/>
      <c r="D21" s="26" t="s">
        <v>8</v>
      </c>
      <c r="E21" s="18"/>
      <c r="F21" s="19"/>
      <c r="G21" s="19">
        <v>45000</v>
      </c>
    </row>
    <row r="22" spans="1:12" ht="18.75" x14ac:dyDescent="0.3">
      <c r="A22" s="10"/>
      <c r="B22" s="16"/>
      <c r="C22" s="17">
        <v>501</v>
      </c>
      <c r="D22" s="25" t="s">
        <v>9</v>
      </c>
      <c r="E22" s="18"/>
      <c r="F22" s="19"/>
      <c r="G22" s="20"/>
    </row>
    <row r="23" spans="1:12" ht="15.75" thickBot="1" x14ac:dyDescent="0.3">
      <c r="A23" s="10"/>
      <c r="B23" s="31" t="s">
        <v>35</v>
      </c>
      <c r="C23" s="32">
        <v>502</v>
      </c>
      <c r="D23" s="32" t="s">
        <v>9</v>
      </c>
      <c r="E23" s="33"/>
      <c r="F23" s="19"/>
      <c r="G23" s="20"/>
    </row>
    <row r="24" spans="1:12" ht="19.5" thickBot="1" x14ac:dyDescent="0.35">
      <c r="A24" s="10"/>
      <c r="B24" s="35"/>
      <c r="C24" s="36"/>
      <c r="D24" s="36"/>
      <c r="E24" s="36"/>
      <c r="F24" s="36"/>
      <c r="G24" s="37"/>
      <c r="I24" s="51" t="s">
        <v>28</v>
      </c>
      <c r="J24" s="52" t="s">
        <v>13</v>
      </c>
      <c r="K24" s="52" t="s">
        <v>29</v>
      </c>
      <c r="L24" s="53" t="s">
        <v>14</v>
      </c>
    </row>
    <row r="25" spans="1:12" ht="18.75" x14ac:dyDescent="0.3">
      <c r="A25" s="10"/>
      <c r="B25" s="16">
        <v>59</v>
      </c>
      <c r="C25" s="17"/>
      <c r="D25" s="34" t="s">
        <v>18</v>
      </c>
      <c r="E25" s="18"/>
      <c r="F25" s="19">
        <f>J27</f>
        <v>70000</v>
      </c>
      <c r="G25" s="20"/>
      <c r="I25" s="48" t="s">
        <v>15</v>
      </c>
      <c r="J25" s="49">
        <v>42000</v>
      </c>
      <c r="K25" s="49">
        <f>J25*5%</f>
        <v>2100</v>
      </c>
      <c r="L25" s="50">
        <f>J25-K25</f>
        <v>39900</v>
      </c>
    </row>
    <row r="26" spans="1:12" ht="18.75" x14ac:dyDescent="0.3">
      <c r="A26" s="10"/>
      <c r="B26" s="16"/>
      <c r="C26" s="17">
        <v>591</v>
      </c>
      <c r="D26" s="38" t="s">
        <v>19</v>
      </c>
      <c r="E26" s="18"/>
      <c r="F26" s="19"/>
      <c r="G26" s="20"/>
      <c r="I26" s="39" t="s">
        <v>16</v>
      </c>
      <c r="J26" s="42">
        <v>28000</v>
      </c>
      <c r="K26" s="42">
        <f>J26*5%</f>
        <v>1400</v>
      </c>
      <c r="L26" s="43">
        <f>J26-K26</f>
        <v>26600</v>
      </c>
    </row>
    <row r="27" spans="1:12" ht="19.5" thickBot="1" x14ac:dyDescent="0.35">
      <c r="A27" s="10"/>
      <c r="B27" s="16">
        <v>40</v>
      </c>
      <c r="C27" s="17"/>
      <c r="D27" s="34" t="s">
        <v>20</v>
      </c>
      <c r="E27" s="18"/>
      <c r="F27" s="19"/>
      <c r="G27" s="20">
        <f>K27</f>
        <v>3500</v>
      </c>
      <c r="I27" s="40" t="s">
        <v>17</v>
      </c>
      <c r="J27" s="41">
        <f>SUM(J25:J26)</f>
        <v>70000</v>
      </c>
      <c r="K27" s="41">
        <f t="shared" ref="K27:L27" si="0">SUM(K25:K26)</f>
        <v>3500</v>
      </c>
      <c r="L27" s="41">
        <f t="shared" si="0"/>
        <v>66500</v>
      </c>
    </row>
    <row r="28" spans="1:12" ht="18.75" x14ac:dyDescent="0.3">
      <c r="A28" s="10"/>
      <c r="B28" s="16"/>
      <c r="C28" s="17">
        <v>40185</v>
      </c>
      <c r="D28" s="38" t="s">
        <v>21</v>
      </c>
      <c r="E28" s="18"/>
      <c r="F28" s="19"/>
      <c r="G28" s="20"/>
    </row>
    <row r="29" spans="1:12" ht="18.75" x14ac:dyDescent="0.3">
      <c r="A29" s="10"/>
      <c r="B29" s="16">
        <v>44</v>
      </c>
      <c r="C29" s="17"/>
      <c r="D29" s="34" t="s">
        <v>12</v>
      </c>
      <c r="E29" s="45"/>
      <c r="F29" s="19"/>
      <c r="G29" s="20">
        <f>L27</f>
        <v>66500</v>
      </c>
    </row>
    <row r="30" spans="1:12" ht="18.75" x14ac:dyDescent="0.3">
      <c r="A30" s="10"/>
      <c r="B30" s="44"/>
      <c r="C30" s="17">
        <v>4412</v>
      </c>
      <c r="D30" s="38" t="s">
        <v>22</v>
      </c>
      <c r="E30" s="45"/>
      <c r="F30" s="19"/>
      <c r="G30" s="20"/>
    </row>
    <row r="31" spans="1:12" x14ac:dyDescent="0.25">
      <c r="A31" s="10"/>
      <c r="B31" s="31" t="s">
        <v>25</v>
      </c>
      <c r="C31" s="32"/>
      <c r="D31" s="33"/>
      <c r="E31" s="46"/>
      <c r="F31" s="19"/>
      <c r="G31" s="20"/>
      <c r="J31" s="30"/>
    </row>
    <row r="32" spans="1:12" ht="18.75" x14ac:dyDescent="0.3">
      <c r="A32" s="10"/>
      <c r="B32" s="16">
        <v>44</v>
      </c>
      <c r="C32" s="17"/>
      <c r="D32" s="34" t="s">
        <v>12</v>
      </c>
      <c r="E32" s="46"/>
      <c r="F32" s="19">
        <f>G29</f>
        <v>66500</v>
      </c>
      <c r="G32" s="20"/>
    </row>
    <row r="33" spans="1:7" ht="18.75" x14ac:dyDescent="0.3">
      <c r="A33" s="10"/>
      <c r="B33" s="16"/>
      <c r="C33" s="17">
        <v>4412</v>
      </c>
      <c r="D33" s="38" t="s">
        <v>22</v>
      </c>
      <c r="E33" s="46"/>
      <c r="F33" s="19"/>
      <c r="G33" s="20"/>
    </row>
    <row r="34" spans="1:7" ht="18.75" x14ac:dyDescent="0.3">
      <c r="A34" s="10"/>
      <c r="B34" s="16">
        <v>10</v>
      </c>
      <c r="C34" s="17"/>
      <c r="D34" s="34" t="s">
        <v>23</v>
      </c>
      <c r="E34" s="46"/>
      <c r="F34" s="19"/>
      <c r="G34" s="20">
        <f>F32</f>
        <v>66500</v>
      </c>
    </row>
    <row r="35" spans="1:7" ht="18.75" x14ac:dyDescent="0.3">
      <c r="A35" s="10"/>
      <c r="B35" s="16"/>
      <c r="C35" s="17">
        <v>104</v>
      </c>
      <c r="D35" s="38" t="s">
        <v>24</v>
      </c>
      <c r="E35" s="45"/>
      <c r="F35" s="19"/>
      <c r="G35" s="20"/>
    </row>
    <row r="36" spans="1:7" x14ac:dyDescent="0.25">
      <c r="A36" s="10"/>
      <c r="B36" s="31" t="s">
        <v>26</v>
      </c>
      <c r="C36" s="32"/>
      <c r="D36" s="33"/>
      <c r="E36" s="46"/>
      <c r="F36" s="19"/>
      <c r="G36" s="20"/>
    </row>
    <row r="37" spans="1:7" ht="18.75" x14ac:dyDescent="0.3">
      <c r="A37" s="10"/>
      <c r="B37" s="16">
        <v>40</v>
      </c>
      <c r="C37" s="17"/>
      <c r="D37" s="34" t="s">
        <v>20</v>
      </c>
      <c r="E37" s="46"/>
      <c r="F37" s="19">
        <f>G27</f>
        <v>3500</v>
      </c>
      <c r="G37" s="20"/>
    </row>
    <row r="38" spans="1:7" ht="18.75" x14ac:dyDescent="0.3">
      <c r="A38" s="10"/>
      <c r="B38" s="16"/>
      <c r="C38" s="17">
        <v>40185</v>
      </c>
      <c r="D38" s="38" t="s">
        <v>21</v>
      </c>
      <c r="E38" s="46"/>
      <c r="F38" s="19"/>
      <c r="G38" s="20"/>
    </row>
    <row r="39" spans="1:7" ht="18.75" x14ac:dyDescent="0.3">
      <c r="A39" s="10"/>
      <c r="B39" s="16">
        <v>10</v>
      </c>
      <c r="C39" s="17"/>
      <c r="D39" s="34" t="s">
        <v>23</v>
      </c>
      <c r="E39" s="46"/>
      <c r="F39" s="19"/>
      <c r="G39" s="20">
        <f>F37</f>
        <v>3500</v>
      </c>
    </row>
    <row r="40" spans="1:7" ht="18.75" x14ac:dyDescent="0.3">
      <c r="A40" s="10"/>
      <c r="B40" s="44"/>
      <c r="C40" s="17">
        <v>104</v>
      </c>
      <c r="D40" s="38" t="s">
        <v>24</v>
      </c>
      <c r="E40" s="46"/>
      <c r="F40" s="19"/>
      <c r="G40" s="20"/>
    </row>
    <row r="41" spans="1:7" x14ac:dyDescent="0.25">
      <c r="A41" s="10"/>
      <c r="B41" s="31" t="s">
        <v>27</v>
      </c>
      <c r="C41" s="32"/>
      <c r="D41" s="33"/>
      <c r="E41" s="46"/>
      <c r="F41" s="19"/>
      <c r="G41" s="20"/>
    </row>
    <row r="42" spans="1:7" ht="18.75" x14ac:dyDescent="0.3">
      <c r="A42" s="10"/>
      <c r="B42" s="55"/>
      <c r="C42" s="56"/>
      <c r="D42" s="56"/>
      <c r="E42" s="56"/>
      <c r="F42" s="56"/>
      <c r="G42" s="57"/>
    </row>
    <row r="43" spans="1:7" ht="18.75" x14ac:dyDescent="0.3">
      <c r="A43" s="10"/>
      <c r="B43" s="44">
        <v>89</v>
      </c>
      <c r="C43" s="25"/>
      <c r="D43" s="34" t="s">
        <v>30</v>
      </c>
      <c r="E43" s="46"/>
      <c r="F43" s="19">
        <v>160000</v>
      </c>
      <c r="G43" s="20"/>
    </row>
    <row r="44" spans="1:7" ht="18.75" x14ac:dyDescent="0.3">
      <c r="A44" s="10"/>
      <c r="B44" s="44"/>
      <c r="C44" s="25">
        <v>891</v>
      </c>
      <c r="D44" s="38" t="s">
        <v>31</v>
      </c>
      <c r="E44" s="46"/>
      <c r="F44" s="19"/>
      <c r="G44" s="20"/>
    </row>
    <row r="45" spans="1:7" ht="18.75" x14ac:dyDescent="0.3">
      <c r="A45" s="10"/>
      <c r="B45" s="44">
        <v>59</v>
      </c>
      <c r="C45" s="25"/>
      <c r="D45" s="34" t="s">
        <v>18</v>
      </c>
      <c r="E45" s="46"/>
      <c r="F45" s="19"/>
      <c r="G45" s="20">
        <f>F43</f>
        <v>160000</v>
      </c>
    </row>
    <row r="46" spans="1:7" ht="18.75" x14ac:dyDescent="0.3">
      <c r="A46" s="10"/>
      <c r="B46" s="44"/>
      <c r="C46" s="25">
        <v>591</v>
      </c>
      <c r="D46" s="38" t="s">
        <v>19</v>
      </c>
      <c r="E46" s="46"/>
      <c r="F46" s="19"/>
      <c r="G46" s="20"/>
    </row>
    <row r="47" spans="1:7" x14ac:dyDescent="0.25">
      <c r="A47" s="10"/>
      <c r="B47" s="31" t="s">
        <v>32</v>
      </c>
      <c r="C47" s="32"/>
      <c r="D47" s="33"/>
      <c r="E47" s="46"/>
      <c r="F47" s="19"/>
      <c r="G47" s="20"/>
    </row>
    <row r="48" spans="1:7" ht="18.75" x14ac:dyDescent="0.3">
      <c r="A48" s="10"/>
      <c r="B48" s="44">
        <v>59</v>
      </c>
      <c r="C48" s="25"/>
      <c r="D48" s="34" t="s">
        <v>18</v>
      </c>
      <c r="E48" s="46"/>
      <c r="F48" s="19">
        <f>G45</f>
        <v>160000</v>
      </c>
      <c r="G48" s="20"/>
    </row>
    <row r="49" spans="1:7" ht="18.75" x14ac:dyDescent="0.3">
      <c r="A49" s="10"/>
      <c r="B49" s="44"/>
      <c r="C49" s="25">
        <v>591</v>
      </c>
      <c r="D49" s="38" t="s">
        <v>19</v>
      </c>
      <c r="E49" s="46"/>
      <c r="F49" s="19"/>
      <c r="G49" s="20"/>
    </row>
    <row r="50" spans="1:7" ht="18.75" x14ac:dyDescent="0.3">
      <c r="A50" s="10"/>
      <c r="B50" s="44">
        <v>40</v>
      </c>
      <c r="C50" s="25"/>
      <c r="D50" s="34" t="s">
        <v>20</v>
      </c>
      <c r="E50" s="46"/>
      <c r="F50" s="19"/>
      <c r="G50" s="20">
        <f>F48*5%</f>
        <v>8000</v>
      </c>
    </row>
    <row r="51" spans="1:7" ht="18.75" x14ac:dyDescent="0.3">
      <c r="A51" s="10"/>
      <c r="B51" s="44"/>
      <c r="C51" s="25">
        <v>40185</v>
      </c>
      <c r="D51" s="38" t="s">
        <v>21</v>
      </c>
      <c r="E51" s="46"/>
      <c r="F51" s="19"/>
      <c r="G51" s="20"/>
    </row>
    <row r="52" spans="1:7" ht="18.75" x14ac:dyDescent="0.3">
      <c r="A52" s="10"/>
      <c r="B52" s="44">
        <v>44</v>
      </c>
      <c r="C52" s="25"/>
      <c r="D52" s="34" t="s">
        <v>12</v>
      </c>
      <c r="E52" s="46"/>
      <c r="F52" s="19"/>
      <c r="G52" s="20">
        <f>F48-G50</f>
        <v>152000</v>
      </c>
    </row>
    <row r="53" spans="1:7" ht="18.75" x14ac:dyDescent="0.3">
      <c r="A53" s="10"/>
      <c r="B53" s="44"/>
      <c r="C53" s="25">
        <v>4412</v>
      </c>
      <c r="D53" s="38" t="s">
        <v>22</v>
      </c>
      <c r="E53" s="46"/>
      <c r="F53" s="19"/>
      <c r="G53" s="20"/>
    </row>
    <row r="54" spans="1:7" x14ac:dyDescent="0.25">
      <c r="A54" s="10"/>
      <c r="B54" s="31" t="s">
        <v>25</v>
      </c>
      <c r="C54" s="32"/>
      <c r="D54" s="33"/>
      <c r="E54" s="46"/>
      <c r="F54" s="19"/>
      <c r="G54" s="20"/>
    </row>
    <row r="55" spans="1:7" ht="18.75" x14ac:dyDescent="0.3">
      <c r="A55" s="10"/>
      <c r="B55" s="44">
        <v>44</v>
      </c>
      <c r="C55" s="25"/>
      <c r="D55" s="34" t="s">
        <v>12</v>
      </c>
      <c r="E55" s="46"/>
      <c r="F55" s="19">
        <f>G52</f>
        <v>152000</v>
      </c>
      <c r="G55" s="20"/>
    </row>
    <row r="56" spans="1:7" ht="18.75" x14ac:dyDescent="0.3">
      <c r="A56" s="10"/>
      <c r="B56" s="44"/>
      <c r="C56" s="25">
        <v>4412</v>
      </c>
      <c r="D56" s="38" t="s">
        <v>22</v>
      </c>
      <c r="E56" s="46"/>
      <c r="F56" s="19"/>
      <c r="G56" s="20"/>
    </row>
    <row r="57" spans="1:7" ht="18.75" x14ac:dyDescent="0.3">
      <c r="A57" s="10"/>
      <c r="B57" s="44">
        <v>10</v>
      </c>
      <c r="C57" s="25"/>
      <c r="D57" s="34" t="s">
        <v>23</v>
      </c>
      <c r="E57" s="46"/>
      <c r="F57" s="19"/>
      <c r="G57" s="20">
        <f>F55</f>
        <v>152000</v>
      </c>
    </row>
    <row r="58" spans="1:7" ht="18.75" x14ac:dyDescent="0.3">
      <c r="A58" s="10"/>
      <c r="B58" s="44"/>
      <c r="C58" s="25">
        <v>104</v>
      </c>
      <c r="D58" s="38" t="s">
        <v>24</v>
      </c>
      <c r="E58" s="46"/>
      <c r="F58" s="19"/>
      <c r="G58" s="20"/>
    </row>
    <row r="59" spans="1:7" x14ac:dyDescent="0.25">
      <c r="A59" s="10"/>
      <c r="B59" s="31" t="s">
        <v>26</v>
      </c>
      <c r="C59" s="32"/>
      <c r="D59" s="33"/>
      <c r="E59" s="46"/>
      <c r="F59" s="19"/>
      <c r="G59" s="20"/>
    </row>
    <row r="60" spans="1:7" ht="18.75" x14ac:dyDescent="0.3">
      <c r="A60" s="10"/>
      <c r="B60" s="44">
        <v>40</v>
      </c>
      <c r="C60" s="25"/>
      <c r="D60" s="34" t="s">
        <v>20</v>
      </c>
      <c r="E60" s="46"/>
      <c r="F60" s="19">
        <f>G50</f>
        <v>8000</v>
      </c>
      <c r="G60" s="20"/>
    </row>
    <row r="61" spans="1:7" ht="18.75" x14ac:dyDescent="0.3">
      <c r="A61" s="10"/>
      <c r="B61" s="44"/>
      <c r="C61" s="25">
        <v>40185</v>
      </c>
      <c r="D61" s="38" t="s">
        <v>21</v>
      </c>
      <c r="E61" s="46"/>
      <c r="F61" s="19"/>
      <c r="G61" s="20"/>
    </row>
    <row r="62" spans="1:7" ht="18.75" x14ac:dyDescent="0.3">
      <c r="A62" s="10"/>
      <c r="B62" s="44">
        <v>10</v>
      </c>
      <c r="C62" s="25"/>
      <c r="D62" s="34" t="s">
        <v>23</v>
      </c>
      <c r="E62" s="46"/>
      <c r="F62" s="19"/>
      <c r="G62" s="20">
        <f>F60</f>
        <v>8000</v>
      </c>
    </row>
    <row r="63" spans="1:7" ht="18.75" x14ac:dyDescent="0.3">
      <c r="A63" s="10"/>
      <c r="B63" s="44"/>
      <c r="C63" s="25">
        <v>104</v>
      </c>
      <c r="D63" s="38" t="s">
        <v>24</v>
      </c>
      <c r="E63" s="46"/>
      <c r="F63" s="19"/>
      <c r="G63" s="20"/>
    </row>
    <row r="64" spans="1:7" x14ac:dyDescent="0.25">
      <c r="A64" s="10"/>
      <c r="B64" s="31" t="s">
        <v>27</v>
      </c>
      <c r="C64" s="32"/>
      <c r="D64" s="33"/>
      <c r="E64" s="46"/>
      <c r="F64" s="19"/>
      <c r="G64" s="20"/>
    </row>
    <row r="65" spans="1:7" ht="18.75" x14ac:dyDescent="0.3">
      <c r="A65" s="10"/>
      <c r="B65" s="44">
        <v>16</v>
      </c>
      <c r="C65" s="25"/>
      <c r="D65" s="34" t="s">
        <v>37</v>
      </c>
      <c r="E65" s="46"/>
      <c r="F65" s="19">
        <f>G67+G69</f>
        <v>47200</v>
      </c>
      <c r="G65" s="20"/>
    </row>
    <row r="66" spans="1:7" ht="18.75" x14ac:dyDescent="0.3">
      <c r="A66" s="10"/>
      <c r="B66" s="44"/>
      <c r="C66" s="25">
        <v>165</v>
      </c>
      <c r="D66" s="38" t="s">
        <v>36</v>
      </c>
      <c r="E66" s="46"/>
      <c r="F66" s="19"/>
      <c r="G66" s="20"/>
    </row>
    <row r="67" spans="1:7" ht="18.75" x14ac:dyDescent="0.3">
      <c r="A67" s="10"/>
      <c r="B67" s="44">
        <v>40</v>
      </c>
      <c r="C67" s="25"/>
      <c r="D67" s="34" t="s">
        <v>20</v>
      </c>
      <c r="E67" s="46"/>
      <c r="F67" s="19"/>
      <c r="G67" s="20">
        <f>G69*18%</f>
        <v>7200</v>
      </c>
    </row>
    <row r="68" spans="1:7" ht="18.75" x14ac:dyDescent="0.3">
      <c r="A68" s="10"/>
      <c r="B68" s="44"/>
      <c r="C68" s="25">
        <v>40111</v>
      </c>
      <c r="D68" s="38" t="s">
        <v>38</v>
      </c>
      <c r="E68" s="46"/>
      <c r="F68" s="19"/>
      <c r="G68" s="20"/>
    </row>
    <row r="69" spans="1:7" ht="18.75" x14ac:dyDescent="0.3">
      <c r="A69" s="10"/>
      <c r="B69" s="44">
        <v>75</v>
      </c>
      <c r="C69" s="25"/>
      <c r="D69" s="54" t="s">
        <v>39</v>
      </c>
      <c r="E69" s="46"/>
      <c r="F69" s="19"/>
      <c r="G69" s="20">
        <v>40000</v>
      </c>
    </row>
    <row r="70" spans="1:7" ht="18.75" x14ac:dyDescent="0.3">
      <c r="A70" s="10"/>
      <c r="B70" s="44"/>
      <c r="C70" s="25">
        <v>7544</v>
      </c>
      <c r="D70" s="38" t="s">
        <v>40</v>
      </c>
      <c r="E70" s="46"/>
      <c r="F70" s="19"/>
      <c r="G70" s="20"/>
    </row>
    <row r="71" spans="1:7" x14ac:dyDescent="0.25">
      <c r="A71" s="10"/>
      <c r="B71" s="31" t="s">
        <v>41</v>
      </c>
      <c r="C71" s="32"/>
      <c r="D71" s="33"/>
      <c r="E71" s="46"/>
      <c r="F71" s="19"/>
      <c r="G71" s="20"/>
    </row>
    <row r="72" spans="1:7" ht="18.75" x14ac:dyDescent="0.3">
      <c r="A72" s="10"/>
      <c r="B72" s="44">
        <v>12</v>
      </c>
      <c r="C72" s="25"/>
      <c r="D72" s="54" t="s">
        <v>42</v>
      </c>
      <c r="E72" s="46"/>
      <c r="F72" s="19">
        <f>G74+G76</f>
        <v>5900</v>
      </c>
      <c r="G72" s="20"/>
    </row>
    <row r="73" spans="1:7" ht="18.75" x14ac:dyDescent="0.3">
      <c r="A73" s="10"/>
      <c r="B73" s="44"/>
      <c r="C73" s="25">
        <v>1212</v>
      </c>
      <c r="D73" s="38" t="s">
        <v>43</v>
      </c>
      <c r="E73" s="46"/>
      <c r="F73" s="19"/>
      <c r="G73" s="20"/>
    </row>
    <row r="74" spans="1:7" ht="18.75" x14ac:dyDescent="0.3">
      <c r="A74" s="10"/>
      <c r="B74" s="44">
        <v>40</v>
      </c>
      <c r="C74" s="25"/>
      <c r="D74" s="34" t="s">
        <v>20</v>
      </c>
      <c r="E74" s="46"/>
      <c r="F74" s="19"/>
      <c r="G74" s="20">
        <f>G76*18%</f>
        <v>900</v>
      </c>
    </row>
    <row r="75" spans="1:7" ht="18.75" x14ac:dyDescent="0.3">
      <c r="A75" s="10"/>
      <c r="B75" s="44"/>
      <c r="C75" s="25">
        <v>40111</v>
      </c>
      <c r="D75" s="38" t="s">
        <v>38</v>
      </c>
      <c r="E75" s="46"/>
      <c r="F75" s="19"/>
      <c r="G75" s="20"/>
    </row>
    <row r="76" spans="1:7" ht="18.75" x14ac:dyDescent="0.3">
      <c r="A76" s="10"/>
      <c r="B76" s="44">
        <v>70</v>
      </c>
      <c r="C76" s="25"/>
      <c r="D76" s="54" t="s">
        <v>44</v>
      </c>
      <c r="E76" s="46"/>
      <c r="F76" s="19"/>
      <c r="G76" s="20">
        <v>5000</v>
      </c>
    </row>
    <row r="77" spans="1:7" ht="18.75" x14ac:dyDescent="0.3">
      <c r="A77" s="10"/>
      <c r="B77" s="44"/>
      <c r="C77" s="25">
        <v>701</v>
      </c>
      <c r="D77" s="38" t="s">
        <v>45</v>
      </c>
      <c r="E77" s="46"/>
      <c r="F77" s="19"/>
      <c r="G77" s="20"/>
    </row>
    <row r="78" spans="1:7" x14ac:dyDescent="0.25">
      <c r="A78" s="10"/>
      <c r="B78" s="31" t="s">
        <v>50</v>
      </c>
      <c r="C78" s="32"/>
      <c r="D78" s="33"/>
      <c r="E78" s="46"/>
      <c r="F78" s="19"/>
      <c r="G78" s="20"/>
    </row>
    <row r="79" spans="1:7" ht="18.75" x14ac:dyDescent="0.3">
      <c r="A79" s="10"/>
      <c r="B79" s="16">
        <v>68</v>
      </c>
      <c r="C79" s="47"/>
      <c r="D79" s="54" t="s">
        <v>46</v>
      </c>
      <c r="E79" s="46"/>
      <c r="F79" s="19">
        <v>45000</v>
      </c>
      <c r="G79" s="20"/>
    </row>
    <row r="80" spans="1:7" ht="18.75" x14ac:dyDescent="0.3">
      <c r="A80" s="10"/>
      <c r="B80" s="16"/>
      <c r="C80" s="47">
        <v>68412</v>
      </c>
      <c r="D80" s="38" t="s">
        <v>47</v>
      </c>
      <c r="E80" s="46"/>
      <c r="F80" s="19"/>
      <c r="G80" s="20"/>
    </row>
    <row r="81" spans="1:7" ht="18.75" x14ac:dyDescent="0.3">
      <c r="A81" s="10"/>
      <c r="B81" s="16">
        <v>39</v>
      </c>
      <c r="C81" s="47"/>
      <c r="D81" s="54" t="s">
        <v>48</v>
      </c>
      <c r="E81" s="46"/>
      <c r="F81" s="19"/>
      <c r="G81" s="20">
        <f>F79</f>
        <v>45000</v>
      </c>
    </row>
    <row r="82" spans="1:7" x14ac:dyDescent="0.25">
      <c r="A82" s="10"/>
      <c r="B82" s="31" t="s">
        <v>49</v>
      </c>
      <c r="C82" s="32">
        <v>39524</v>
      </c>
      <c r="D82" s="33" t="s">
        <v>47</v>
      </c>
      <c r="E82" s="46"/>
      <c r="F82" s="19"/>
      <c r="G82" s="20"/>
    </row>
    <row r="83" spans="1:7" ht="18.75" x14ac:dyDescent="0.3">
      <c r="A83" s="10"/>
      <c r="B83" s="16">
        <v>94</v>
      </c>
      <c r="C83" s="17"/>
      <c r="D83" s="54" t="s">
        <v>51</v>
      </c>
      <c r="E83" s="58"/>
      <c r="F83" s="19">
        <f>G87*0.6</f>
        <v>27000</v>
      </c>
      <c r="G83" s="20"/>
    </row>
    <row r="84" spans="1:7" ht="18.75" x14ac:dyDescent="0.3">
      <c r="A84" s="10"/>
      <c r="B84" s="16"/>
      <c r="C84" s="17">
        <v>941</v>
      </c>
      <c r="D84" s="38" t="s">
        <v>52</v>
      </c>
      <c r="E84" s="58"/>
      <c r="F84" s="19"/>
      <c r="G84" s="20"/>
    </row>
    <row r="85" spans="1:7" ht="18.75" x14ac:dyDescent="0.3">
      <c r="A85" s="10"/>
      <c r="B85" s="16">
        <v>95</v>
      </c>
      <c r="C85" s="17"/>
      <c r="D85" s="54" t="s">
        <v>53</v>
      </c>
      <c r="E85" s="58"/>
      <c r="F85" s="19">
        <f>G87*0.4</f>
        <v>18000</v>
      </c>
      <c r="G85" s="20"/>
    </row>
    <row r="86" spans="1:7" ht="18.75" x14ac:dyDescent="0.3">
      <c r="A86" s="10"/>
      <c r="B86" s="16"/>
      <c r="C86" s="17">
        <v>951</v>
      </c>
      <c r="D86" s="38" t="s">
        <v>54</v>
      </c>
      <c r="E86" s="58"/>
      <c r="F86" s="19"/>
      <c r="G86" s="20"/>
    </row>
    <row r="87" spans="1:7" ht="18.75" x14ac:dyDescent="0.3">
      <c r="A87" s="10"/>
      <c r="B87" s="16">
        <v>79</v>
      </c>
      <c r="C87" s="17"/>
      <c r="D87" s="54" t="s">
        <v>55</v>
      </c>
      <c r="E87" s="58"/>
      <c r="F87" s="19"/>
      <c r="G87" s="20">
        <f>G81</f>
        <v>45000</v>
      </c>
    </row>
    <row r="88" spans="1:7" ht="18.75" x14ac:dyDescent="0.3">
      <c r="A88" s="10"/>
      <c r="B88" s="16"/>
      <c r="C88" s="17">
        <v>791</v>
      </c>
      <c r="D88" s="38" t="s">
        <v>56</v>
      </c>
      <c r="E88" s="58"/>
      <c r="F88" s="19"/>
      <c r="G88" s="20"/>
    </row>
    <row r="89" spans="1:7" x14ac:dyDescent="0.25">
      <c r="A89" s="10"/>
      <c r="B89" s="31" t="s">
        <v>57</v>
      </c>
      <c r="C89" s="32"/>
      <c r="D89" s="32"/>
      <c r="E89" s="33"/>
      <c r="F89" s="19"/>
      <c r="G89" s="20"/>
    </row>
    <row r="90" spans="1:7" ht="18.75" x14ac:dyDescent="0.3">
      <c r="A90" s="10"/>
      <c r="B90" s="16"/>
      <c r="C90" s="47"/>
      <c r="D90" s="38"/>
      <c r="E90" s="46"/>
      <c r="F90" s="19"/>
      <c r="G90" s="20"/>
    </row>
    <row r="91" spans="1:7" ht="18.75" x14ac:dyDescent="0.3">
      <c r="A91" s="10"/>
      <c r="B91" s="16"/>
      <c r="C91" s="47"/>
      <c r="D91" s="38"/>
      <c r="E91" s="46"/>
      <c r="F91" s="19"/>
      <c r="G91" s="20"/>
    </row>
    <row r="92" spans="1:7" ht="18.75" x14ac:dyDescent="0.3">
      <c r="A92" s="10"/>
      <c r="B92" s="16"/>
      <c r="C92" s="47"/>
      <c r="D92" s="38"/>
      <c r="E92" s="46"/>
      <c r="F92" s="19"/>
      <c r="G92" s="20"/>
    </row>
    <row r="93" spans="1:7" ht="18.75" x14ac:dyDescent="0.3">
      <c r="A93" s="10"/>
      <c r="B93" s="16"/>
      <c r="C93" s="47"/>
      <c r="D93" s="38"/>
      <c r="E93" s="46"/>
      <c r="F93" s="19"/>
      <c r="G93" s="20"/>
    </row>
    <row r="94" spans="1:7" ht="18.75" x14ac:dyDescent="0.3">
      <c r="A94" s="10"/>
      <c r="B94" s="16"/>
      <c r="C94" s="47"/>
      <c r="D94" s="38"/>
      <c r="E94" s="46"/>
      <c r="F94" s="19"/>
      <c r="G94" s="20"/>
    </row>
    <row r="95" spans="1:7" ht="18.75" x14ac:dyDescent="0.3">
      <c r="A95" s="10"/>
      <c r="B95" s="16"/>
      <c r="C95" s="47"/>
      <c r="D95" s="38"/>
      <c r="E95" s="46"/>
      <c r="F95" s="19"/>
      <c r="G95" s="20"/>
    </row>
    <row r="96" spans="1:7" ht="18.75" x14ac:dyDescent="0.3">
      <c r="A96" s="10"/>
      <c r="B96" s="16"/>
      <c r="C96" s="44"/>
      <c r="D96" s="34"/>
      <c r="E96" s="46"/>
      <c r="F96" s="19"/>
      <c r="G96" s="20"/>
    </row>
    <row r="97" spans="1:7" ht="18.75" x14ac:dyDescent="0.3">
      <c r="A97" s="10"/>
      <c r="B97" s="16"/>
      <c r="C97" s="25"/>
      <c r="D97" s="38"/>
      <c r="E97" s="46"/>
      <c r="F97" s="19"/>
      <c r="G97" s="20"/>
    </row>
    <row r="98" spans="1:7" ht="18.75" x14ac:dyDescent="0.3">
      <c r="A98" s="10"/>
      <c r="B98" s="16"/>
      <c r="C98" s="25"/>
      <c r="D98" s="38"/>
      <c r="E98" s="45"/>
      <c r="F98" s="19"/>
      <c r="G98" s="20"/>
    </row>
    <row r="99" spans="1:7" ht="19.5" thickBot="1" x14ac:dyDescent="0.35">
      <c r="A99" s="10"/>
      <c r="B99" s="27"/>
      <c r="C99" s="28"/>
      <c r="D99" s="28"/>
      <c r="E99" s="29"/>
      <c r="F99" s="21"/>
      <c r="G99" s="22"/>
    </row>
    <row r="100" spans="1:7" ht="15.75" thickBot="1" x14ac:dyDescent="0.3">
      <c r="A100" s="11"/>
      <c r="B100" s="6"/>
      <c r="C100" s="7"/>
      <c r="D100" s="7"/>
      <c r="E100" s="8"/>
      <c r="F100" s="23">
        <f>SUM(F4:F98)</f>
        <v>943100</v>
      </c>
      <c r="G100" s="24">
        <f>SUM(G4:G99)</f>
        <v>943100</v>
      </c>
    </row>
  </sheetData>
  <mergeCells count="17">
    <mergeCell ref="B89:E89"/>
    <mergeCell ref="B78:D78"/>
    <mergeCell ref="B42:G42"/>
    <mergeCell ref="B71:D71"/>
    <mergeCell ref="B82:D82"/>
    <mergeCell ref="B41:D41"/>
    <mergeCell ref="B47:D47"/>
    <mergeCell ref="B54:D54"/>
    <mergeCell ref="B59:D59"/>
    <mergeCell ref="B64:D64"/>
    <mergeCell ref="B8:E8"/>
    <mergeCell ref="B13:E13"/>
    <mergeCell ref="B18:E18"/>
    <mergeCell ref="B23:E23"/>
    <mergeCell ref="B24:G24"/>
    <mergeCell ref="B31:D31"/>
    <mergeCell ref="B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 Hazard</dc:creator>
  <cp:lastModifiedBy>Enden Hazard</cp:lastModifiedBy>
  <dcterms:created xsi:type="dcterms:W3CDTF">2024-11-13T23:53:32Z</dcterms:created>
  <dcterms:modified xsi:type="dcterms:W3CDTF">2024-11-27T03:31:42Z</dcterms:modified>
</cp:coreProperties>
</file>