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7E68C38-8BE1-A44C-950F-51F74CE22CEF}" xr6:coauthVersionLast="47" xr6:coauthVersionMax="47" xr10:uidLastSave="{00000000-0000-0000-0000-000000000000}"/>
  <bookViews>
    <workbookView xWindow="17420" yWindow="2120" windowWidth="74160" windowHeight="21100" tabRatio="842" firstSheet="6" activeTab="23"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<sst xmlns="http://schemas.openxmlformats.org/spreadsheetml/2006/main" count="30599" uniqueCount="19597">
  <si>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</si>
  <si>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</si>
  <si>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</si>
  <si>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</si>
  <si>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</si>
  <si>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</si>
  <si>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</si>
  <si>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</si>
  <si>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</si>
  <si>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</si>
  <si>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</si>
  <si>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</si>
  <si>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</si>
  <si>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</si>
  <si>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</si>
  <si>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</si>
  <si>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</si>
  <si>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</si>
  <si>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</si>
  <si>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</si>
  <si>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</si>
  <si>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</si>
  <si>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</si>
  <si>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</si>
  <si>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</si>
  <si>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</si>
  <si>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</si>
  <si>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</si>
  <si>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</si>
  <si>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</si>
  <si>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</si>
  <si>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</si>
  <si>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</si>
  <si>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</si>
  <si>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</si>
  <si>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</si>
  <si>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</si>
  <si>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</si>
  <si>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</si>
  <si>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</si>
  <si>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</si>
  <si>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</si>
  <si>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</si>
  <si>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</si>
  <si>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</si>
  <si>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</si>
  <si>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</si>
  <si>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</si>
  <si>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</si>
  <si>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</si>
  <si>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</si>
  <si>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</si>
  <si>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</si>
  <si>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</si>
  <si>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</si>
  <si>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</si>
  <si>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</si>
  <si>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</si>
  <si>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</si>
  <si>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</si>
  <si>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</si>
  <si>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</si>
  <si>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</si>
  <si>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</si>
  <si>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</si>
  <si>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</si>
  <si>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</si>
  <si>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</si>
  <si>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</si>
  <si>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</si>
  <si>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</si>
  <si>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</si>
  <si>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</si>
  <si>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</si>
  <si>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</si>
  <si>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</si>
  <si>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</si>
  <si>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</si>
  <si>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</si>
  <si>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</si>
  <si>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</si>
  <si>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</si>
  <si>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</si>
  <si>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</si>
  <si>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</si>
  <si>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</si>
  <si>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</si>
  <si>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</si>
  <si>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</si>
  <si>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</si>
  <si>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</si>
  <si>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</si>
  <si>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</si>
  <si>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</si>
  <si>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</si>
  <si>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</si>
  <si>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</si>
  <si>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</si>
  <si>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</si>
  <si>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</si>
  <si>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</si>
  <si>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</si>
  <si>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</si>
  <si>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</si>
  <si>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</si>
  <si>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</si>
  <si>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</si>
  <si>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</si>
  <si>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</si>
  <si>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</si>
  <si>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</si>
  <si>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</si>
  <si>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</si>
  <si>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</si>
  <si>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</si>
  <si>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</si>
  <si>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</si>
  <si>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</si>
  <si>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</si>
  <si>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</si>
  <si>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</si>
  <si>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</si>
  <si>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</si>
  <si>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</si>
  <si>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</si>
  <si>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</si>
  <si>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</si>
  <si>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</si>
  <si>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</si>
  <si>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</si>
  <si>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</si>
  <si>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</si>
  <si>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</si>
  <si>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</si>
  <si>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</si>
  <si>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</si>
  <si>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</si>
  <si>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</si>
  <si>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</si>
  <si>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</si>
  <si>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</si>
  <si>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</si>
  <si>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</si>
  <si>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</si>
  <si>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</si>
  <si>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</si>
  <si>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</si>
  <si>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</si>
  <si>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</si>
  <si>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</si>
  <si>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</si>
  <si>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</si>
  <si>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</si>
  <si>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</si>
  <si>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</si>
  <si>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</si>
  <si>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</si>
  <si>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</si>
  <si>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</si>
  <si>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</si>
  <si>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</si>
  <si>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</si>
  <si>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</si>
  <si>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</si>
  <si>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</si>
  <si>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</si>
  <si>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</si>
  <si>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</si>
  <si>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</si>
  <si>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</si>
  <si>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</si>
  <si>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</si>
  <si>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</si>
  <si>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</si>
  <si>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</si>
  <si>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</si>
  <si>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</si>
  <si>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</si>
  <si>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</si>
  <si>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</si>
  <si>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</si>
  <si>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</si>
  <si>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</si>
  <si>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</si>
  <si>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</si>
  <si>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</si>
  <si>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</si>
  <si>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</si>
  <si>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</si>
  <si>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</si>
  <si>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</si>
  <si>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</si>
  <si>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</si>
  <si>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</si>
  <si>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</si>
  <si>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</si>
  <si>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</si>
  <si>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</si>
  <si>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</si>
  <si>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</si>
  <si>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</si>
  <si>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</si>
  <si>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</si>
  <si>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</si>
  <si>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</si>
  <si>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</si>
  <si>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</si>
  <si>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</si>
  <si>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</si>
  <si>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</si>
  <si>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</si>
  <si>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</si>
  <si>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</si>
  <si>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</si>
  <si>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</si>
  <si>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</si>
  <si>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</si>
  <si>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</si>
  <si>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</si>
  <si>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</si>
  <si>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</si>
  <si>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</si>
  <si>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</si>
  <si>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</si>
  <si>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</si>
  <si>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</si>
  <si>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</si>
  <si>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</si>
  <si>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</si>
  <si>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</si>
  <si>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</si>
  <si>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</si>
  <si>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</si>
  <si>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</si>
  <si>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</si>
  <si>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</si>
  <si>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</si>
  <si>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</si>
  <si>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</si>
  <si>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</si>
  <si>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</si>
  <si>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</si>
  <si>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</si>
  <si>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</si>
  <si>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</si>
  <si>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</si>
  <si>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</si>
  <si>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</si>
  <si>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</si>
  <si>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</si>
  <si>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</si>
  <si>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</si>
  <si>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</si>
  <si>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</si>
  <si>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</si>
  <si>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</si>
  <si>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</si>
  <si>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</si>
  <si>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</si>
  <si>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</si>
  <si>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</si>
  <si>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</si>
  <si>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</si>
  <si>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</si>
  <si>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</si>
  <si>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</si>
  <si>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</si>
  <si>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</si>
  <si>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</si>
  <si>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</si>
  <si>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</si>
  <si>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</si>
  <si>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</si>
  <si>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</si>
  <si>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</si>
  <si>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</si>
  <si>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</si>
  <si>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</si>
  <si>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</si>
  <si>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</si>
  <si>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</si>
  <si>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</si>
  <si>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</si>
  <si>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</si>
  <si>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</si>
  <si>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</si>
  <si>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</si>
  <si>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</si>
  <si>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</si>
  <si>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</si>
  <si>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</si>
  <si>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</si>
  <si>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</si>
  <si>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</si>
  <si>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</si>
  <si>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</si>
  <si>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</si>
  <si>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</si>
  <si>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</si>
  <si>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</si>
  <si>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</si>
  <si>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</si>
  <si>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</si>
  <si>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</si>
  <si>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</si>
  <si>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</si>
  <si>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</si>
  <si>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</si>
  <si>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</si>
  <si>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</si>
  <si>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</si>
  <si>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</si>
  <si>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</si>
  <si>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</si>
  <si>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</si>
  <si>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</si>
  <si>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</si>
  <si>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</si>
  <si>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</si>
  <si>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</si>
  <si>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</si>
  <si>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</si>
  <si>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</si>
  <si>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</si>
  <si>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</si>
  <si>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</si>
  <si>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</si>
  <si>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</si>
  <si>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</si>
  <si>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</si>
  <si>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</si>
  <si>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</si>
  <si>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</si>
  <si>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</si>
  <si>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</si>
  <si>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</si>
  <si>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</si>
  <si>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</si>
  <si>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</si>
  <si>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</si>
  <si>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</si>
  <si>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</si>
  <si>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</si>
  <si>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</si>
  <si>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</si>
  <si>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</si>
  <si>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</si>
  <si>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</si>
  <si>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</si>
  <si>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</si>
  <si>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</si>
  <si>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</si>
  <si>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</si>
  <si>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</si>
  <si>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</si>
  <si>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</si>
  <si>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</si>
  <si>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</si>
  <si>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</si>
  <si>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</si>
  <si>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</si>
  <si>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</si>
  <si>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</si>
  <si>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</si>
  <si>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</si>
  <si>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</si>
  <si>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</si>
  <si>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</si>
  <si>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</si>
  <si>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</si>
  <si>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</si>
  <si>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</si>
  <si>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</si>
  <si>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</si>
  <si>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</si>
  <si>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</si>
  <si>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</si>
  <si>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</si>
  <si>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</si>
  <si>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</si>
  <si>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</si>
  <si>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</si>
  <si>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</si>
  <si>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</si>
  <si>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</si>
  <si>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</si>
  <si>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</si>
  <si>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</si>
  <si>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</si>
  <si>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</si>
  <si>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</si>
  <si>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</si>
  <si>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</si>
  <si>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</si>
  <si>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</si>
  <si>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</si>
  <si>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</si>
  <si>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</si>
  <si>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</si>
  <si>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</si>
  <si>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</si>
  <si>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</si>
  <si>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</si>
  <si>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</si>
  <si>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</si>
  <si>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</si>
  <si>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</si>
  <si>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</si>
  <si>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</si>
  <si>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</si>
  <si>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</si>
  <si>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</si>
  <si>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</si>
  <si>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</si>
  <si>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</si>
  <si>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</si>
  <si>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</si>
  <si>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</si>
  <si>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</si>
  <si>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</si>
  <si>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</si>
  <si>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</si>
  <si>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</si>
  <si>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</si>
  <si>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</si>
  <si>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</si>
  <si>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</si>
  <si>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</si>
  <si>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</si>
  <si>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</si>
  <si>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</si>
  <si>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</si>
  <si>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</si>
  <si>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</si>
  <si>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</si>
  <si>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</si>
  <si>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</si>
  <si>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</si>
  <si>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</si>
  <si>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</si>
  <si>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</si>
  <si>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</si>
  <si>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</si>
  <si>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</si>
  <si>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</si>
  <si>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</si>
  <si>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</si>
  <si>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</si>
  <si>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</si>
  <si>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</si>
  <si>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</si>
  <si>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</si>
  <si>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</si>
  <si>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</si>
  <si>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</si>
  <si>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</si>
  <si>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</si>
  <si>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</si>
  <si>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</si>
  <si>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</si>
  <si>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</si>
  <si>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</si>
  <si>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</si>
  <si>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</si>
  <si>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</si>
  <si>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</si>
  <si>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</si>
  <si>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</si>
  <si>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</si>
  <si>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</si>
  <si>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</si>
  <si>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</si>
  <si>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</si>
  <si>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</si>
  <si>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</si>
  <si>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</si>
  <si>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</si>
  <si>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</si>
  <si>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</si>
  <si>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</si>
  <si>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</si>
  <si>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</si>
  <si>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</si>
  <si>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</si>
  <si>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</si>
  <si>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</si>
  <si>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</si>
  <si>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</si>
  <si>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</si>
  <si>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</si>
  <si>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</si>
  <si>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</si>
  <si>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</si>
  <si>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</si>
  <si>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</si>
  <si>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</si>
  <si>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</si>
  <si>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</si>
  <si>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</si>
  <si>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</si>
  <si>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</si>
  <si>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</si>
  <si>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</si>
  <si>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</si>
  <si>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</si>
  <si>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</si>
  <si>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</si>
  <si>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</si>
  <si>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</si>
  <si>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</si>
  <si>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</si>
  <si>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</si>
  <si>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</si>
  <si>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</si>
  <si>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</si>
  <si>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</si>
  <si>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</si>
  <si>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</si>
  <si>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</si>
  <si>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</si>
  <si>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</si>
  <si>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</si>
  <si>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</si>
  <si>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</si>
  <si>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</si>
  <si>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</si>
  <si>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</si>
  <si>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</si>
  <si>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</si>
  <si>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</si>
  <si>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</si>
  <si>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</si>
  <si>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</si>
  <si>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</si>
  <si>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</si>
  <si>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</si>
  <si>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</si>
  <si>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</si>
  <si>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</si>
  <si>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</si>
  <si>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</si>
  <si>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</si>
  <si>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</si>
  <si>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</si>
  <si>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</si>
  <si>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</si>
  <si>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</si>
  <si>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</si>
  <si>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</si>
  <si>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</si>
  <si>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</si>
  <si>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</si>
  <si>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</si>
  <si>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</si>
  <si>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</si>
  <si>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</si>
  <si>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</si>
  <si>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</si>
  <si>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</si>
  <si>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</si>
  <si>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</si>
  <si>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</si>
  <si>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</si>
  <si>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</si>
  <si>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</si>
  <si>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</si>
  <si>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</si>
  <si>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</si>
  <si>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</si>
  <si>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</si>
  <si>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</si>
  <si>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</si>
  <si>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</si>
  <si>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</si>
  <si>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</si>
  <si>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</si>
  <si>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</si>
  <si>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</si>
  <si>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</si>
  <si>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</si>
  <si>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</si>
  <si>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</si>
  <si>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</si>
  <si>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</si>
  <si>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</si>
  <si>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</si>
  <si>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</si>
  <si>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</si>
  <si>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</si>
  <si>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</si>
  <si>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</si>
  <si>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</si>
  <si>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</si>
  <si>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</si>
  <si>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</si>
  <si>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</si>
  <si>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</si>
  <si>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</si>
  <si>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</si>
  <si>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</si>
  <si>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</si>
  <si>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</si>
  <si>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</si>
  <si>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</si>
  <si>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</si>
  <si>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</si>
  <si>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</si>
  <si>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</si>
  <si>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</si>
  <si>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</si>
  <si>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</si>
  <si>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</si>
  <si>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</si>
  <si>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</si>
  <si>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</si>
  <si>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</si>
  <si>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</si>
  <si>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</si>
  <si>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</si>
  <si>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</si>
  <si>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</si>
  <si>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</si>
  <si>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</si>
  <si>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</si>
  <si>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</si>
  <si>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</si>
  <si>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</si>
  <si>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</si>
  <si>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</si>
  <si>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</si>
  <si>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</si>
  <si>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</si>
  <si>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</si>
  <si>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</si>
  <si>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</si>
  <si>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</si>
  <si>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</si>
  <si>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</si>
  <si>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</si>
  <si>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</si>
  <si>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</si>
  <si>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</si>
  <si>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</si>
  <si>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</si>
  <si>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</si>
  <si>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</si>
  <si>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</si>
  <si>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</si>
  <si>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</si>
  <si>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</si>
  <si>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</si>
  <si>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</si>
  <si>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</si>
  <si>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</si>
  <si>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</si>
  <si>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</si>
  <si>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</si>
  <si>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</si>
  <si>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</si>
  <si>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</si>
  <si>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</si>
  <si>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</si>
  <si>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</si>
  <si>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</si>
  <si>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</si>
  <si>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</si>
  <si>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</si>
  <si>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</si>
  <si>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</si>
  <si>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</si>
  <si>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</si>
  <si>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</si>
  <si>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</si>
  <si>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</si>
  <si>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</si>
  <si>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</si>
  <si>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</si>
  <si>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</si>
  <si>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</si>
  <si>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</si>
  <si>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</si>
  <si>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</si>
  <si>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</si>
  <si>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</si>
  <si>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</si>
  <si>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</si>
  <si>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</si>
  <si>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</si>
  <si>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</si>
  <si>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</si>
  <si>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</si>
  <si>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</si>
  <si>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</si>
  <si>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</si>
  <si>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</si>
  <si>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</si>
  <si>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</si>
  <si>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</si>
  <si>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</si>
  <si>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</si>
  <si>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</si>
  <si>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</si>
  <si>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</si>
  <si>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</si>
  <si>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</si>
  <si>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</si>
  <si>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</si>
  <si>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</si>
  <si>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</si>
  <si>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</si>
  <si>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</si>
  <si>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</si>
  <si>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</si>
  <si>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</si>
  <si>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</si>
  <si>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</si>
  <si>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</si>
  <si>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</si>
  <si>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</si>
  <si>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</si>
  <si>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</si>
  <si>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</si>
  <si>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</si>
  <si>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</si>
  <si>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</si>
  <si>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</si>
  <si>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</si>
  <si>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</si>
  <si>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</si>
  <si>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</si>
  <si>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</si>
  <si>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</si>
  <si>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</si>
  <si>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</si>
  <si>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</si>
  <si>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</si>
  <si>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</si>
  <si>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</si>
  <si>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</si>
  <si>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</si>
  <si>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</si>
  <si>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</si>
  <si>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</si>
  <si>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</si>
  <si>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</si>
  <si>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</si>
  <si>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</si>
  <si>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</si>
  <si>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</si>
  <si>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</si>
  <si>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</si>
  <si>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</si>
  <si>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</si>
  <si>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</si>
  <si>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</si>
  <si>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</si>
  <si>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</si>
  <si>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</si>
  <si>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</si>
  <si>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</si>
  <si>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</si>
  <si>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</si>
  <si>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</si>
  <si>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</si>
  <si>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</si>
  <si>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</si>
  <si>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</si>
  <si>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</si>
  <si>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</si>
  <si>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</si>
  <si>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</si>
  <si>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</si>
  <si>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</si>
  <si>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</si>
  <si>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</si>
  <si>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</si>
  <si>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</si>
  <si>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</si>
  <si>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</si>
  <si>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</si>
  <si>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</si>
  <si>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</si>
  <si>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</si>
  <si>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</si>
  <si>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</si>
  <si>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</si>
  <si>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</si>
  <si>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</si>
  <si>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</si>
  <si>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</si>
  <si>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</si>
  <si>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</si>
  <si>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</si>
  <si>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</si>
  <si>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</si>
  <si>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</si>
  <si>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</si>
  <si>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</si>
  <si>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</si>
  <si>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</si>
  <si>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</si>
  <si>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</si>
  <si>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</si>
  <si>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</si>
  <si>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</si>
  <si>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</si>
  <si>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</si>
  <si>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</si>
  <si>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</si>
  <si>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</si>
  <si>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</si>
  <si>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</si>
  <si>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</si>
  <si>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</si>
  <si>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</si>
  <si>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</si>
  <si>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</si>
  <si>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</si>
  <si>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</si>
  <si>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</si>
  <si>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</si>
  <si>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</si>
  <si>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</si>
  <si>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</si>
  <si>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</si>
  <si>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</si>
  <si>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</si>
  <si>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</si>
  <si>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</si>
  <si>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</si>
  <si>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</si>
  <si>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</si>
  <si>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</si>
  <si>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</si>
  <si>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</si>
  <si>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</si>
  <si>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</si>
  <si>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</si>
  <si>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</si>
  <si>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</si>
  <si>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</si>
  <si>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</si>
  <si>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</si>
  <si>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</si>
  <si>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</si>
  <si>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</si>
  <si>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</si>
  <si>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</si>
  <si>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</si>
  <si>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</si>
  <si>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</si>
  <si>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</si>
  <si>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</si>
  <si>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</si>
  <si>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</si>
  <si>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</si>
  <si>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</si>
  <si>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</si>
  <si>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</si>
  <si>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</si>
  <si>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</si>
  <si>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</si>
  <si>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</si>
  <si>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</si>
  <si>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</si>
  <si>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</si>
  <si>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</si>
  <si>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</si>
  <si>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</si>
  <si>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</si>
  <si>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</si>
  <si>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</si>
  <si>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</si>
  <si>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</si>
  <si>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</si>
  <si>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</si>
  <si>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</si>
  <si>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</si>
  <si>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</si>
  <si>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</si>
  <si>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</si>
  <si>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</si>
  <si>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</si>
  <si>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</si>
  <si>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</si>
  <si>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</si>
  <si>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</si>
  <si>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</si>
  <si>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</si>
  <si>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</si>
  <si>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</si>
  <si>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</si>
  <si>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</si>
  <si>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</si>
  <si>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</si>
  <si>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</si>
  <si>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</si>
  <si>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</si>
  <si>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</si>
  <si>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</si>
  <si>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</si>
  <si>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</si>
  <si>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</si>
  <si>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</si>
  <si>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</si>
  <si>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</si>
  <si>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</si>
  <si>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</si>
  <si>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</si>
  <si>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</si>
  <si>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</si>
  <si>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</si>
  <si>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</si>
  <si>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</si>
  <si>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</si>
  <si>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</si>
  <si>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</si>
  <si>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</si>
  <si>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</si>
  <si>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</si>
  <si>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</si>
  <si>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</si>
  <si>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</si>
  <si>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</si>
  <si>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</si>
  <si>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</si>
  <si>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</si>
  <si>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</si>
  <si>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</si>
  <si>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</si>
  <si>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</si>
  <si>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</si>
  <si>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</si>
  <si>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</si>
  <si>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</si>
  <si>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</si>
  <si>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</si>
  <si>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</si>
  <si>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</si>
  <si>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</si>
  <si>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</si>
  <si>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</si>
  <si>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</si>
  <si>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</si>
  <si>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</si>
  <si>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</si>
  <si>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</si>
  <si>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</si>
  <si>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</si>
  <si>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</si>
  <si>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</si>
  <si>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</si>
  <si>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</si>
  <si>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</si>
  <si>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</si>
  <si>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</si>
  <si>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</si>
  <si>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</si>
  <si>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</si>
  <si>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</si>
  <si>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</si>
  <si>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</si>
  <si>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</si>
  <si>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</si>
  <si>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</si>
  <si>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</si>
  <si>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</si>
  <si>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</si>
  <si>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</si>
  <si>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</si>
  <si>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</si>
  <si>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</si>
  <si>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</si>
  <si>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</si>
  <si>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</si>
  <si>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</si>
  <si>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</si>
  <si>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</si>
  <si>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</si>
  <si>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</si>
  <si>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</si>
  <si>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</si>
  <si>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</si>
  <si>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</si>
  <si>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</si>
  <si>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</si>
  <si>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</si>
  <si>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</si>
  <si>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</si>
  <si>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</si>
  <si>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</si>
  <si>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</si>
  <si>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</si>
  <si>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</si>
  <si>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</si>
  <si>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</si>
  <si>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</si>
  <si>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</si>
  <si>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</si>
  <si>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</si>
  <si>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</si>
  <si>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</si>
  <si>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</si>
  <si>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</si>
  <si>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</si>
  <si>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</si>
  <si>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</si>
  <si>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</si>
  <si>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</si>
  <si>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</si>
  <si>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</si>
  <si>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</si>
  <si>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</si>
  <si>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</si>
  <si>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</si>
  <si>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</si>
  <si>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</si>
  <si>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</si>
  <si>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</si>
  <si>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</si>
  <si>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</si>
  <si>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</si>
  <si>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</si>
  <si>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</si>
  <si>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</si>
  <si>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</si>
  <si>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</si>
  <si>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</si>
  <si>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</si>
  <si>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</si>
  <si>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</si>
  <si>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</si>
  <si>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</si>
  <si>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</si>
  <si>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</si>
  <si>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</si>
  <si>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</si>
  <si>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</si>
  <si>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</si>
  <si>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</si>
  <si>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</si>
  <si>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</si>
  <si>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</si>
  <si>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</si>
  <si>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</si>
  <si>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</si>
  <si>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</si>
  <si>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</si>
  <si>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</si>
  <si>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</si>
  <si>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</si>
  <si>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</si>
  <si>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</si>
  <si>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</si>
  <si>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</si>
  <si>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</si>
  <si>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</si>
  <si>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</si>
  <si>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</si>
  <si>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</si>
  <si>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</si>
  <si>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</si>
  <si>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</si>
  <si>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</si>
  <si>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</si>
  <si>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</si>
  <si>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</si>
  <si>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</si>
  <si>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</si>
  <si>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</si>
  <si>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</si>
  <si>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</si>
  <si>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</si>
  <si>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</si>
  <si>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</si>
  <si>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</si>
  <si>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</si>
  <si>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</si>
  <si>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</si>
  <si>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</si>
  <si>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</si>
  <si>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</si>
  <si>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</si>
  <si>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</si>
  <si>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</si>
  <si>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</si>
  <si>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</si>
  <si>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</si>
  <si>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</si>
  <si>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</si>
  <si>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</si>
  <si>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</si>
  <si>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</si>
  <si>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</si>
  <si>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</si>
  <si>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</si>
  <si>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</si>
  <si>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</si>
  <si>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</si>
  <si>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</si>
  <si>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</si>
  <si>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</si>
  <si>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</si>
  <si>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</si>
  <si>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</si>
  <si>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</si>
  <si>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</si>
  <si>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</si>
  <si>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</si>
  <si>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</si>
  <si>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</si>
  <si>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</si>
  <si>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</si>
  <si>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</si>
  <si>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</si>
  <si>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</si>
  <si>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</si>
  <si>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</si>
  <si>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</si>
  <si>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</si>
  <si>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</si>
  <si>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</si>
  <si>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</si>
  <si>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</si>
  <si>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</si>
  <si>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</si>
  <si>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</si>
  <si>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</si>
  <si>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</si>
  <si>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</si>
  <si>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</si>
  <si>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</si>
  <si>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</si>
  <si>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</si>
  <si>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</si>
  <si>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</si>
  <si>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</si>
  <si>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</si>
  <si>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</si>
  <si>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</si>
  <si>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</si>
  <si>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</si>
  <si>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</si>
  <si>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</si>
  <si>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</si>
  <si>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</si>
  <si>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</si>
  <si>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</si>
  <si>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</si>
  <si>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</si>
  <si>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</si>
  <si>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</si>
  <si>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</si>
  <si>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</si>
  <si>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</si>
  <si>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</si>
  <si>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</si>
  <si>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</si>
  <si>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</si>
  <si>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</si>
  <si>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</si>
  <si>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</si>
  <si>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</si>
  <si>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</si>
  <si>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</si>
  <si>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</si>
  <si>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</si>
  <si>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</si>
  <si>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</si>
  <si>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</si>
  <si>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</si>
  <si>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</si>
  <si>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</si>
  <si>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</si>
  <si>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</si>
  <si>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</si>
  <si>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</si>
  <si>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</si>
  <si>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</si>
  <si>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</si>
  <si>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</si>
  <si>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</si>
  <si>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</si>
  <si>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</si>
  <si>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</si>
  <si>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</si>
  <si>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</si>
  <si>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</si>
  <si>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</si>
  <si>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</si>
  <si>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</si>
  <si>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</si>
  <si>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</si>
  <si>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</si>
  <si>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</si>
  <si>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</si>
  <si>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</si>
  <si>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</si>
  <si>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</si>
  <si>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</si>
  <si>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</si>
  <si>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</si>
  <si>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</si>
  <si>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</si>
  <si>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</si>
  <si>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</si>
  <si>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</si>
  <si>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</si>
  <si>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</si>
  <si>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</si>
  <si>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</si>
  <si>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</si>
  <si>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</si>
  <si>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</si>
  <si>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</si>
  <si>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</si>
  <si>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</si>
  <si>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</si>
  <si>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</si>
  <si>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</si>
  <si>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</si>
  <si>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</si>
  <si>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</si>
  <si>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</si>
  <si>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</si>
  <si>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</si>
  <si>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</si>
  <si>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</si>
  <si>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</si>
  <si>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</si>
  <si>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</si>
  <si>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</si>
  <si>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</si>
  <si>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</si>
  <si>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</si>
  <si>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</si>
  <si>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</si>
  <si>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</si>
  <si>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</si>
  <si>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</si>
  <si>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</si>
  <si>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</si>
  <si>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</si>
  <si>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</si>
  <si>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</si>
  <si>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</si>
  <si>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</si>
  <si>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</si>
  <si>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</si>
  <si>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</si>
  <si>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</si>
  <si>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</si>
  <si>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</si>
  <si>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</si>
  <si>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</si>
  <si>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</si>
  <si>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</si>
  <si>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</si>
  <si>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</si>
  <si>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</si>
  <si>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</si>
  <si>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</si>
  <si>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</si>
  <si>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</si>
  <si>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</si>
  <si>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</si>
  <si>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</si>
  <si>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</si>
  <si>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</si>
  <si>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</si>
  <si>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</si>
  <si>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</si>
  <si>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</si>
  <si>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</si>
  <si>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</si>
  <si>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</si>
  <si>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</si>
  <si>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</si>
  <si>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</si>
  <si>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</si>
  <si>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</si>
  <si>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</si>
  <si>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</si>
  <si>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</si>
  <si>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</si>
  <si>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</si>
  <si>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</si>
  <si>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</si>
  <si>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</si>
  <si>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</si>
  <si>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</si>
  <si>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</si>
  <si>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</si>
  <si>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</si>
  <si>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</si>
  <si>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</si>
  <si>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</si>
  <si>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</si>
  <si>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</si>
  <si>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</si>
  <si>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</si>
  <si>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</si>
  <si>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</si>
  <si>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</si>
  <si>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</si>
  <si>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</si>
  <si>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</si>
  <si>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</si>
  <si>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</si>
  <si>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</si>
  <si>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</si>
  <si>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</si>
  <si>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</si>
  <si>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</si>
  <si>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</si>
  <si>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</si>
  <si>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</si>
  <si>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</si>
  <si>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</si>
  <si>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</si>
  <si>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</si>
  <si>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</si>
  <si>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</si>
  <si>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</si>
  <si>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</si>
  <si>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</si>
  <si>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</si>
  <si>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</si>
  <si>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</si>
  <si>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</si>
  <si>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</si>
  <si>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</si>
  <si>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</si>
  <si>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</si>
  <si>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</si>
  <si>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</si>
  <si>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</si>
  <si>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</si>
  <si>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</si>
  <si>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</si>
  <si>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</si>
  <si>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</si>
  <si>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</si>
  <si>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</si>
  <si>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</si>
  <si>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</si>
  <si>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</si>
  <si>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</si>
  <si>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</si>
  <si>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</si>
  <si>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</si>
  <si>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</si>
  <si>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</si>
  <si>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</si>
  <si>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</si>
  <si>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</si>
  <si>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</si>
  <si>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</si>
  <si>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</si>
  <si>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</si>
  <si>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</si>
  <si>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</si>
  <si>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</si>
  <si>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</si>
  <si>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</si>
  <si>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</si>
  <si>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</si>
  <si>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</si>
  <si>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</si>
  <si>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</si>
  <si>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</si>
  <si>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</si>
  <si>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</si>
  <si>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</si>
  <si>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</si>
  <si>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</si>
  <si>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</si>
  <si>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</si>
  <si>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</si>
  <si>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</si>
  <si>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</si>
  <si>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</si>
  <si>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</si>
  <si>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</si>
  <si>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</si>
  <si>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</si>
  <si>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</si>
  <si>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</si>
  <si>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</si>
  <si>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</si>
  <si>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</si>
  <si>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</si>
  <si>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</si>
  <si>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</si>
  <si>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</si>
  <si>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</si>
  <si>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</si>
  <si>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</si>
  <si>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</si>
  <si>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</si>
  <si>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</si>
  <si>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</si>
  <si>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</si>
  <si>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</si>
  <si>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</si>
  <si>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</si>
  <si>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</si>
  <si>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</si>
  <si>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</si>
  <si>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</si>
  <si>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</si>
  <si>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</si>
  <si>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</si>
  <si>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</si>
  <si>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</si>
  <si>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</si>
  <si>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</si>
  <si>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</si>
  <si>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</si>
  <si>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</si>
  <si>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</si>
  <si>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</si>
  <si>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</si>
  <si>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</si>
  <si>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</si>
  <si>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</si>
  <si>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</si>
  <si>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</si>
  <si>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</si>
  <si>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</si>
  <si>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</si>
  <si>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</si>
  <si>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</si>
  <si>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</si>
  <si>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</si>
  <si>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</si>
  <si>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</si>
  <si>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</si>
  <si>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</si>
  <si>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</si>
  <si>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</si>
  <si>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</si>
  <si>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</si>
  <si>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</si>
  <si>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</si>
  <si>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</si>
  <si>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</si>
  <si>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</si>
  <si>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</si>
  <si>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</si>
  <si>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</si>
  <si>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</si>
  <si>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</si>
  <si>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</si>
  <si>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</si>
  <si>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</si>
  <si>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</si>
  <si>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</si>
  <si>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</si>
  <si>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</si>
  <si>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</si>
  <si>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</si>
  <si>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</si>
  <si>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</si>
  <si>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</si>
  <si>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</si>
  <si>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</si>
  <si>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</si>
  <si>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</si>
  <si>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</si>
  <si>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</si>
  <si>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</si>
  <si>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</si>
  <si>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</si>
  <si>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</si>
  <si>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</si>
  <si>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</si>
  <si>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</si>
  <si>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</si>
  <si>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</si>
  <si>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</si>
  <si>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</si>
  <si>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</si>
  <si>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</si>
  <si>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</si>
  <si>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</si>
  <si>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</si>
  <si>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</si>
  <si>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</si>
  <si>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</si>
  <si>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</si>
  <si>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</si>
  <si>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</si>
  <si>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</si>
  <si>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</si>
  <si>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</si>
  <si>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</si>
  <si>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</si>
  <si>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</si>
  <si>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</si>
  <si>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</si>
  <si>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</si>
  <si>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</si>
  <si>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</si>
  <si>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</si>
  <si>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</si>
  <si>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</si>
  <si>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</si>
  <si>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</si>
  <si>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</si>
  <si>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</si>
  <si>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</si>
  <si>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</si>
  <si>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</si>
  <si>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</si>
  <si>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</si>
  <si>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</si>
  <si>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</si>
  <si>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</si>
  <si>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</si>
  <si>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</si>
  <si>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</si>
  <si>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</si>
  <si>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</si>
  <si>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</si>
  <si>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</si>
  <si>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</si>
  <si>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</si>
  <si>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</si>
  <si>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</si>
  <si>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</si>
  <si>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</si>
  <si>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</si>
  <si>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</si>
  <si>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</si>
  <si>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</si>
  <si>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</si>
  <si>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</si>
  <si>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</si>
  <si>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</si>
  <si>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</si>
  <si>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</si>
  <si>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</si>
  <si>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</si>
  <si>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</si>
  <si>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</si>
  <si>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</si>
  <si>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</si>
  <si>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</si>
  <si>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</si>
  <si>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</si>
  <si>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</si>
  <si>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</si>
  <si>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</si>
  <si>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</si>
  <si>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</si>
  <si>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</si>
  <si>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</si>
  <si>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</si>
  <si>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</si>
  <si>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</si>
  <si>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</si>
  <si>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</si>
  <si>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</si>
  <si>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</si>
  <si>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</si>
  <si>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</si>
  <si>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</si>
  <si>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</si>
  <si>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</si>
  <si>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</si>
  <si>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</si>
  <si>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</si>
  <si>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</si>
  <si>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</si>
  <si>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</si>
  <si>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</si>
  <si>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</si>
  <si>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</si>
  <si>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</si>
  <si>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</si>
  <si>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</si>
  <si>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</si>
  <si>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</si>
  <si>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</si>
  <si>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</si>
  <si>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</si>
  <si>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</si>
  <si>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</si>
  <si>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</si>
  <si>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</si>
  <si>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</si>
  <si>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</si>
  <si>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</si>
  <si>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</si>
  <si>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</si>
  <si>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</si>
  <si>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</si>
  <si>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</si>
  <si>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</si>
  <si>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</si>
  <si>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</si>
  <si>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</si>
  <si>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</si>
  <si>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</si>
  <si>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</si>
  <si>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</si>
  <si>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</si>
  <si>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</si>
  <si>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</si>
  <si>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</si>
  <si>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</si>
  <si>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</si>
  <si>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</si>
  <si>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</si>
  <si>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</si>
  <si>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</si>
  <si>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</si>
  <si>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</si>
  <si>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</si>
  <si>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</si>
  <si>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</si>
  <si>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</si>
  <si>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</si>
  <si>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</si>
  <si>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</si>
  <si>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</si>
  <si>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</si>
  <si>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</si>
  <si>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</si>
  <si>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</si>
  <si>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</si>
  <si>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</si>
  <si>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</si>
  <si>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</si>
  <si>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</si>
  <si>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</si>
  <si>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</si>
  <si>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</si>
  <si>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</si>
  <si>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</si>
  <si>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</si>
  <si>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</si>
  <si>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</si>
  <si>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</si>
  <si>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</si>
  <si>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</si>
  <si>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</si>
  <si>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</si>
  <si>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</si>
  <si>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</si>
  <si>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</si>
  <si>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</si>
  <si>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</si>
  <si>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</si>
  <si>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</si>
  <si>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</si>
  <si>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</si>
  <si>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</si>
  <si>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</si>
  <si>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</si>
  <si>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</si>
  <si>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</si>
  <si>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</si>
  <si>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</si>
  <si>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</si>
  <si>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</si>
  <si>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</si>
  <si>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</si>
  <si>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</si>
  <si>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</si>
  <si>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</si>
  <si>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</si>
  <si>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</si>
  <si>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</si>
  <si>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</si>
  <si>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</si>
  <si>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</si>
  <si>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</si>
  <si>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</si>
  <si>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</si>
  <si>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</si>
  <si>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</si>
  <si>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</si>
  <si>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</si>
  <si>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</si>
  <si>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</si>
  <si>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</si>
  <si>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</si>
  <si>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</si>
  <si>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</si>
  <si>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</si>
  <si>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</si>
  <si>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</si>
  <si>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</si>
  <si>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</si>
  <si>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</si>
  <si>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</si>
  <si>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</si>
  <si>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</si>
  <si>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</si>
  <si>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</si>
  <si>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</si>
  <si>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</si>
  <si>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</si>
  <si>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</si>
  <si>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</si>
  <si>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</si>
  <si>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</si>
  <si>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</si>
  <si>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</si>
  <si>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</si>
  <si>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</si>
  <si>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</si>
  <si>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</si>
  <si>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</si>
  <si>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</si>
  <si>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</si>
  <si>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</si>
  <si>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</si>
  <si>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</si>
  <si>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</si>
  <si>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</si>
  <si>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</si>
  <si>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</si>
  <si>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</si>
  <si>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</si>
  <si>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</si>
  <si>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</si>
  <si>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</si>
  <si>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</si>
  <si>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</si>
  <si>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</si>
  <si>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</si>
  <si>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</si>
  <si>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</si>
  <si>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</si>
  <si>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</si>
  <si>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</si>
  <si>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</si>
  <si>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</si>
  <si>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</si>
  <si>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</si>
  <si>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</si>
  <si>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</si>
  <si>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</si>
  <si>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</si>
  <si>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</si>
  <si>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</si>
  <si>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</si>
  <si>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</si>
  <si>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</si>
  <si>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</si>
  <si>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</si>
  <si>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</si>
  <si>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</si>
  <si>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</si>
  <si>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</si>
  <si>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</si>
  <si>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</si>
  <si>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</si>
  <si>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</si>
  <si>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</si>
  <si>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</si>
  <si>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</si>
  <si>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</si>
  <si>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</si>
  <si>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</si>
  <si>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</si>
  <si>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</si>
  <si>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</si>
  <si>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</si>
  <si>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</si>
  <si>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</si>
  <si>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</si>
  <si>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</si>
  <si>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</si>
  <si>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</si>
  <si>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</si>
  <si>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</si>
  <si>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</si>
  <si>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</si>
  <si>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</si>
  <si>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</si>
  <si>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</si>
  <si>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</si>
  <si>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</si>
  <si>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</si>
  <si>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</si>
  <si>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</si>
  <si>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</si>
  <si>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</si>
  <si>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</si>
  <si>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</si>
  <si>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</si>
  <si>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</si>
  <si>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</si>
  <si>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</si>
  <si>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</si>
  <si>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</si>
  <si>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</si>
  <si>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</si>
  <si>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</si>
  <si>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</si>
  <si>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</si>
  <si>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</si>
  <si>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</si>
  <si>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</si>
  <si>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</si>
  <si>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</si>
  <si>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</si>
  <si>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</si>
  <si>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</si>
  <si>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</si>
  <si>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</si>
  <si>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</si>
  <si>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</si>
  <si>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</si>
  <si>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</si>
  <si>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</si>
  <si>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</si>
  <si>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</si>
  <si>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</si>
  <si>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</si>
  <si>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</si>
  <si>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</si>
  <si>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</si>
  <si>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</si>
  <si>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</si>
  <si>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</si>
  <si>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</si>
  <si>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</si>
  <si>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</si>
  <si>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</si>
  <si>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</si>
  <si>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</si>
  <si>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</si>
  <si>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</si>
  <si>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</si>
  <si>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</si>
  <si>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</si>
  <si>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</si>
  <si>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</si>
  <si>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</si>
  <si>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</si>
  <si>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</si>
  <si>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</si>
  <si>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</si>
  <si>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</si>
  <si>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</si>
  <si>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</si>
  <si>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</si>
  <si>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</si>
  <si>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</si>
  <si>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</si>
  <si>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</si>
  <si>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</si>
  <si>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</si>
  <si>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</si>
  <si>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</si>
  <si>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</si>
  <si>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</si>
  <si>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</si>
  <si>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</si>
  <si>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</si>
  <si>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</si>
  <si>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</si>
  <si>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</si>
  <si>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</si>
  <si>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</si>
  <si>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</si>
  <si>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</si>
  <si>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</si>
  <si>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</si>
  <si>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</si>
  <si>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</si>
  <si>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</si>
  <si>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</si>
  <si>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</si>
  <si>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</si>
  <si>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</si>
  <si>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</si>
  <si>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</si>
  <si>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</si>
  <si>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</si>
  <si>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</si>
  <si>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</si>
  <si>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</si>
  <si>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</si>
  <si>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</si>
  <si>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</si>
  <si>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</si>
  <si>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</si>
  <si>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</si>
  <si>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</si>
  <si>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</si>
  <si>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</si>
  <si>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</si>
  <si>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</si>
  <si>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</si>
  <si>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</si>
  <si>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</si>
  <si>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</si>
  <si>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</si>
  <si>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</si>
  <si>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</si>
  <si>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</si>
  <si>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</si>
  <si>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</si>
  <si>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</si>
  <si>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</si>
  <si>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</si>
  <si>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</si>
  <si>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</si>
  <si>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</si>
  <si>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</si>
  <si>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</si>
  <si>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</si>
  <si>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</si>
  <si>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</si>
  <si>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</si>
  <si>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</si>
  <si>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</si>
  <si>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</si>
  <si>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</si>
  <si>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</si>
  <si>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</si>
  <si>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</si>
  <si>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</si>
  <si>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</si>
  <si>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</si>
  <si>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</si>
  <si>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</si>
  <si>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</si>
  <si>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</si>
  <si>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</si>
  <si>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</si>
  <si>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</si>
  <si>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</si>
  <si>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</si>
  <si>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</si>
  <si>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</si>
  <si>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</si>
  <si>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</si>
  <si>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</si>
  <si>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</si>
  <si>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</si>
  <si>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</si>
  <si>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</si>
  <si>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</si>
  <si>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</si>
  <si>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</si>
  <si>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</si>
  <si>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</si>
  <si>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</si>
  <si>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</si>
  <si>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</si>
  <si>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</si>
  <si>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</si>
  <si>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</si>
  <si>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</si>
  <si>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</si>
  <si>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</si>
  <si>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</si>
  <si>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</si>
  <si>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</si>
  <si>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</si>
  <si>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</si>
  <si>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</si>
  <si>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</si>
  <si>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</si>
  <si>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</si>
  <si>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</si>
  <si>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</si>
  <si>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</si>
  <si>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</si>
  <si>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</si>
  <si>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</si>
  <si>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</si>
  <si>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</si>
  <si>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</si>
  <si>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</si>
  <si>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</si>
  <si>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</si>
  <si>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</si>
  <si>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</si>
  <si>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</si>
  <si>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</si>
  <si>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</si>
  <si>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</si>
  <si>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</si>
  <si>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</si>
  <si>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</si>
  <si>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</si>
  <si>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</si>
  <si>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</si>
  <si>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</si>
  <si>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</si>
  <si>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</si>
  <si>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</si>
  <si>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</si>
  <si>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</si>
  <si>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</si>
  <si>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</si>
  <si>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</si>
  <si>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</si>
  <si>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</si>
  <si>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</si>
  <si>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</si>
  <si>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</si>
  <si>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</si>
  <si>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</si>
  <si>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</si>
  <si>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</si>
  <si>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</si>
  <si>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</si>
  <si>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</si>
  <si>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</si>
  <si>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</si>
  <si>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</si>
  <si>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</si>
  <si>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</si>
  <si>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</si>
  <si>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</si>
  <si>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</si>
  <si>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</si>
  <si>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</si>
  <si>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</si>
  <si>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</si>
  <si>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</si>
  <si>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</si>
  <si>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</si>
  <si>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</si>
  <si>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</si>
  <si>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</si>
  <si>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</si>
  <si>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</si>
  <si>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</si>
  <si>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</si>
  <si>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</si>
  <si>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</si>
  <si>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</si>
  <si>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</si>
  <si>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</si>
  <si>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</si>
  <si>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</si>
  <si>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</si>
  <si>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</si>
  <si>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</si>
  <si>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</si>
  <si>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</si>
  <si>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</si>
  <si>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</si>
  <si>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</si>
  <si>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</si>
  <si>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</si>
  <si>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</si>
  <si>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</si>
  <si>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</si>
  <si>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</si>
  <si>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</si>
  <si>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</si>
  <si>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</si>
  <si>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</si>
  <si>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</si>
  <si>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</si>
  <si>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</si>
  <si>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</si>
  <si>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</si>
  <si>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</si>
  <si>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</si>
  <si>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</si>
  <si>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</si>
  <si>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</si>
  <si>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</si>
  <si>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</si>
  <si>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</si>
  <si>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</si>
  <si>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</si>
  <si>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</si>
  <si>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</si>
  <si>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</si>
  <si>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</si>
  <si>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</si>
  <si>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</si>
  <si>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</si>
  <si>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</si>
  <si>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</si>
  <si>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</si>
  <si>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</si>
  <si>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</si>
  <si>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</si>
  <si>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</si>
  <si>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</si>
  <si>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</si>
  <si>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</si>
  <si>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</si>
  <si>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</si>
  <si>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</si>
  <si>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</si>
  <si>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</si>
  <si>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</si>
  <si>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</si>
  <si>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</si>
  <si>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</si>
  <si>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</si>
  <si>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</si>
  <si>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</si>
  <si>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</si>
  <si>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</si>
  <si>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</si>
  <si>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</si>
  <si>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</si>
  <si>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</si>
  <si>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</si>
  <si>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</si>
  <si>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</si>
  <si>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</si>
  <si>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</si>
  <si>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</si>
  <si>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</si>
  <si>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</si>
  <si>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</si>
  <si>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</si>
  <si>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</si>
  <si>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</si>
  <si>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</si>
  <si>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</si>
  <si>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</si>
  <si>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</si>
  <si>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</si>
  <si>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</si>
  <si>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</si>
  <si>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</si>
  <si>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</si>
  <si>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</si>
  <si>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</si>
  <si>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</si>
  <si>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</si>
  <si>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</si>
  <si>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</si>
  <si>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</si>
  <si>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</si>
  <si>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</si>
  <si>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</si>
  <si>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</si>
  <si>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</si>
  <si>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</si>
  <si>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</si>
  <si>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</si>
  <si>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</si>
  <si>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</si>
  <si>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</si>
  <si>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</si>
  <si>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</si>
  <si>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</si>
  <si>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</si>
  <si>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</si>
  <si>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</si>
  <si>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</si>
  <si>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</si>
  <si>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</si>
  <si>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</si>
  <si>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</si>
  <si>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</si>
  <si>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</si>
  <si>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</si>
  <si>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</si>
  <si>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</si>
  <si>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</si>
  <si>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</si>
  <si>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</si>
  <si>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</si>
  <si>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</si>
  <si>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</si>
  <si>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</si>
  <si>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</si>
  <si>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</si>
  <si>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</si>
  <si>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</si>
  <si>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</si>
  <si>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</si>
  <si>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</si>
  <si>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</si>
  <si>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</si>
  <si>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</si>
  <si>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</si>
  <si>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</si>
  <si>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</si>
  <si>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</si>
  <si>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</si>
  <si>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</si>
  <si>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</si>
  <si>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</si>
  <si>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</si>
  <si>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</si>
  <si>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</si>
  <si>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</si>
  <si>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</si>
  <si>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</si>
  <si>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</si>
  <si>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</si>
  <si>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</si>
  <si>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</si>
  <si>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</si>
  <si>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</si>
  <si>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</si>
  <si>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</si>
  <si>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</si>
  <si>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</si>
  <si>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</si>
  <si>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</si>
  <si>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</si>
  <si>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</si>
  <si>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</si>
  <si>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</si>
  <si>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</si>
  <si>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</si>
  <si>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</si>
  <si>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</si>
  <si>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</si>
  <si>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</si>
  <si>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</si>
  <si>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</si>
  <si>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</si>
  <si>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</si>
  <si>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</si>
  <si>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</si>
  <si>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</si>
  <si>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</si>
  <si>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</si>
  <si>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</si>
  <si>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</si>
  <si>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</si>
  <si>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</si>
  <si>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</si>
  <si>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</si>
  <si>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</si>
  <si>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</si>
  <si>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</si>
  <si>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</si>
  <si>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</si>
  <si>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</si>
  <si>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</si>
  <si>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</si>
  <si>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</si>
  <si>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</si>
  <si>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</si>
  <si>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</si>
  <si>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</si>
  <si>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</si>
  <si>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</si>
  <si>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</si>
  <si>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</si>
  <si>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</si>
  <si>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</si>
  <si>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</si>
  <si>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</si>
  <si>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</si>
  <si>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</si>
  <si>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</si>
  <si>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</si>
  <si>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</si>
  <si>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</si>
  <si>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</si>
  <si>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</si>
  <si>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</si>
  <si>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</si>
  <si>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</si>
  <si>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</si>
  <si>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</si>
  <si>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</si>
  <si>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</si>
  <si>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</si>
  <si>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</si>
  <si>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</si>
  <si>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</si>
  <si>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</si>
  <si>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</si>
  <si>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</si>
  <si>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</si>
  <si>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</si>
  <si>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</si>
  <si>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</si>
  <si>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</si>
  <si>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</si>
  <si>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</si>
  <si>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</si>
  <si>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</si>
  <si>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</si>
  <si>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</si>
  <si>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</si>
  <si>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</si>
  <si>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</si>
  <si>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</si>
  <si>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</si>
  <si>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</si>
  <si>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</si>
  <si>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</si>
  <si>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</si>
  <si>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</si>
  <si>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</si>
  <si>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</si>
  <si>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</si>
  <si>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</si>
  <si>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</si>
  <si>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</si>
  <si>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</si>
  <si>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</si>
  <si>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</si>
  <si>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</si>
  <si>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</si>
  <si>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</si>
  <si>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</si>
  <si>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</si>
  <si>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</si>
  <si>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</si>
  <si>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</si>
  <si>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</si>
  <si>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</si>
  <si>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</si>
  <si>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</si>
  <si>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</si>
  <si>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</si>
  <si>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</si>
  <si>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</si>
  <si>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</si>
  <si>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</si>
  <si>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</si>
  <si>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</si>
  <si>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</si>
  <si>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</si>
  <si>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</si>
  <si>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</si>
  <si>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</si>
  <si>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</si>
  <si>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</si>
  <si>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</si>
  <si>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</si>
  <si>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</si>
  <si>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</si>
  <si>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</si>
  <si>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</si>
  <si>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</si>
  <si>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</si>
  <si>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</si>
  <si>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</si>
  <si>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</si>
  <si>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</si>
  <si>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</si>
  <si>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</si>
  <si>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</si>
  <si>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</si>
  <si>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</si>
  <si>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</si>
  <si>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</si>
  <si>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</si>
  <si>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</si>
  <si>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</si>
  <si>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</si>
  <si>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</si>
  <si>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</si>
  <si>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</si>
  <si>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</si>
  <si>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</si>
  <si>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</si>
  <si>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</si>
  <si>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</si>
  <si>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</si>
  <si>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</si>
  <si>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</si>
  <si>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</si>
  <si>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</si>
  <si>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</si>
  <si>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</si>
  <si>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</si>
  <si>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</si>
  <si>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</si>
  <si>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</si>
  <si>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</si>
  <si>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</si>
  <si>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</si>
  <si>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</si>
  <si>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</si>
  <si>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</si>
  <si>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</si>
  <si>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</si>
  <si>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</si>
  <si>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</si>
  <si>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</si>
  <si>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</si>
  <si>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</si>
  <si>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</si>
  <si>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</si>
  <si>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</si>
  <si>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</si>
  <si>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</si>
  <si>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</si>
  <si>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</si>
  <si>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</si>
  <si>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</si>
  <si>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</si>
  <si>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</si>
  <si>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</si>
  <si>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</si>
  <si>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</si>
  <si>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</si>
  <si>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</si>
  <si>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</si>
  <si>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</si>
  <si>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</si>
  <si>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</si>
  <si>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</si>
  <si>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</si>
  <si>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</si>
  <si>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</si>
  <si>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</si>
  <si>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</si>
  <si>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</si>
  <si>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</si>
  <si>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</si>
  <si>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</si>
  <si>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</si>
  <si>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</si>
  <si>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</si>
  <si>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</si>
  <si>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</si>
  <si>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</si>
  <si>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</si>
  <si>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</si>
  <si>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</si>
  <si>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</si>
  <si>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</si>
  <si>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</si>
  <si>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</si>
  <si>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</si>
  <si>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</si>
  <si>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</si>
  <si>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</si>
  <si>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</si>
  <si>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</si>
  <si>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</si>
  <si>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</si>
  <si>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</si>
  <si>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</si>
  <si>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</si>
  <si>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</si>
  <si>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</si>
  <si>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</si>
  <si>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</si>
  <si>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</si>
  <si>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</si>
  <si>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</si>
  <si>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</si>
  <si>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</si>
  <si>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</si>
  <si>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</si>
  <si>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</si>
  <si>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</si>
  <si>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</si>
  <si>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</si>
  <si>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</si>
  <si>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</si>
  <si>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</si>
  <si>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</si>
  <si>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</si>
  <si>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</si>
  <si>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</si>
  <si>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</si>
  <si>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</si>
  <si>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</si>
  <si>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</si>
  <si>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</si>
  <si>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</si>
  <si>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</si>
  <si>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</si>
  <si>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</si>
  <si>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</si>
  <si>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</si>
  <si>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</si>
  <si>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</si>
  <si>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</si>
  <si>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</si>
  <si>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</si>
  <si>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</si>
  <si>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</si>
  <si>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</si>
  <si>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</si>
  <si>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</si>
  <si>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</si>
  <si>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</si>
  <si>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</si>
  <si>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</si>
  <si>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</si>
  <si>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</si>
  <si>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</si>
  <si>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</si>
  <si>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</si>
  <si>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</si>
  <si>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</si>
  <si>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</si>
  <si>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</si>
  <si>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</si>
  <si>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</si>
  <si>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</si>
  <si>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</si>
  <si>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</si>
  <si>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</si>
  <si>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</si>
  <si>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</si>
  <si>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</si>
  <si>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</si>
  <si>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</si>
  <si>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</si>
  <si>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</si>
  <si>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</si>
  <si>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</si>
  <si>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</si>
  <si>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</si>
  <si>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</si>
  <si>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</si>
  <si>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</si>
  <si>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</si>
  <si>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</si>
  <si>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</si>
  <si>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</si>
  <si>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</si>
  <si>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</si>
  <si>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</si>
  <si>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</si>
  <si>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</si>
  <si>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</si>
  <si>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</si>
  <si>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</si>
  <si>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</si>
  <si>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</si>
  <si>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</si>
  <si>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</si>
  <si>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</si>
  <si>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</si>
  <si>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</si>
  <si>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</si>
  <si>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</si>
  <si>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</si>
  <si>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</si>
  <si>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</si>
  <si>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</si>
  <si>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</si>
  <si>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</si>
  <si>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</si>
  <si>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</si>
  <si>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</si>
  <si>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</si>
  <si>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</si>
  <si>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</si>
  <si>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</si>
  <si>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</si>
  <si>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</si>
  <si>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</si>
  <si>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</si>
  <si>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</si>
  <si>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</si>
  <si>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</si>
  <si>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</si>
  <si>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</si>
  <si>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</si>
  <si>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</si>
  <si>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</si>
  <si>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</si>
  <si>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</si>
  <si>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</si>
  <si>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</si>
  <si>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</si>
  <si>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</si>
  <si>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</si>
  <si>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</si>
  <si>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</si>
  <si>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</si>
  <si>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</si>
  <si>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</si>
  <si>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</si>
  <si>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</si>
  <si>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</si>
  <si>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</si>
  <si>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</si>
  <si>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</si>
  <si>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</si>
  <si>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</si>
  <si>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</si>
  <si>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</si>
  <si>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</si>
  <si>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</si>
  <si>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</si>
  <si>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</si>
  <si>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</si>
  <si>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</si>
  <si>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</si>
  <si>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</si>
  <si>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</si>
  <si>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</si>
  <si>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</si>
  <si>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</si>
  <si>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</si>
  <si>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</si>
  <si>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</si>
  <si>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</si>
  <si>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</si>
  <si>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</si>
  <si>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</si>
  <si>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</si>
  <si>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</si>
  <si>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</si>
  <si>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</si>
  <si>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</si>
  <si>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</si>
  <si>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</si>
  <si>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</si>
  <si>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</si>
  <si>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</si>
  <si>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</si>
  <si>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</si>
  <si>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</si>
  <si>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</si>
  <si>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</si>
  <si>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</si>
  <si>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</si>
  <si>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</si>
  <si>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</si>
  <si>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</si>
  <si>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</si>
  <si>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</si>
  <si>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</si>
  <si>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</si>
  <si>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</si>
  <si>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</si>
  <si>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</si>
  <si>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</si>
  <si>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</si>
  <si>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</si>
  <si>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</si>
  <si>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</si>
  <si>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</si>
  <si>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</si>
  <si>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</si>
  <si>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</si>
  <si>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</si>
  <si>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</si>
  <si>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</si>
  <si>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</si>
  <si>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</si>
  <si>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</si>
  <si>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</si>
  <si>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</si>
  <si>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</si>
  <si>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</si>
  <si>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</si>
  <si>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</si>
  <si>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</si>
  <si>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</si>
  <si>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</si>
  <si>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</si>
  <si>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</si>
  <si>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</si>
  <si>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</si>
  <si>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</si>
  <si>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</si>
  <si>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</si>
  <si>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</si>
  <si>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</si>
  <si>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</si>
  <si>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</si>
  <si>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</si>
  <si>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</si>
  <si>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</si>
  <si>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</si>
  <si>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</si>
  <si>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</si>
  <si>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</si>
  <si>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</si>
  <si>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</si>
  <si>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</si>
  <si>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</si>
  <si>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</si>
  <si>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</si>
  <si>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</si>
  <si>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</si>
  <si>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</si>
  <si>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</si>
  <si>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</si>
  <si>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</si>
  <si>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</si>
  <si>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</si>
  <si>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</si>
  <si>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</si>
  <si>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</si>
  <si>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</si>
  <si>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</si>
  <si>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</si>
  <si>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</si>
  <si>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</si>
  <si>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</si>
  <si>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</si>
  <si>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</si>
  <si>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</si>
  <si>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</si>
  <si>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</si>
  <si>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</si>
  <si>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</si>
  <si>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</si>
  <si>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</si>
  <si>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</si>
  <si>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</si>
  <si>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</si>
  <si>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</si>
  <si>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</si>
  <si>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</si>
  <si>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</si>
  <si>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</si>
  <si>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</si>
  <si>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</si>
  <si>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</si>
  <si>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</si>
  <si>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</si>
  <si>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</si>
  <si>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</si>
  <si>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</si>
  <si>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</si>
  <si>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</si>
  <si>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</si>
  <si>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</si>
  <si>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</si>
  <si>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</si>
  <si>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</si>
  <si>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</si>
  <si>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</si>
  <si>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</si>
  <si>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</si>
  <si>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</si>
  <si>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</si>
  <si>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</si>
  <si>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</si>
  <si>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</si>
  <si>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</si>
  <si>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</si>
  <si>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</si>
  <si>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</si>
  <si>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</si>
  <si>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</si>
  <si>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</si>
  <si>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</si>
  <si>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</si>
  <si>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</si>
  <si>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</si>
  <si>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</si>
  <si>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</si>
  <si>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</si>
  <si>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</si>
  <si>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</si>
  <si>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</si>
  <si>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</si>
  <si>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</si>
  <si>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</si>
  <si>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</si>
  <si>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</si>
  <si>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</si>
  <si>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</si>
  <si>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</si>
  <si>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</si>
  <si>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</si>
  <si>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</si>
  <si>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</si>
  <si>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</si>
  <si>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</si>
  <si>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</si>
  <si>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</si>
  <si>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</si>
  <si>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</si>
  <si>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</si>
  <si>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</si>
  <si>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</si>
  <si>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</si>
  <si>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</si>
  <si>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</si>
  <si>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</si>
  <si>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</si>
  <si>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</si>
  <si>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</si>
  <si>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</si>
  <si>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</si>
  <si>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</si>
  <si>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</si>
  <si>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</si>
  <si>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</si>
  <si>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</si>
  <si>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</si>
  <si>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</si>
  <si>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</si>
  <si>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</si>
  <si>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</si>
  <si>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</si>
  <si>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</si>
  <si>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</si>
  <si>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</si>
  <si>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</si>
  <si>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</si>
  <si>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</si>
  <si>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</si>
  <si>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</si>
  <si>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</si>
  <si>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</si>
  <si>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</si>
  <si>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</si>
  <si>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</si>
  <si>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</si>
  <si>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</si>
  <si>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</si>
  <si>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</si>
  <si>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</si>
  <si>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</si>
  <si>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</si>
  <si>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</si>
  <si>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</si>
  <si>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</si>
  <si>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</si>
  <si>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</si>
  <si>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</si>
  <si>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</si>
  <si>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</si>
  <si>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</si>
  <si>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</si>
  <si>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</si>
  <si>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</si>
  <si>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</si>
  <si>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</si>
  <si>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</si>
  <si>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</si>
  <si>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</si>
  <si>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</si>
  <si>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</si>
  <si>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</si>
  <si>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</si>
  <si>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</si>
  <si>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</si>
  <si>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</si>
  <si>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</si>
  <si>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</si>
  <si>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</si>
  <si>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</si>
  <si>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</si>
  <si>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</si>
  <si>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</si>
  <si>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</si>
  <si>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</si>
  <si>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</si>
  <si>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</si>
  <si>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</si>
  <si>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</si>
  <si>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</si>
  <si>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</si>
  <si>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</si>
  <si>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</si>
  <si>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</si>
  <si>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</si>
  <si>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</si>
  <si>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</si>
  <si>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</si>
  <si>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</si>
  <si>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</si>
  <si>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</si>
  <si>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</si>
  <si>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</si>
  <si>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</si>
  <si>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</si>
  <si>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</si>
  <si>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</si>
  <si>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</si>
  <si>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</si>
  <si>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</si>
  <si>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</si>
  <si>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</si>
  <si>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</si>
  <si>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</si>
  <si>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</si>
  <si>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</si>
  <si>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</si>
  <si>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</si>
  <si>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</si>
  <si>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</si>
  <si>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</si>
  <si>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</si>
  <si>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</si>
  <si>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</si>
  <si>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</si>
  <si>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</si>
  <si>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</si>
  <si>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</si>
  <si>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</si>
  <si>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</si>
  <si>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</si>
  <si>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</si>
  <si>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</si>
  <si>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</si>
  <si>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</si>
  <si>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</si>
  <si>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</si>
  <si>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</si>
  <si>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</si>
  <si>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</si>
  <si>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</si>
  <si>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</si>
  <si>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</si>
  <si>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</si>
  <si>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</si>
  <si>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</si>
  <si>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</si>
  <si>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</si>
  <si>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</si>
  <si>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</si>
  <si>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</si>
  <si>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</si>
  <si>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</si>
  <si>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</si>
  <si>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</si>
  <si>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</si>
  <si>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</si>
  <si>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</si>
  <si>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</si>
  <si>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</si>
  <si>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</si>
  <si>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</si>
  <si>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</si>
  <si>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</si>
  <si>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</si>
  <si>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</si>
  <si>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</si>
  <si>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</si>
  <si>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</si>
  <si>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</si>
  <si>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</si>
  <si>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</si>
  <si>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</si>
  <si>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</si>
  <si>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</si>
  <si>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</si>
  <si>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</si>
  <si>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</si>
  <si>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</si>
  <si>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</si>
  <si>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</si>
  <si>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</si>
  <si>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</si>
  <si>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</si>
  <si>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</si>
  <si>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</si>
  <si>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</si>
  <si>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</si>
  <si>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</si>
  <si>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</si>
  <si>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</si>
  <si>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</si>
  <si>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</si>
  <si>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</si>
  <si>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</si>
  <si>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</si>
  <si>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</si>
  <si>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</si>
  <si>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</si>
  <si>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</si>
  <si>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</si>
  <si>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</si>
  <si>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</si>
  <si>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</si>
  <si>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</si>
  <si>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</si>
  <si>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</si>
  <si>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</si>
  <si>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</si>
  <si>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</si>
  <si>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</si>
  <si>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</si>
  <si>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</si>
  <si>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</si>
  <si>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</si>
  <si>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</si>
  <si>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</si>
  <si>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</si>
  <si>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</si>
  <si>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</si>
  <si>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</si>
  <si>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</si>
  <si>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</si>
  <si>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</si>
  <si>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</si>
  <si>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</si>
  <si>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</si>
  <si>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</si>
  <si>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</si>
  <si>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</si>
  <si>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</si>
  <si>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</si>
  <si>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</si>
  <si>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</si>
  <si>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</si>
  <si>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</si>
  <si>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</si>
  <si>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</si>
  <si>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</si>
  <si>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</si>
  <si>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</si>
  <si>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</si>
  <si>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</si>
  <si>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</si>
  <si>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</si>
  <si>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</si>
  <si>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</si>
  <si>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</si>
  <si>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</si>
  <si>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</si>
  <si>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</si>
  <si>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</si>
  <si>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</si>
  <si>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</si>
  <si>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</si>
  <si>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</si>
  <si>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</si>
  <si>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</si>
  <si>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</si>
  <si>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</si>
  <si>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</si>
  <si>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</si>
  <si>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</si>
  <si>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</si>
  <si>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</si>
  <si>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</si>
  <si>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</si>
  <si>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</si>
  <si>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</si>
  <si>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</si>
  <si>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</si>
  <si>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</si>
  <si>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</si>
  <si>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</si>
  <si>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</si>
  <si>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</si>
  <si>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</si>
  <si>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</si>
  <si>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</si>
  <si>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</si>
  <si>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</si>
  <si>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</si>
  <si>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</si>
  <si>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</si>
  <si>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</si>
  <si>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</si>
  <si>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</si>
  <si>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</si>
  <si>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</si>
  <si>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</si>
  <si>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</si>
  <si>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</si>
  <si>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</si>
  <si>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</si>
  <si>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</si>
  <si>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</si>
  <si>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</si>
  <si>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</si>
  <si>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</si>
  <si>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</si>
  <si>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</si>
  <si>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</si>
  <si>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</si>
  <si>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</si>
  <si>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</si>
  <si>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</si>
  <si>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</si>
  <si>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</si>
  <si>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</si>
  <si>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</si>
  <si>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</si>
  <si>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</si>
  <si>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</si>
  <si>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</si>
  <si>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</si>
  <si>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</si>
  <si>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</si>
  <si>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</si>
  <si>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</si>
  <si>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</si>
  <si>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</si>
  <si>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</si>
  <si>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</si>
  <si>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</si>
  <si>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</si>
  <si>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</si>
  <si>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</si>
  <si>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</si>
  <si>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</si>
  <si>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</si>
  <si>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</si>
  <si>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</si>
  <si>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</si>
  <si>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</si>
  <si>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</si>
  <si>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</si>
  <si>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</si>
  <si>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</si>
  <si>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</si>
  <si>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</si>
  <si>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</si>
  <si>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</si>
  <si>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</si>
  <si>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</si>
  <si>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</si>
  <si>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</si>
  <si>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</si>
  <si>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</si>
  <si>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</si>
  <si>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</si>
  <si>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</si>
  <si>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</si>
  <si>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</si>
  <si>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</si>
  <si>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</si>
  <si>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</si>
  <si>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</si>
  <si>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</si>
  <si>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</si>
  <si>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</si>
  <si>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</si>
  <si>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</si>
  <si>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</si>
  <si>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</si>
  <si>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</si>
  <si>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</si>
  <si>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</si>
  <si>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</si>
  <si>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</si>
  <si>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</si>
  <si>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</si>
  <si>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</si>
  <si>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</si>
  <si>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</si>
  <si>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</si>
  <si>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</si>
  <si>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</si>
  <si>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</si>
  <si>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</si>
  <si>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</si>
  <si>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</si>
  <si>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</si>
  <si>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</si>
  <si>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</si>
  <si>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</si>
  <si>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</si>
  <si>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</si>
  <si>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</si>
  <si>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</si>
  <si>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</si>
  <si>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</si>
  <si>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</si>
  <si>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</si>
  <si>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</si>
  <si>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</si>
  <si>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</si>
  <si>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</si>
  <si>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</si>
  <si>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</si>
  <si>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</si>
  <si>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</si>
  <si>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</si>
  <si>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</si>
  <si>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</si>
  <si>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</si>
  <si>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</si>
  <si>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</si>
  <si>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</si>
  <si>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</si>
  <si>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</si>
  <si>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</si>
  <si>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</si>
  <si>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</si>
  <si>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</si>
  <si>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</si>
  <si>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</si>
  <si>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</si>
  <si>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</si>
  <si>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</si>
  <si>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</si>
  <si>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</si>
  <si>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</si>
  <si>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</si>
  <si>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</si>
  <si>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</si>
  <si>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</si>
  <si>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</si>
  <si>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</si>
  <si>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</si>
  <si>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</si>
  <si>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</si>
  <si>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</si>
  <si>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</si>
  <si>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</si>
  <si>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</si>
  <si>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</si>
  <si>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</si>
  <si>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</si>
  <si>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</si>
  <si>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</si>
  <si>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</si>
  <si>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</si>
  <si>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</si>
  <si>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</si>
  <si>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</si>
  <si>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</si>
  <si>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</si>
  <si>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</si>
  <si>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</si>
  <si>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</si>
  <si>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</si>
  <si>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</si>
  <si>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</si>
  <si>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</si>
  <si>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</si>
  <si>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</si>
  <si>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</si>
  <si>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</si>
  <si>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</si>
  <si>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</si>
  <si>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</si>
  <si>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</si>
  <si>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</si>
  <si>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</si>
  <si>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</si>
  <si>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</si>
  <si>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</si>
  <si>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</si>
  <si>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</si>
  <si>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</si>
  <si>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</si>
  <si>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</si>
  <si>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</si>
  <si>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</si>
  <si>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</si>
  <si>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</si>
  <si>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</si>
  <si>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</si>
  <si>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</si>
  <si>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</si>
  <si>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</si>
  <si>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</si>
  <si>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</si>
  <si>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</si>
  <si>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</si>
  <si>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</si>
  <si>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</si>
  <si>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</si>
  <si>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</si>
  <si>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</si>
  <si>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</si>
  <si>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</si>
  <si>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</si>
  <si>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</si>
  <si>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</si>
  <si>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</si>
  <si>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</si>
  <si>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</si>
  <si>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</si>
  <si>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</si>
  <si>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</si>
  <si>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</si>
  <si>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</si>
  <si>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</si>
  <si>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</si>
  <si>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</si>
  <si>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</si>
  <si>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</si>
  <si>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</si>
  <si>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</si>
  <si>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</si>
  <si>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</si>
  <si>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</si>
  <si>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</si>
  <si>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</si>
  <si>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</si>
  <si>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</si>
  <si>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</si>
  <si>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</si>
  <si>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</si>
  <si>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</si>
  <si>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</si>
  <si>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</si>
  <si>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</si>
  <si>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</si>
  <si>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</si>
  <si>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</si>
  <si>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</si>
  <si>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</si>
  <si>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</si>
  <si>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</si>
  <si>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</si>
  <si>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</si>
  <si>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</si>
  <si>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</si>
  <si>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</si>
  <si>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</si>
  <si>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</si>
  <si>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</si>
  <si>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</si>
  <si>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</si>
  <si>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</si>
  <si>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</si>
  <si>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</si>
  <si>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</si>
  <si>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</si>
  <si>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</si>
  <si>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</si>
  <si>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</si>
  <si>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</si>
  <si>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</si>
  <si>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</si>
  <si>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</si>
  <si>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</si>
  <si>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</si>
  <si>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</si>
  <si>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</si>
  <si>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</si>
  <si>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</si>
  <si>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</si>
  <si>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</si>
  <si>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</si>
  <si>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</si>
  <si>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</si>
  <si>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</si>
  <si>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</si>
  <si>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</si>
  <si>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</si>
  <si>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</si>
  <si>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</si>
  <si>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</si>
  <si>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</si>
  <si>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</si>
  <si>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</si>
  <si>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</si>
  <si>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</si>
  <si>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</si>
  <si>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</si>
  <si>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</si>
  <si>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</si>
  <si>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</si>
  <si>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</si>
  <si>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</si>
  <si>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</si>
  <si>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</si>
  <si>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</si>
  <si>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</si>
  <si>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</si>
  <si>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</si>
  <si>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</si>
  <si>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</si>
  <si>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</si>
  <si>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</si>
  <si>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</si>
  <si>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</si>
  <si>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</si>
  <si>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</si>
  <si>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</si>
  <si>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</si>
  <si>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</si>
  <si>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</si>
  <si>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</si>
  <si>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</si>
  <si>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</si>
  <si>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</si>
  <si>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</si>
  <si>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</si>
  <si>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</si>
  <si>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</si>
  <si>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</si>
  <si>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</si>
  <si>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</si>
  <si>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</si>
  <si>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</si>
  <si>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</si>
  <si>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</si>
  <si>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</si>
  <si>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</si>
  <si>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</si>
  <si>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</si>
  <si>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</si>
  <si>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</si>
  <si>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</si>
  <si>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</si>
  <si>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</si>
  <si>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</si>
  <si>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</si>
  <si>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</si>
  <si>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</si>
  <si>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</si>
  <si>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</si>
  <si>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</si>
  <si>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</si>
  <si>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</si>
  <si>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</si>
  <si>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</si>
  <si>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</si>
  <si>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</si>
  <si>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</si>
  <si>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</si>
  <si>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</si>
  <si>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</si>
  <si>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</si>
  <si>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</si>
  <si>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</si>
  <si>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</si>
  <si>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</si>
  <si>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</si>
  <si>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</si>
  <si>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</si>
  <si>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</si>
  <si>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</si>
  <si>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</si>
  <si>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</si>
  <si>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</si>
  <si>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</si>
  <si>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</si>
  <si>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</si>
  <si>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</si>
  <si>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</si>
  <si>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</si>
  <si>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</si>
  <si>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</si>
  <si>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</si>
  <si>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</si>
  <si>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</si>
  <si>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</si>
  <si>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</si>
  <si>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</si>
  <si>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</si>
  <si>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</si>
  <si>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</si>
  <si>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</si>
  <si>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</si>
  <si>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</si>
  <si>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</si>
  <si>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</si>
  <si>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</si>
  <si>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</si>
  <si>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</si>
  <si>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</si>
  <si>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</si>
  <si>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</si>
  <si>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</si>
  <si>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</si>
  <si>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</si>
  <si>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</si>
  <si>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</si>
  <si>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</si>
  <si>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</si>
  <si>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</si>
  <si>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</si>
  <si>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</si>
  <si>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</si>
  <si>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</si>
  <si>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</si>
  <si>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</si>
  <si>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</si>
  <si>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</si>
  <si>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</si>
  <si>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</si>
  <si>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</si>
  <si>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</si>
  <si>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</si>
  <si>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</si>
  <si>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</si>
  <si>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</si>
  <si>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</si>
  <si>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</si>
  <si>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</si>
  <si>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</si>
  <si>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</si>
  <si>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</si>
  <si>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</si>
  <si>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</si>
  <si>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</si>
  <si>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</si>
  <si>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</si>
  <si>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</si>
  <si>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</si>
  <si>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</si>
  <si>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</si>
  <si>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</si>
  <si>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</si>
  <si>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</si>
  <si>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</si>
  <si>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</si>
  <si>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</si>
  <si>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</si>
  <si>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</si>
  <si>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</si>
  <si>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</si>
  <si>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</si>
  <si>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</si>
  <si>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</si>
  <si>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</si>
  <si>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</si>
  <si>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</si>
  <si>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</si>
  <si>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</si>
  <si>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</si>
  <si>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</si>
  <si>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</si>
  <si>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</si>
  <si>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</si>
  <si>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</si>
  <si>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</si>
  <si>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</si>
  <si>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</si>
  <si>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</si>
  <si>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</si>
  <si>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</si>
  <si>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</si>
  <si>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</si>
  <si>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</si>
  <si>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</si>
  <si>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</si>
  <si>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</si>
  <si>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</si>
  <si>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</si>
  <si>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</si>
  <si>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</si>
  <si>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</si>
  <si>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</si>
  <si>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</si>
  <si>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</si>
  <si>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</si>
  <si>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</si>
  <si>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</si>
  <si>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</si>
  <si>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</si>
  <si>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</si>
  <si>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</si>
  <si>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</si>
  <si>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</si>
  <si>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</si>
  <si>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</si>
  <si>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</si>
  <si>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</si>
  <si>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</si>
  <si>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</si>
  <si>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</si>
  <si>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</si>
  <si>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</si>
  <si>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</si>
  <si>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</si>
  <si>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</si>
  <si>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</si>
  <si>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</si>
  <si>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</si>
  <si>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</si>
  <si>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</si>
  <si>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</si>
  <si>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</si>
  <si>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</si>
  <si>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</si>
  <si>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</si>
  <si>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</si>
  <si>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</si>
  <si>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</si>
  <si>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</si>
  <si>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</si>
  <si>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</si>
  <si>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</si>
  <si>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</si>
  <si>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</si>
  <si>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</si>
  <si>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</si>
  <si>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</si>
  <si>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</si>
  <si>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</si>
  <si>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</si>
  <si>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</si>
  <si>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</si>
  <si>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</si>
  <si>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</si>
  <si>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</si>
  <si>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</si>
  <si>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</si>
  <si>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</si>
  <si>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</si>
  <si>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</si>
  <si>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</si>
  <si>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</si>
  <si>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</si>
  <si>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</si>
  <si>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</si>
  <si>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</si>
  <si>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</si>
  <si>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</si>
  <si>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</si>
  <si>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</si>
  <si>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</si>
  <si>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</si>
  <si>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</si>
  <si>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</si>
  <si>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</si>
  <si>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</si>
  <si>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</si>
  <si>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</si>
  <si>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</si>
  <si>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</si>
  <si>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</si>
  <si>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</si>
  <si>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</si>
  <si>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</si>
  <si>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</si>
  <si>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</si>
  <si>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</si>
  <si>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</si>
  <si>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</si>
  <si>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</si>
  <si>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</si>
  <si>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</si>
  <si>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</si>
  <si>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</si>
  <si>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</si>
  <si>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</si>
  <si>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</si>
  <si>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</si>
  <si>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</si>
  <si>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</si>
  <si>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</si>
  <si>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</si>
  <si>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</si>
  <si>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</si>
  <si>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</si>
  <si>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</si>
  <si>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</si>
  <si>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</si>
  <si>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</si>
  <si>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</si>
  <si>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</si>
  <si>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</si>
  <si>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</si>
  <si>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</si>
  <si>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</si>
  <si>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</si>
  <si>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</si>
  <si>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</si>
  <si>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</si>
  <si>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</si>
  <si>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</si>
  <si>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</si>
  <si>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</si>
  <si>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</si>
  <si>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</si>
  <si>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</si>
  <si>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</si>
  <si>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</si>
  <si>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</si>
  <si>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</si>
  <si>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</si>
  <si>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</si>
  <si>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</si>
  <si>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</si>
  <si>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</si>
  <si>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</si>
  <si>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</si>
  <si>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</si>
  <si>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</si>
  <si>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</si>
  <si>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</si>
  <si>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</si>
  <si>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</si>
  <si>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</si>
  <si>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</si>
  <si>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</si>
  <si>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</si>
  <si>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</si>
  <si>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</si>
  <si>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</si>
  <si>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</si>
  <si>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</si>
  <si>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</si>
  <si>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</si>
  <si>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</si>
  <si>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</si>
  <si>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</si>
  <si>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</si>
  <si>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</si>
  <si>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</si>
  <si>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</si>
  <si>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</si>
  <si>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</si>
  <si>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</si>
  <si>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</si>
  <si>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</si>
  <si>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</si>
  <si>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</si>
  <si>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</si>
  <si>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</si>
  <si>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</si>
  <si>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</si>
  <si>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</si>
  <si>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</si>
  <si>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</si>
  <si>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</si>
  <si>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</si>
  <si>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</si>
  <si>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</si>
  <si>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</si>
  <si>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</si>
  <si>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</si>
  <si>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</si>
  <si>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</si>
  <si>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</si>
  <si>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</si>
  <si>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</si>
  <si>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</si>
  <si>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</si>
  <si>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</si>
  <si>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</si>
  <si>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</si>
  <si>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</si>
  <si>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</si>
  <si>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</si>
  <si>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</si>
  <si>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</si>
  <si>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</si>
  <si>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</si>
  <si>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</si>
  <si>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</si>
  <si>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</si>
  <si>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</si>
  <si>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</si>
  <si>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</si>
  <si>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</si>
  <si>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</si>
  <si>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</si>
  <si>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</si>
  <si>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</si>
  <si>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</si>
  <si>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</si>
  <si>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</si>
  <si>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</si>
  <si>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</si>
  <si>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</si>
  <si>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</si>
  <si>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</si>
  <si>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</si>
  <si>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</si>
  <si>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</si>
  <si>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</si>
  <si>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</si>
  <si>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</si>
  <si>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</si>
  <si>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</si>
  <si>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</si>
  <si>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</si>
  <si>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</si>
  <si>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</si>
  <si>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</si>
  <si>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</si>
  <si>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</si>
  <si>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</si>
  <si>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</si>
  <si>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</si>
  <si>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</si>
  <si>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</si>
  <si>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</si>
  <si>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</si>
  <si>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</si>
  <si>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</si>
  <si>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</si>
  <si>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</si>
  <si>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</si>
  <si>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</si>
  <si>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</si>
  <si>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</si>
  <si>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</si>
  <si>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</si>
  <si>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</si>
  <si>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</si>
  <si>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</si>
  <si>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</si>
  <si>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</si>
  <si>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</si>
  <si>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</si>
  <si>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</si>
  <si>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</si>
  <si>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</si>
  <si>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</si>
  <si>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</si>
  <si>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</si>
  <si>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</si>
  <si>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</si>
  <si>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</si>
  <si>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</si>
  <si>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</si>
  <si>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</si>
  <si>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</si>
  <si>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</si>
  <si>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</si>
  <si>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</si>
  <si>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</si>
  <si>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</si>
  <si>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</si>
  <si>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</si>
  <si>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</si>
  <si>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</si>
  <si>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</si>
  <si>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</si>
  <si>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</si>
  <si>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</si>
  <si>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</si>
  <si>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</si>
  <si>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</si>
  <si>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</si>
  <si>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</si>
  <si>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</si>
  <si>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</si>
  <si>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</si>
  <si>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</si>
  <si>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</si>
  <si>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</si>
  <si>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</si>
  <si>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</si>
  <si>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</si>
  <si>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</si>
  <si>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</si>
  <si>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</si>
  <si>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</si>
  <si>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</si>
  <si>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</si>
  <si>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</si>
  <si>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</si>
  <si>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</si>
  <si>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</si>
  <si>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</si>
  <si>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</si>
  <si>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</si>
  <si>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</si>
  <si>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</si>
  <si>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</si>
  <si>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</si>
  <si>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</si>
  <si>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</si>
  <si>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</si>
  <si>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</si>
  <si>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</si>
  <si>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</si>
  <si>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</si>
  <si>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</si>
  <si>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</si>
  <si>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</si>
  <si>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</si>
  <si>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</si>
  <si>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</si>
  <si>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</si>
  <si>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</si>
  <si>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</si>
  <si>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</si>
  <si>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</si>
  <si>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</si>
  <si>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</si>
  <si>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</si>
  <si>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</si>
  <si>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</si>
  <si>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</si>
  <si>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</si>
  <si>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</si>
  <si>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</si>
  <si>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</si>
  <si>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</si>
  <si>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</si>
  <si>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</si>
  <si>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</si>
  <si>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</si>
  <si>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</si>
  <si>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</si>
  <si>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</si>
  <si>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</si>
  <si>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</si>
  <si>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</si>
  <si>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</si>
  <si>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</si>
  <si>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</si>
  <si>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</si>
  <si>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</si>
  <si>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</si>
  <si>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</si>
  <si>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</si>
  <si>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</si>
  <si>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</si>
  <si>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</si>
  <si>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</si>
  <si>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</si>
  <si>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</si>
  <si>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</si>
  <si>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</si>
  <si>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</si>
  <si>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</si>
  <si>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</si>
  <si>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</si>
  <si>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</si>
  <si>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</si>
  <si>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</si>
  <si>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</si>
  <si>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</si>
  <si>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</si>
  <si>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</si>
  <si>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</si>
  <si>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</si>
  <si>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</si>
  <si>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</si>
  <si>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</si>
  <si>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</si>
  <si>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</si>
  <si>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</si>
  <si>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</si>
  <si>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</si>
  <si>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</si>
  <si>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</si>
  <si>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</si>
  <si>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</si>
  <si>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</si>
  <si>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</si>
  <si>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</si>
  <si>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</si>
  <si>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</si>
  <si>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</si>
  <si>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</si>
  <si>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</si>
  <si>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</si>
  <si>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</si>
  <si>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</si>
  <si>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</si>
  <si>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</si>
  <si>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</si>
  <si>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</si>
  <si>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</si>
  <si>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</si>
  <si>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</si>
  <si>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</si>
  <si>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</si>
  <si>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</si>
  <si>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</si>
  <si>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</si>
  <si>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</si>
  <si>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</si>
  <si>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</si>
  <si>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</si>
  <si>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</si>
  <si>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</si>
  <si>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</si>
  <si>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</si>
  <si>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</si>
  <si>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</si>
  <si>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</si>
  <si>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</si>
  <si>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</si>
  <si>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</si>
  <si>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</si>
  <si>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</si>
  <si>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</si>
  <si>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</si>
  <si>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</si>
  <si>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</si>
  <si>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</si>
  <si>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</si>
  <si>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</si>
  <si>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</si>
  <si>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</si>
  <si>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</si>
  <si>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</si>
  <si>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</si>
  <si>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</si>
  <si>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</si>
  <si>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</si>
  <si>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</si>
  <si>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</si>
  <si>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</si>
  <si>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</si>
  <si>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</si>
  <si>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</si>
  <si>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</si>
  <si>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</si>
  <si>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</si>
  <si>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</si>
  <si>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</si>
  <si>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</si>
  <si>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</si>
  <si>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</si>
  <si>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</si>
  <si>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</si>
  <si>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</si>
  <si>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</si>
  <si>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</si>
  <si>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</si>
  <si>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</si>
  <si>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</si>
  <si>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</si>
  <si>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</si>
  <si>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</si>
  <si>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</si>
  <si>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</si>
  <si>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</si>
  <si>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</si>
  <si>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</si>
  <si>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</si>
  <si>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</si>
  <si>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</si>
  <si>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</si>
  <si>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</si>
  <si>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</si>
  <si>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</si>
  <si>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</si>
  <si>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</si>
  <si>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</si>
  <si>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</si>
  <si>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</si>
  <si>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</si>
  <si>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</si>
  <si>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</si>
  <si>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</si>
  <si>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</si>
  <si>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</si>
  <si>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</si>
  <si>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</si>
  <si>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</si>
  <si>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</si>
  <si>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</si>
  <si>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</si>
  <si>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</si>
  <si>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</si>
  <si>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</si>
  <si>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</si>
  <si>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</si>
  <si>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</si>
  <si>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</si>
  <si>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</si>
  <si>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</si>
  <si>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</si>
  <si>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</si>
  <si>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</si>
  <si>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</si>
  <si>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</si>
  <si>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</si>
  <si>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</si>
  <si>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</si>
  <si>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</si>
  <si>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</si>
  <si>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</si>
  <si>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</si>
  <si>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</si>
  <si>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</si>
  <si>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</si>
  <si>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</si>
  <si>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</si>
  <si>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</si>
  <si>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</si>
  <si>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</si>
  <si>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</si>
  <si>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</si>
  <si>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</si>
  <si>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</si>
  <si>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</si>
  <si>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</si>
  <si>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</si>
  <si>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</si>
  <si>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</si>
  <si>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</si>
  <si>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</si>
  <si>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</si>
  <si>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</si>
  <si>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</si>
  <si>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</si>
  <si>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</si>
  <si>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</si>
  <si>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</si>
  <si>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</si>
  <si>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</si>
  <si>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</si>
  <si>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</si>
  <si>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</si>
  <si>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</si>
  <si>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</si>
  <si>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</si>
  <si>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</si>
  <si>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</si>
  <si>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</si>
  <si>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</si>
  <si>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</si>
  <si>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</si>
  <si>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</si>
  <si>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</si>
  <si>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</si>
  <si>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</si>
  <si>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</si>
  <si>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</si>
  <si>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</si>
  <si>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</si>
  <si>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</si>
  <si>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</si>
  <si>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</si>
  <si>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</si>
  <si>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</si>
  <si>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</si>
  <si>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</si>
  <si>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</si>
  <si>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</si>
  <si>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</si>
  <si>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</si>
  <si>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</si>
  <si>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</si>
  <si>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</si>
  <si>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</si>
  <si>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</si>
  <si>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</si>
  <si>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</si>
  <si>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</si>
  <si>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</si>
  <si>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</si>
  <si>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</si>
  <si>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</si>
  <si>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</si>
  <si>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</si>
  <si>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</si>
  <si>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</si>
  <si>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</si>
  <si>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</si>
  <si>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</si>
  <si>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</si>
  <si>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</si>
  <si>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</si>
  <si>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</si>
  <si>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</si>
  <si>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</si>
  <si>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</si>
  <si>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</si>
  <si>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</si>
  <si>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</si>
  <si>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</si>
  <si>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</si>
  <si>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</si>
  <si>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</si>
  <si>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</si>
  <si>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</si>
  <si>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</si>
  <si>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</si>
  <si>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</si>
  <si>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</si>
  <si>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</si>
  <si>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</si>
  <si>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</si>
  <si>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</si>
  <si>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</si>
  <si>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</si>
  <si>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</si>
  <si>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</si>
  <si>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</si>
  <si>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</si>
  <si>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</si>
  <si>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</si>
  <si>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</si>
  <si>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</si>
  <si>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</si>
  <si>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</si>
  <si>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</si>
  <si>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</si>
  <si>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</si>
  <si>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</si>
  <si>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</si>
  <si>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</si>
  <si>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</si>
  <si>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</si>
  <si>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</si>
  <si>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</si>
  <si>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</si>
  <si>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</si>
  <si>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</si>
  <si>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</si>
  <si>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</si>
  <si>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</si>
  <si>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</si>
  <si>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</si>
  <si>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</si>
  <si>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</si>
  <si>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</si>
  <si>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</si>
  <si>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</si>
  <si>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</si>
  <si>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</si>
  <si>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</si>
  <si>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</si>
  <si>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</si>
  <si>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</si>
  <si>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</si>
  <si>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</si>
  <si>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</si>
  <si>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</si>
  <si>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</si>
  <si>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</si>
  <si>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</si>
  <si>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</si>
  <si>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</si>
  <si>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</si>
  <si>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</si>
  <si>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</si>
  <si>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</si>
  <si>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</si>
  <si>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</si>
  <si>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</si>
  <si>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</si>
  <si>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</si>
  <si>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</si>
  <si>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</si>
  <si>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</si>
  <si>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</si>
  <si>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</si>
  <si>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</si>
  <si>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</si>
  <si>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</si>
  <si>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</si>
  <si>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</si>
  <si>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</si>
  <si>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</si>
  <si>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</si>
  <si>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</si>
  <si>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</si>
  <si>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</si>
  <si>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</si>
  <si>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</si>
  <si>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</si>
  <si>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</si>
  <si>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</si>
  <si>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</si>
  <si>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</si>
  <si>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</si>
  <si>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</si>
  <si>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</si>
  <si>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</si>
  <si>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</si>
  <si>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</si>
  <si>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</si>
  <si>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</si>
  <si>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</si>
  <si>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</si>
  <si>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</si>
  <si>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</si>
  <si>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</si>
  <si>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</si>
  <si>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</si>
  <si>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</si>
  <si>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</si>
  <si>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</si>
  <si>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</si>
  <si>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</si>
  <si>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</si>
  <si>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</si>
  <si>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</si>
  <si>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</si>
  <si>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</si>
  <si>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</si>
  <si>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</si>
  <si>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</si>
  <si>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</si>
  <si>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</si>
  <si>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</si>
  <si>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</si>
  <si>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</si>
  <si>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</si>
  <si>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</si>
  <si>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</si>
  <si>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</si>
  <si>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</si>
  <si>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</si>
  <si>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</si>
  <si>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</si>
  <si>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</si>
  <si>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</si>
  <si>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</si>
  <si>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</si>
  <si>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</si>
  <si>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</si>
  <si>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</si>
  <si>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</si>
  <si>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</si>
  <si>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</si>
  <si>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</si>
  <si>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</si>
  <si>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</si>
  <si>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</si>
  <si>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</si>
  <si>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</si>
  <si>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</si>
  <si>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</si>
  <si>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</si>
  <si>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</si>
  <si>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</si>
  <si>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</si>
  <si>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</si>
  <si>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</si>
  <si>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</si>
  <si>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</si>
  <si>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</si>
  <si>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</si>
  <si>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</si>
  <si>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</si>
  <si>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</si>
  <si>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</si>
  <si>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</si>
  <si>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</si>
  <si>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</si>
  <si>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</si>
  <si>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</si>
  <si>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</si>
  <si>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</si>
  <si>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</si>
  <si>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</si>
  <si>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</si>
  <si>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</si>
  <si>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</si>
  <si>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</si>
  <si>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</si>
  <si>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</si>
  <si>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</si>
  <si>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</si>
  <si>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</si>
  <si>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</si>
  <si>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</si>
  <si>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</si>
  <si>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</si>
  <si>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</si>
  <si>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</si>
  <si>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</si>
  <si>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</si>
  <si>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</si>
  <si>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</si>
  <si>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</si>
  <si>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</si>
  <si>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</si>
  <si>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</si>
  <si>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</si>
  <si>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</si>
  <si>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</si>
  <si>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</si>
  <si>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</si>
  <si>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</si>
  <si>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</si>
  <si>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</si>
  <si>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</si>
  <si>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</si>
  <si>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</si>
  <si>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</si>
  <si>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</si>
  <si>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</si>
  <si>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</si>
  <si>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</si>
  <si>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</si>
  <si>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</si>
  <si>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</si>
  <si>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</si>
  <si>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</si>
  <si>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</si>
  <si>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</si>
  <si>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</si>
  <si>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</si>
  <si>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</si>
  <si>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</si>
  <si>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</si>
  <si>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</si>
  <si>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</si>
  <si>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</si>
  <si>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</si>
  <si>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</si>
  <si>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</si>
  <si>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</si>
  <si>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</si>
  <si>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</si>
  <si>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</si>
  <si>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</si>
  <si>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</si>
  <si>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</si>
  <si>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</si>
  <si>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</si>
  <si>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</si>
  <si>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</si>
  <si>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</si>
  <si>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</si>
  <si>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</si>
  <si>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</si>
  <si>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</si>
  <si>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</si>
  <si>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</si>
  <si>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</si>
  <si>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</si>
  <si>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</si>
  <si>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</si>
  <si>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</si>
  <si>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</si>
  <si>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</si>
  <si>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</si>
  <si>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</si>
  <si>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</si>
  <si>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</si>
  <si>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</si>
  <si>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</si>
  <si>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</si>
  <si>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</si>
  <si>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</si>
  <si>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</si>
  <si>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</si>
  <si>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</si>
  <si>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</si>
  <si>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</si>
  <si>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</si>
  <si>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</si>
  <si>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</si>
  <si>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</si>
  <si>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</si>
  <si>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</si>
  <si>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</si>
  <si>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</si>
  <si>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</si>
  <si>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</si>
  <si>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</si>
  <si>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</si>
  <si>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</si>
  <si>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</si>
  <si>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</si>
  <si>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</si>
  <si>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</si>
  <si>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</si>
  <si>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</si>
  <si>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</si>
  <si>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</si>
  <si>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</si>
  <si>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</si>
  <si>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</si>
  <si>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</si>
  <si>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</si>
  <si>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</si>
  <si>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</si>
  <si>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</si>
  <si>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</si>
  <si>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</si>
  <si>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</si>
  <si>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</si>
  <si>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</si>
  <si>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</si>
  <si>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</si>
  <si>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</si>
  <si>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</si>
  <si>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</si>
  <si>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</si>
  <si>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</si>
  <si>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</si>
  <si>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</si>
  <si>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</si>
  <si>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</si>
  <si>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</si>
  <si>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</si>
  <si>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</si>
  <si>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</si>
  <si>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</si>
  <si>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</si>
  <si>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</si>
  <si>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</si>
  <si>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</si>
  <si>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</si>
  <si>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</si>
  <si>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</si>
  <si>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</si>
  <si>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</si>
  <si>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</si>
  <si>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</si>
  <si>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</si>
  <si>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</si>
  <si>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</si>
  <si>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</si>
  <si>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</si>
  <si>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</si>
  <si>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</si>
  <si>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</si>
  <si>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</si>
  <si>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</si>
  <si>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</si>
  <si>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</si>
  <si>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</si>
  <si>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</si>
  <si>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</si>
  <si>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</si>
  <si>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</si>
  <si>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</si>
  <si>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</si>
  <si>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</si>
  <si>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</si>
  <si>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</si>
  <si>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</si>
  <si>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</si>
  <si>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</si>
  <si>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</si>
  <si>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</si>
  <si>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</si>
  <si>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</si>
  <si>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</si>
  <si>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</si>
  <si>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</si>
  <si>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</si>
  <si>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</si>
  <si>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</si>
  <si>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</si>
  <si>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</si>
  <si>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</si>
  <si>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</si>
  <si>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</si>
  <si>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</si>
  <si>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</si>
  <si>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</si>
  <si>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</si>
  <si>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</si>
  <si>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</si>
  <si>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</si>
  <si>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</si>
  <si>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</si>
  <si>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</si>
  <si>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</si>
  <si>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</si>
  <si>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</si>
  <si>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</si>
  <si>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</si>
  <si>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</si>
  <si>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</si>
  <si>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</si>
  <si>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</si>
  <si>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</si>
  <si>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</si>
  <si>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</si>
  <si>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</si>
  <si>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</si>
  <si>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</si>
  <si>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</si>
  <si>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</si>
  <si>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</si>
  <si>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</si>
  <si>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</si>
  <si>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</si>
  <si>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</si>
  <si>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</si>
  <si>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</si>
  <si>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</si>
  <si>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</si>
  <si>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</si>
  <si>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</si>
  <si>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</si>
  <si>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</si>
  <si>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</si>
  <si>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</si>
  <si>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</si>
  <si>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</si>
  <si>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</si>
  <si>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</si>
  <si>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</si>
  <si>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</si>
  <si>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</si>
  <si>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</si>
  <si>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</si>
  <si>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</si>
  <si>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</si>
  <si>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</si>
  <si>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</si>
  <si>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</si>
  <si>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</si>
  <si>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</si>
  <si>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</si>
  <si>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</si>
  <si>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</si>
  <si>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</si>
  <si>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</si>
  <si>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</si>
  <si>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</si>
  <si>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</si>
  <si>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</si>
  <si>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</si>
  <si>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</si>
  <si>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</si>
  <si>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</si>
  <si>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</si>
  <si>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</si>
  <si>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</si>
  <si>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</si>
  <si>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</si>
  <si>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</si>
  <si>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</si>
  <si>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</si>
  <si>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</si>
  <si>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</si>
  <si>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</si>
  <si>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</si>
  <si>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</si>
  <si>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</si>
  <si>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</si>
  <si>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</si>
  <si>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</si>
  <si>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</si>
  <si>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</si>
  <si>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</si>
  <si>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</si>
  <si>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</si>
  <si>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</si>
  <si>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</si>
  <si>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</si>
  <si>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</si>
  <si>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</si>
  <si>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</si>
  <si>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</si>
  <si>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</si>
  <si>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</si>
  <si>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</si>
  <si>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</si>
  <si>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</si>
  <si>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</si>
  <si>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</si>
  <si>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</si>
  <si>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</si>
  <si>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</si>
  <si>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</si>
  <si>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</si>
  <si>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</si>
  <si>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</si>
  <si>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</si>
  <si>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</si>
  <si>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</si>
  <si>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</si>
  <si>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</si>
  <si>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</si>
  <si>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</si>
  <si>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</si>
  <si>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</si>
  <si>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</si>
  <si>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</si>
  <si>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</si>
  <si>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</si>
  <si>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</si>
  <si>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</si>
  <si>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</si>
  <si>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</si>
  <si>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</si>
  <si>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</si>
  <si>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</si>
  <si>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</si>
  <si>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</si>
  <si>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</si>
  <si>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</si>
  <si>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</si>
  <si>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</si>
  <si>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</si>
  <si>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</si>
  <si>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</si>
  <si>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</si>
  <si>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</si>
  <si>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</si>
  <si>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</si>
  <si>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</si>
  <si>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</si>
  <si>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</si>
  <si>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</si>
  <si>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</si>
  <si>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</si>
  <si>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</si>
  <si>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</si>
  <si>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</si>
  <si>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</si>
  <si>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</si>
  <si>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</si>
  <si>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</si>
  <si>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</si>
  <si>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</si>
  <si>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</si>
  <si>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</si>
  <si>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</si>
  <si>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</si>
  <si>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</si>
  <si>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</si>
  <si>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</si>
  <si>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</si>
  <si>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</si>
  <si>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</si>
  <si>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</si>
  <si>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</si>
  <si>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</si>
  <si>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</si>
  <si>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</si>
  <si>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</si>
  <si>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</si>
  <si>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</si>
  <si>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</si>
  <si>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</si>
  <si>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</si>
  <si>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</si>
  <si>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</si>
  <si>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</si>
  <si>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</si>
  <si>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</si>
  <si>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</si>
  <si>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</si>
  <si>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</si>
  <si>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</si>
  <si>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</si>
  <si>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</si>
  <si>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</si>
  <si>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</si>
  <si>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</si>
  <si>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</si>
  <si>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</si>
  <si>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</si>
  <si>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</si>
  <si>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</si>
  <si>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</si>
  <si>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</si>
  <si>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</si>
  <si>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</si>
  <si>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</si>
  <si>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</si>
  <si>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</si>
  <si>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</si>
  <si>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</si>
  <si>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</si>
  <si>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</si>
  <si>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</si>
  <si>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</si>
  <si>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</si>
  <si>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</si>
  <si>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</si>
  <si>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</si>
  <si>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</si>
  <si>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</si>
  <si>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</si>
  <si>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</si>
  <si>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</si>
  <si>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</si>
  <si>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</si>
  <si>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</si>
  <si>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</si>
  <si>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</si>
  <si>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</si>
  <si>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</si>
  <si>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</si>
  <si>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</si>
  <si>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</si>
  <si>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</si>
  <si>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</si>
  <si>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</si>
  <si>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</si>
  <si>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</si>
  <si>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</si>
  <si>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</si>
  <si>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</si>
  <si>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</si>
  <si>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</si>
  <si>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</si>
  <si>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</si>
  <si>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</si>
  <si>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</si>
  <si>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</si>
  <si>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</si>
  <si>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</si>
  <si>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</si>
  <si>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</si>
  <si>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</si>
  <si>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</si>
  <si>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</si>
  <si>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</si>
  <si>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</si>
  <si>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</si>
  <si>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</si>
  <si>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</si>
  <si>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</si>
  <si>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</si>
  <si>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</si>
  <si>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</si>
  <si>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</si>
  <si>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</si>
  <si>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</si>
  <si>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</si>
  <si>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</si>
  <si>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</si>
  <si>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</si>
  <si>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</si>
  <si>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</si>
  <si>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</si>
  <si>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</si>
  <si>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</si>
  <si>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</si>
  <si>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</si>
  <si>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</si>
  <si>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</si>
  <si>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</si>
  <si>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</si>
  <si>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</si>
  <si>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</si>
  <si>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</si>
  <si>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</si>
  <si>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</si>
  <si>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</si>
  <si>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</si>
  <si>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</si>
  <si>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</si>
  <si>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</si>
  <si>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</si>
  <si>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</si>
  <si>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</si>
  <si>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</si>
  <si>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</si>
  <si>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</si>
  <si>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</si>
  <si>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</si>
  <si>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</si>
  <si>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</si>
  <si>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</si>
  <si>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</si>
  <si>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</si>
  <si>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</si>
  <si>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</si>
  <si>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</si>
  <si>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</si>
  <si>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</si>
  <si>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</si>
  <si>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</si>
  <si>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</si>
  <si>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</si>
  <si>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</si>
  <si>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</si>
  <si>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</si>
  <si>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</si>
  <si>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</si>
  <si>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</si>
  <si>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</si>
  <si>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</si>
  <si>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</si>
  <si>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</si>
  <si>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</si>
  <si>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</si>
  <si>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</si>
  <si>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</si>
  <si>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</si>
  <si>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</si>
  <si>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</si>
  <si>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</si>
  <si>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</si>
  <si>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</si>
  <si>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</si>
  <si>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</si>
  <si>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</si>
  <si>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</si>
  <si>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</si>
  <si>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</si>
  <si>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</si>
  <si>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</si>
  <si>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</si>
  <si>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</si>
  <si>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</si>
  <si>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</si>
  <si>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</si>
  <si>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</si>
  <si>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</si>
  <si>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</si>
  <si>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</si>
  <si>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</si>
  <si>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</si>
  <si>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</si>
  <si>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</si>
  <si>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</si>
  <si>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</si>
  <si>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</si>
  <si>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</si>
  <si>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</si>
  <si>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</si>
  <si>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</si>
  <si>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</si>
  <si>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</si>
  <si>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</si>
  <si>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</si>
  <si>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</si>
  <si>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</si>
  <si>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</si>
  <si>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</si>
  <si>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</si>
  <si>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</si>
  <si>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</si>
  <si>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</si>
  <si>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</si>
  <si>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</si>
  <si>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</si>
  <si>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</si>
  <si>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</si>
  <si>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</si>
  <si>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</si>
  <si>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</si>
  <si>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</si>
  <si>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</si>
  <si>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</si>
  <si>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</si>
  <si>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</si>
  <si>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</si>
  <si>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</si>
  <si>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</si>
  <si>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</si>
  <si>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</si>
  <si>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</si>
  <si>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</si>
  <si>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</si>
  <si>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</si>
  <si>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</si>
  <si>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</si>
  <si>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</si>
  <si>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</si>
  <si>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</si>
  <si>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</si>
  <si>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</si>
  <si>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</si>
  <si>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</si>
  <si>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</si>
  <si>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</si>
  <si>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</si>
  <si>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</si>
  <si>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</si>
  <si>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</si>
  <si>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</si>
  <si>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</si>
  <si>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</si>
  <si>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</si>
  <si>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</si>
  <si>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</si>
  <si>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</si>
  <si>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</si>
  <si>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</si>
  <si>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</si>
  <si>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</si>
  <si>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</si>
  <si>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</si>
  <si>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</si>
  <si>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</si>
  <si>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</si>
  <si>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</si>
  <si>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</si>
  <si>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</si>
  <si>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</si>
  <si>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</si>
  <si>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</si>
  <si>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</si>
  <si>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</si>
  <si>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</si>
  <si>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</si>
  <si>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</si>
  <si>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</si>
  <si>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</si>
  <si>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</si>
  <si>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</si>
  <si>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</si>
  <si>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</si>
  <si>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</si>
  <si>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</si>
  <si>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</si>
  <si>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</si>
  <si>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</si>
  <si>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</si>
  <si>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</si>
  <si>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</si>
  <si>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</si>
  <si>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</si>
  <si>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</si>
  <si>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</si>
  <si>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</si>
  <si>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</si>
  <si>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</si>
  <si>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</si>
  <si>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</si>
  <si>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</si>
  <si>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</si>
  <si>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</si>
  <si>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</si>
  <si>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</si>
  <si>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</si>
  <si>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</si>
  <si>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</si>
  <si>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</si>
  <si>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</si>
  <si>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</si>
  <si>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</si>
  <si>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</si>
  <si>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</si>
  <si>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</si>
  <si>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</si>
  <si>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</si>
  <si>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</si>
  <si>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</si>
  <si>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</si>
  <si>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</si>
  <si>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</si>
  <si>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</si>
  <si>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</si>
  <si>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</si>
  <si>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</si>
  <si>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</si>
  <si>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</si>
  <si>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</si>
  <si>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</si>
  <si>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</si>
  <si>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</si>
  <si>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</si>
  <si>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</si>
  <si>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</si>
  <si>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</si>
  <si>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</si>
  <si>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</si>
  <si>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</si>
  <si>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</si>
  <si>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</si>
  <si>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</si>
  <si>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</si>
  <si>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</si>
  <si>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</si>
  <si>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</si>
  <si>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</si>
  <si>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</si>
  <si>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</si>
  <si>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</si>
  <si>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</si>
  <si>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</si>
  <si>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</si>
  <si>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</si>
  <si>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</si>
  <si>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</si>
  <si>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</si>
  <si>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</si>
  <si>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</si>
  <si>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</si>
  <si>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</si>
  <si>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</si>
  <si>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</si>
  <si>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</si>
  <si>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</si>
  <si>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</si>
  <si>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</si>
  <si>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</si>
  <si>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</si>
  <si>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</si>
  <si>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</si>
  <si>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</si>
  <si>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</si>
  <si>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</si>
  <si>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</si>
  <si>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</si>
  <si>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</si>
  <si>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</si>
  <si>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</si>
  <si>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</si>
  <si>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</si>
  <si>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</si>
  <si>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</si>
  <si>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</si>
  <si>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</si>
  <si>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</si>
  <si>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</si>
  <si>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</si>
  <si>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</si>
  <si>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</si>
  <si>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</si>
  <si>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</si>
  <si>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</si>
  <si>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</si>
  <si>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</si>
  <si>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</si>
  <si>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</si>
  <si>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</si>
  <si>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</si>
  <si>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</si>
  <si>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</si>
  <si>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</si>
  <si>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</si>
  <si>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</si>
  <si>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</si>
  <si>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</si>
  <si>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</si>
  <si>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</si>
  <si>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</si>
  <si>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</si>
  <si>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</si>
  <si>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</si>
  <si>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</si>
  <si>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</si>
  <si>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</si>
  <si>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</si>
  <si>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</si>
  <si>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</si>
  <si>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</si>
  <si>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</si>
  <si>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</si>
  <si>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</si>
  <si>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</si>
  <si>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</si>
  <si>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</si>
  <si>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</si>
  <si>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</si>
  <si>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</si>
  <si>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</si>
  <si>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</si>
  <si>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</si>
  <si>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</si>
  <si>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</si>
  <si>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</si>
  <si>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</si>
  <si>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</si>
  <si>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</si>
  <si>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</si>
  <si>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</si>
  <si>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</si>
  <si>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</si>
  <si>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</si>
  <si>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</si>
  <si>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</si>
  <si>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</si>
  <si>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</si>
  <si>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</si>
  <si>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</si>
  <si>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</si>
  <si>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</si>
  <si>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</si>
  <si>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</si>
  <si>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</si>
  <si>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</si>
  <si>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</si>
  <si>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</si>
  <si>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</si>
  <si>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</si>
  <si>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</si>
  <si>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</si>
  <si>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</si>
  <si>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</si>
  <si>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</si>
  <si>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</si>
  <si>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</si>
  <si>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</si>
  <si>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</si>
  <si>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</si>
  <si>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</si>
  <si>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</si>
  <si>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</si>
  <si>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</si>
  <si>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</si>
  <si>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</si>
  <si>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</si>
  <si>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</si>
  <si>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</si>
  <si>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</si>
  <si>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</si>
  <si>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</si>
  <si>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</si>
  <si>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</si>
  <si>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</si>
  <si>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</si>
  <si>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</si>
  <si>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</si>
  <si>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</si>
  <si>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</si>
  <si>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</si>
  <si>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</si>
  <si>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</si>
  <si>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</si>
  <si>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</si>
  <si>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</si>
  <si>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</si>
  <si>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</si>
  <si>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</si>
  <si>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</si>
  <si>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</si>
  <si>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</si>
  <si>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</si>
  <si>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</si>
  <si>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</si>
  <si>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</si>
  <si>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</si>
  <si>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</si>
  <si>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</si>
  <si>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</si>
  <si>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</si>
  <si>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</si>
  <si>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</si>
  <si>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</si>
  <si>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</si>
  <si>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</si>
  <si>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</si>
  <si>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</si>
  <si>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</si>
  <si>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</si>
  <si>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</si>
  <si>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</si>
  <si>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</si>
  <si>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</si>
  <si>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</si>
  <si>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</si>
  <si>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</si>
  <si>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</si>
  <si>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</si>
  <si>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</si>
  <si>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</si>
  <si>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</si>
  <si>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</si>
  <si>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</si>
  <si>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</si>
  <si>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</si>
  <si>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</si>
  <si>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</si>
  <si>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</si>
  <si>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</si>
  <si>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</si>
  <si>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</si>
  <si>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</si>
  <si>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</si>
  <si>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</si>
  <si>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</si>
  <si>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</si>
  <si>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</si>
  <si>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</si>
  <si>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</si>
  <si>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</si>
  <si>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</si>
  <si>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</si>
  <si>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</si>
  <si>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</si>
  <si>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</si>
  <si>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</si>
  <si>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</si>
  <si>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</si>
  <si>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</si>
  <si>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</si>
  <si>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</si>
  <si>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</si>
  <si>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</si>
  <si>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</si>
  <si>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</si>
  <si>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</si>
  <si>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</si>
  <si>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</si>
  <si>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</si>
  <si>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</si>
  <si>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</si>
  <si>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</si>
  <si>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</si>
  <si>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</si>
  <si>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</si>
  <si>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</si>
  <si>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</si>
  <si>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</si>
  <si>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</si>
  <si>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</si>
  <si>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</si>
  <si>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</si>
  <si>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</si>
  <si>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</si>
  <si>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</si>
  <si>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</si>
  <si>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</si>
  <si>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</si>
  <si>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</si>
  <si>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</si>
  <si>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</si>
  <si>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</si>
  <si>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</si>
  <si>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</si>
  <si>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</si>
  <si>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</si>
  <si>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</si>
  <si>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</si>
  <si>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</si>
  <si>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</si>
  <si>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</si>
  <si>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</si>
  <si>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</si>
  <si>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</si>
  <si>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</si>
  <si>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</si>
  <si>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</si>
  <si>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</si>
  <si>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</si>
  <si>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</si>
  <si>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</si>
  <si>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</si>
  <si>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</si>
  <si>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</si>
  <si>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</si>
  <si>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</si>
  <si>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</si>
  <si>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</si>
  <si>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</si>
  <si>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</si>
  <si>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</si>
  <si>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</si>
  <si>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</si>
  <si>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</si>
  <si>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</si>
  <si>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</si>
  <si>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</si>
  <si>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</si>
  <si>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</si>
  <si>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</si>
  <si>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</si>
  <si>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</si>
  <si>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</si>
  <si>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</si>
  <si>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</si>
  <si>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</si>
  <si>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</si>
  <si>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</si>
  <si>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</si>
  <si>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</si>
  <si>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</si>
  <si>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</si>
  <si>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</si>
  <si>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</si>
  <si>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</si>
  <si>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</si>
  <si>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</si>
  <si>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</si>
  <si>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</si>
  <si>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</si>
  <si>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</si>
  <si>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</si>
  <si>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</si>
  <si>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</si>
  <si>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</si>
  <si>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</si>
  <si>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</si>
  <si>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</si>
  <si>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</si>
  <si>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</si>
  <si>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</si>
  <si>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</si>
  <si>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</si>
  <si>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</si>
  <si>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</si>
  <si>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</si>
  <si>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</si>
  <si>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</si>
  <si>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</si>
  <si>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</si>
  <si>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</si>
  <si>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</si>
  <si>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</si>
  <si>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</si>
  <si>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</si>
  <si>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</si>
  <si>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</si>
  <si>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</si>
  <si>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</si>
  <si>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</si>
  <si>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</si>
  <si>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</si>
  <si>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</si>
  <si>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</si>
  <si>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</si>
  <si>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</si>
  <si>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</si>
  <si>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</si>
  <si>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</si>
  <si>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</si>
  <si>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</si>
  <si>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</si>
  <si>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</si>
  <si>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</si>
  <si>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</si>
  <si>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</si>
  <si>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</si>
  <si>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</si>
  <si>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</si>
  <si>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</si>
  <si>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</si>
  <si>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</si>
  <si>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</si>
  <si>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</si>
  <si>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</si>
  <si>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</si>
  <si>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</si>
  <si>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</si>
  <si>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</si>
  <si>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</si>
  <si>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</si>
  <si>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</si>
  <si>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</si>
  <si>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</si>
  <si>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</si>
  <si>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</si>
  <si>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</si>
  <si>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</si>
  <si>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</si>
  <si>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</si>
  <si>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</si>
  <si>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</si>
  <si>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</si>
  <si>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</si>
  <si>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</si>
  <si>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</si>
  <si>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</si>
  <si>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</si>
  <si>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</si>
  <si>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</si>
  <si>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</si>
  <si>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</si>
  <si>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</si>
  <si>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</si>
  <si>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</si>
  <si>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</si>
  <si>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</si>
  <si>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</si>
  <si>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</si>
  <si>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</si>
  <si>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</si>
  <si>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</si>
  <si>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</si>
  <si>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</si>
  <si>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</si>
  <si>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</si>
  <si>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</si>
  <si>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</si>
  <si>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</si>
  <si>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</si>
  <si>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</si>
  <si>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</si>
  <si>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</si>
  <si>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</si>
  <si>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</si>
  <si>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</si>
  <si>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</si>
  <si>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</si>
  <si>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</si>
  <si>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</si>
  <si>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</si>
  <si>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</si>
  <si>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</si>
  <si>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</si>
  <si>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</si>
  <si>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</si>
  <si>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</si>
  <si>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</si>
  <si>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</si>
  <si>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</si>
  <si>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</si>
  <si>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</si>
  <si>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</si>
  <si>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</si>
  <si>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</si>
  <si>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</si>
  <si>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</si>
  <si>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</si>
  <si>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</si>
  <si>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</si>
  <si>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</si>
  <si>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</si>
  <si>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</si>
  <si>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</si>
  <si>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</si>
  <si>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</si>
  <si>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</si>
  <si>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</si>
  <si>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</si>
  <si>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</si>
  <si>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</si>
  <si>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</si>
  <si>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</si>
  <si>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</si>
  <si>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</si>
  <si>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</si>
  <si>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</si>
  <si>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</si>
  <si>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</si>
  <si>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</si>
  <si>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</si>
  <si>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</si>
  <si>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</si>
  <si>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</si>
  <si>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</si>
  <si>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</si>
  <si>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</si>
  <si>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</si>
  <si>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</si>
  <si>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</si>
  <si>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</si>
  <si>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</si>
  <si>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</si>
  <si>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</si>
  <si>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</si>
  <si>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</si>
  <si>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</si>
  <si>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</si>
  <si>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</si>
  <si>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</si>
  <si>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</si>
  <si>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</si>
  <si>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</si>
  <si>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</si>
  <si>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</si>
  <si>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</si>
  <si>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</si>
  <si>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</si>
  <si>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</si>
  <si>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</si>
  <si>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</si>
  <si>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</si>
  <si>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</si>
  <si>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</si>
  <si>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</si>
  <si>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</si>
  <si>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</si>
  <si>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</si>
  <si>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</si>
  <si>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</si>
  <si>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</si>
  <si>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</si>
  <si>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</si>
  <si>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</si>
  <si>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</si>
  <si>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</si>
  <si>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</si>
  <si>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</si>
  <si>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</si>
  <si>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</si>
  <si>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</si>
  <si>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</si>
  <si>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</si>
  <si>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</si>
  <si>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</si>
  <si>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</si>
  <si>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</si>
  <si>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</si>
  <si>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</si>
  <si>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</si>
  <si>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</si>
  <si>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</si>
  <si>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</si>
  <si>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</si>
  <si>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</si>
  <si>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</si>
  <si>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</si>
  <si>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</si>
  <si>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</si>
  <si>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</si>
  <si>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</si>
  <si>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</si>
  <si>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</si>
  <si>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</si>
  <si>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</si>
  <si>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</si>
  <si>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</si>
  <si>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</si>
  <si>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</si>
  <si>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</si>
  <si>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</si>
  <si>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</si>
  <si>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</si>
  <si>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</si>
  <si>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</si>
  <si>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</si>
  <si>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</si>
  <si>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</si>
  <si>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</si>
  <si>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</si>
  <si>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</si>
  <si>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</si>
  <si>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</si>
  <si>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</si>
  <si>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</si>
  <si>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</si>
  <si>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</si>
  <si>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</si>
  <si>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</si>
  <si>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</si>
  <si>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</si>
  <si>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</si>
  <si>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</si>
  <si>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</si>
  <si>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</si>
  <si>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</si>
  <si>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</si>
  <si>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</si>
  <si>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</si>
  <si>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</si>
  <si>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</si>
  <si>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</si>
  <si>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</si>
  <si>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</si>
  <si>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</si>
  <si>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</si>
  <si>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</si>
  <si>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</si>
  <si>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</si>
  <si>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</si>
  <si>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</si>
  <si>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</si>
  <si>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</si>
  <si>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</si>
  <si>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</si>
  <si>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</si>
  <si>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</si>
  <si>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</si>
  <si>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</si>
  <si>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</si>
  <si>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</si>
  <si>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</si>
  <si>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</si>
  <si>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</si>
  <si>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</si>
  <si>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</si>
  <si>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</si>
  <si>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</si>
  <si>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</si>
  <si>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</si>
  <si>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</si>
  <si>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</si>
  <si>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</si>
  <si>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</si>
  <si>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</si>
  <si>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</si>
  <si>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</si>
  <si>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</si>
  <si>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</si>
  <si>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</si>
  <si>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</si>
  <si>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</si>
  <si>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</si>
  <si>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</si>
  <si>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</si>
  <si>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</si>
  <si>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</si>
  <si>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</si>
  <si>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</si>
  <si>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</si>
  <si>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</si>
  <si>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</si>
  <si>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</si>
  <si>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</si>
  <si>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</si>
  <si>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</si>
  <si>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</si>
  <si>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</si>
  <si>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</si>
  <si>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</si>
  <si>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</si>
  <si>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</si>
  <si>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</si>
  <si>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</si>
  <si>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</si>
  <si>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</si>
  <si>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</si>
  <si>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</si>
  <si>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</si>
  <si>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</si>
  <si>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</si>
  <si>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</si>
  <si>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</si>
  <si>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</si>
  <si>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</si>
  <si>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</si>
  <si>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</si>
  <si>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</si>
  <si>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</si>
  <si>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</si>
  <si>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</si>
  <si>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</si>
  <si>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</si>
  <si>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</si>
  <si>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</si>
  <si>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</si>
  <si>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</si>
  <si>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</si>
  <si>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</si>
  <si>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</si>
  <si>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</si>
  <si>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</si>
  <si>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</si>
  <si>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</si>
  <si>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</si>
  <si>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</si>
  <si>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</si>
  <si>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</si>
  <si>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</si>
  <si>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</si>
  <si>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</si>
  <si>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</si>
  <si>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</si>
  <si>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</si>
  <si>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</si>
  <si>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</si>
  <si>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</si>
  <si>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</si>
  <si>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</si>
  <si>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</si>
  <si>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</si>
  <si>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</si>
  <si>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</si>
  <si>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</si>
  <si>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</si>
  <si>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</si>
  <si>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</si>
  <si>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</si>
  <si>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</si>
  <si>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</si>
  <si>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</si>
  <si>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</si>
  <si>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</si>
  <si>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</si>
  <si>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</si>
  <si>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</si>
  <si>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</si>
  <si>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</si>
  <si>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</si>
  <si>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</si>
  <si>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</si>
  <si>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</si>
  <si>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</si>
  <si>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</si>
  <si>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</si>
  <si>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</si>
  <si>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</si>
  <si>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</si>
  <si>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</si>
  <si>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</si>
  <si>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</si>
  <si>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</si>
  <si>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</si>
  <si>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</si>
  <si>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</si>
  <si>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</si>
  <si>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</si>
  <si>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</si>
  <si>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</si>
  <si>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</si>
  <si>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</si>
  <si>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</si>
  <si>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</si>
  <si>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</si>
  <si>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</si>
  <si>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</si>
  <si>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</si>
  <si>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</si>
  <si>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</si>
  <si>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</si>
  <si>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</si>
  <si>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</si>
  <si>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</si>
  <si>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</si>
  <si>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</si>
  <si>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</si>
  <si>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</si>
  <si>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</si>
  <si>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</si>
  <si>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</si>
  <si>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</si>
  <si>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</si>
  <si>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</si>
  <si>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</si>
  <si>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</si>
  <si>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</si>
  <si>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</si>
  <si>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</si>
  <si>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</si>
  <si>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</si>
  <si>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</si>
  <si>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</si>
  <si>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</si>
  <si>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</si>
  <si>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</si>
  <si>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</si>
  <si>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</si>
  <si>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</si>
  <si>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</si>
  <si>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</si>
  <si>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</si>
  <si>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</si>
  <si>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</si>
  <si>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</si>
  <si>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</si>
  <si>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</si>
  <si>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</si>
  <si>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</si>
  <si>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</si>
  <si>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</si>
  <si>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</si>
  <si>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</si>
  <si>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</si>
  <si>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</si>
  <si>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</si>
  <si>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</si>
  <si>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</si>
  <si>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</si>
  <si>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</si>
  <si>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</si>
  <si>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</si>
  <si>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</si>
  <si>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</si>
  <si>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</si>
  <si>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</si>
  <si>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</si>
  <si>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</si>
  <si>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</si>
  <si>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</si>
  <si>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</si>
  <si>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</si>
  <si>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</si>
  <si>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</si>
  <si>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</si>
  <si>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</si>
  <si>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</si>
  <si>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</si>
  <si>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</si>
  <si>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</si>
  <si>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</si>
  <si>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</si>
  <si>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</si>
  <si>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</si>
  <si>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</si>
  <si>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</si>
  <si>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</si>
  <si>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</si>
  <si>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</si>
  <si>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</si>
  <si>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</si>
  <si>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</si>
  <si>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</si>
  <si>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</si>
  <si>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</si>
  <si>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</si>
  <si>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</si>
  <si>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</si>
  <si>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</si>
  <si>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</si>
  <si>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</si>
  <si>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</si>
  <si>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</si>
  <si>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</si>
  <si>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</si>
  <si>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</si>
  <si>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</si>
  <si>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</si>
  <si>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</si>
  <si>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</si>
  <si>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</si>
  <si>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</si>
  <si>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</si>
  <si>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</si>
  <si>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</si>
  <si>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</si>
  <si>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</si>
  <si>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</si>
  <si>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</si>
  <si>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</si>
  <si>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</si>
  <si>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</si>
  <si>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</si>
  <si>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</si>
  <si>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</si>
  <si>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</si>
  <si>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</si>
  <si>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</si>
  <si>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</si>
  <si>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</si>
  <si>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</si>
  <si>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</si>
  <si>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</si>
  <si>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</si>
  <si>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</si>
  <si>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</si>
  <si>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</si>
  <si>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</si>
  <si>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</si>
  <si>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</si>
  <si>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</si>
  <si>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</si>
  <si>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</si>
  <si>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</si>
  <si>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</si>
  <si>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</si>
  <si>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</si>
  <si>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</si>
  <si>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</si>
  <si>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</si>
  <si>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</si>
  <si>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</si>
  <si>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</si>
  <si>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</si>
  <si>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</si>
  <si>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</si>
  <si>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</si>
  <si>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</si>
  <si>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</si>
  <si>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</si>
  <si>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</si>
  <si>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</si>
  <si>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</si>
  <si>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</si>
  <si>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</si>
  <si>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</si>
  <si>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</si>
  <si>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</si>
  <si>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</si>
  <si>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</si>
  <si>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</si>
  <si>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</si>
  <si>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</si>
  <si>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</si>
  <si>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</si>
  <si>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</si>
  <si>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</si>
  <si>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</si>
  <si>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</si>
  <si>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</si>
  <si>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</si>
  <si>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</si>
  <si>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</si>
  <si>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</si>
  <si>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</si>
  <si>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</si>
  <si>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</si>
  <si>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</si>
  <si>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</si>
  <si>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</si>
  <si>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</si>
  <si>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</si>
  <si>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</si>
  <si>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</si>
  <si>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</si>
  <si>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</si>
  <si>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</si>
  <si>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</si>
  <si>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</si>
  <si>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</si>
  <si>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</si>
  <si>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</si>
  <si>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</si>
  <si>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</si>
  <si>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</si>
  <si>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</si>
  <si>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</si>
  <si>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</si>
  <si>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</si>
  <si>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</si>
  <si>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</si>
  <si>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</si>
  <si>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</si>
  <si>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</si>
  <si>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</si>
  <si>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</si>
  <si>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</si>
  <si>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</si>
  <si>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</si>
  <si>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</si>
  <si>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</si>
  <si>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</si>
  <si>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</si>
  <si>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</si>
  <si>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</si>
  <si>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</si>
  <si>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</si>
  <si>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</si>
  <si>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</si>
  <si>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</si>
  <si>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</si>
  <si>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</si>
  <si>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</si>
  <si>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</si>
  <si>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</si>
  <si>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</si>
  <si>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</si>
  <si>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</si>
  <si>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</si>
  <si>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</si>
  <si>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</si>
  <si>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</si>
  <si>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</si>
  <si>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</si>
  <si>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</si>
  <si>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</si>
  <si>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</si>
  <si>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</si>
  <si>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</si>
  <si>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</si>
  <si>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</si>
  <si>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</si>
  <si>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</si>
  <si>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</si>
  <si>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</si>
  <si>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</si>
  <si>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</si>
  <si>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</si>
  <si>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</si>
  <si>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</si>
  <si>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</si>
  <si>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</si>
  <si>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</si>
  <si>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</si>
  <si>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</si>
  <si>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</si>
  <si>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</si>
  <si>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</si>
  <si>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</si>
  <si>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</si>
  <si>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</si>
  <si>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</si>
  <si>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</si>
  <si>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</si>
  <si>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</si>
  <si>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</si>
  <si>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</si>
  <si>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</si>
  <si>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</si>
  <si>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</si>
  <si>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</si>
  <si>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</si>
  <si>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</si>
  <si>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</si>
  <si>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</si>
  <si>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</si>
  <si>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</si>
  <si>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</si>
  <si>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</si>
  <si>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</si>
  <si>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</si>
  <si>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</si>
  <si>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</si>
  <si>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</si>
  <si>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</si>
  <si>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</si>
  <si>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</si>
  <si>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</si>
  <si>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</si>
  <si>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</si>
  <si>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</si>
  <si>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</si>
  <si>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</si>
  <si>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</si>
  <si>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</si>
  <si>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</si>
  <si>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</si>
  <si>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</si>
  <si>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</si>
  <si>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</si>
  <si>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</si>
  <si>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</si>
  <si>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</si>
  <si>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</si>
  <si>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</si>
  <si>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</si>
  <si>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</si>
  <si>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</si>
  <si>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</si>
  <si>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</si>
  <si>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</si>
  <si>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</si>
  <si>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</si>
  <si>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</si>
  <si>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</si>
  <si>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</si>
  <si>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</si>
  <si>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</si>
  <si>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</si>
  <si>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</si>
  <si>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</si>
  <si>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</si>
  <si>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</si>
  <si>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</si>
  <si>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</si>
  <si>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</si>
  <si>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</si>
  <si>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</si>
  <si>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</si>
  <si>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</si>
  <si>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</si>
  <si>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</si>
  <si>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</si>
  <si>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</si>
  <si>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</si>
  <si>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</si>
  <si>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</si>
  <si>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</si>
  <si>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</si>
  <si>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</si>
  <si>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</si>
  <si>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</si>
  <si>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</si>
  <si>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</si>
  <si>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</si>
  <si>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</si>
  <si>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</si>
  <si>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</si>
  <si>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</si>
  <si>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</si>
  <si>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</si>
  <si>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</si>
  <si>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</si>
  <si>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</si>
  <si>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</si>
  <si>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</si>
  <si>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</si>
  <si>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</si>
  <si>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</si>
  <si>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</si>
  <si>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</si>
  <si>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</si>
  <si>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</si>
  <si>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</si>
  <si>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</si>
  <si>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</si>
  <si>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</si>
  <si>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</si>
  <si>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</si>
  <si>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</si>
  <si>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</si>
  <si>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</si>
  <si>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</si>
  <si>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</si>
  <si>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</si>
  <si>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</si>
  <si>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</si>
  <si>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</si>
  <si>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</si>
  <si>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</si>
  <si>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</si>
  <si>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</si>
  <si>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</si>
  <si>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</si>
  <si>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</si>
  <si>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</si>
  <si>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</si>
  <si>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</si>
  <si>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</si>
  <si>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</si>
  <si>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</si>
  <si>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</si>
  <si>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</si>
  <si>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</si>
  <si>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</si>
  <si>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</si>
  <si>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</si>
  <si>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</si>
  <si>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</si>
  <si>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</si>
  <si>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</si>
  <si>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</si>
  <si>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</si>
  <si>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</si>
  <si>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</si>
  <si>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</si>
  <si>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</si>
  <si>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</si>
  <si>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</si>
  <si>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</si>
  <si>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</si>
  <si>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</si>
  <si>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</si>
  <si>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</si>
  <si>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</si>
  <si>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</si>
  <si>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</si>
  <si>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</si>
  <si>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</si>
  <si>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</si>
  <si>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</si>
  <si>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</si>
  <si>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</si>
  <si>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</si>
  <si>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</si>
  <si>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</si>
  <si>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</si>
  <si>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</si>
  <si>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</si>
  <si>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</si>
  <si>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</si>
  <si>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</si>
  <si>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</si>
  <si>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</si>
  <si>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</si>
  <si>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</si>
  <si>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</si>
  <si>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</si>
  <si>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</si>
  <si>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</si>
  <si>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</si>
  <si>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</si>
  <si>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</si>
  <si>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</si>
  <si>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</si>
  <si>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</si>
  <si>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</si>
  <si>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</si>
  <si>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</si>
  <si>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</si>
  <si>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</si>
  <si>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</si>
  <si>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</si>
  <si>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</si>
  <si>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</si>
  <si>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</si>
  <si>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</si>
  <si>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</si>
  <si>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</si>
  <si>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</si>
  <si>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</si>
  <si>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</si>
  <si>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</si>
  <si>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</si>
  <si>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</si>
  <si>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</si>
  <si>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</si>
  <si>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</si>
  <si>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</si>
  <si>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</si>
  <si>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</si>
  <si>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</si>
  <si>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</si>
  <si>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</si>
  <si>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</si>
  <si>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</si>
  <si>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</si>
  <si>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</si>
  <si>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</si>
  <si>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</si>
  <si>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</si>
  <si>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</si>
  <si>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</si>
  <si>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</si>
  <si>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</si>
  <si>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</si>
  <si>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</si>
  <si>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</si>
  <si>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</si>
  <si>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</si>
  <si>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</si>
  <si>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</si>
  <si>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</si>
  <si>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</si>
  <si>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</si>
  <si>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</si>
  <si>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</si>
  <si>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</si>
  <si>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</si>
  <si>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</si>
  <si>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</si>
  <si>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</si>
  <si>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</si>
  <si>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</si>
  <si>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</si>
  <si>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</si>
  <si>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</si>
  <si>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</si>
  <si>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</si>
  <si>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</si>
  <si>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</si>
  <si>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</si>
  <si>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</si>
  <si>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</si>
  <si>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</si>
  <si>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</si>
  <si>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</si>
  <si>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</si>
  <si>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</si>
  <si>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</si>
  <si>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</si>
  <si>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</si>
  <si>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</si>
  <si>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</si>
  <si>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</si>
  <si>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</si>
  <si>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</si>
  <si>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</si>
  <si>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</si>
  <si>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</si>
  <si>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</si>
  <si>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</si>
  <si>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</si>
  <si>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</si>
  <si>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</si>
  <si>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</si>
  <si>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</si>
  <si>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</si>
  <si>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</si>
  <si>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</si>
  <si>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</si>
  <si>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</si>
  <si>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</si>
  <si>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</si>
  <si>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</si>
  <si>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</si>
  <si>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</si>
  <si>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</si>
  <si>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</si>
  <si>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</si>
  <si>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</si>
  <si>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</si>
  <si>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</si>
  <si>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</si>
  <si>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</si>
  <si>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</si>
  <si>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</si>
  <si>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</si>
  <si>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</si>
  <si>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</si>
  <si>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</si>
  <si>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</si>
  <si>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</si>
  <si>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</si>
  <si>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</si>
  <si>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</si>
  <si>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</si>
  <si>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</si>
  <si>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</si>
  <si>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</si>
  <si>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</si>
  <si>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</si>
  <si>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</si>
  <si>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</si>
  <si>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</si>
  <si>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</si>
  <si>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</si>
  <si>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</si>
  <si>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</si>
  <si>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</si>
  <si>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</si>
  <si>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</si>
  <si>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</si>
  <si>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</si>
  <si>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</si>
  <si>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</si>
  <si>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</si>
  <si>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</si>
  <si>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</si>
  <si>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</si>
  <si>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</si>
  <si>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</si>
  <si>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</si>
  <si>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</si>
  <si>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</si>
  <si>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</si>
  <si>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</si>
  <si>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</si>
  <si>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</si>
  <si>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</si>
  <si>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</si>
  <si>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</si>
  <si>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</si>
  <si>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</si>
  <si>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</si>
  <si>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</si>
  <si>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</si>
  <si>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</si>
  <si>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</si>
  <si>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</si>
  <si>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</si>
  <si>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</si>
  <si>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</si>
  <si>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</si>
  <si>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</si>
  <si>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</si>
  <si>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</si>
  <si>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</si>
  <si>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</si>
  <si>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</si>
  <si>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</si>
  <si>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</si>
  <si>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</si>
  <si>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</si>
  <si>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</si>
  <si>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</si>
  <si>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</si>
  <si>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</si>
  <si>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</si>
  <si>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</si>
  <si>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</si>
  <si>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</si>
  <si>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</si>
  <si>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</si>
  <si>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</si>
  <si>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</si>
  <si>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</si>
  <si>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</si>
  <si>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</si>
  <si>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</si>
  <si>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</si>
  <si>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</si>
  <si>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</si>
  <si>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</si>
  <si>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</si>
  <si>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</si>
  <si>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</si>
  <si>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</si>
  <si>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</si>
  <si>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</si>
  <si>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</si>
  <si>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</si>
  <si>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</si>
  <si>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</si>
  <si>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</si>
  <si>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</si>
  <si>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</si>
  <si>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</si>
  <si>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</si>
  <si>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</si>
  <si>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</si>
  <si>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</si>
  <si>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</si>
  <si>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</si>
  <si>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</si>
  <si>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</si>
  <si>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</si>
  <si>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</si>
  <si>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</si>
  <si>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</si>
  <si>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</si>
  <si>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</si>
  <si>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</si>
  <si>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</si>
  <si>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</si>
  <si>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</si>
  <si>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</si>
  <si>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</si>
  <si>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</si>
  <si>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</si>
  <si>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</si>
  <si>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</si>
  <si>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</si>
  <si>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</si>
  <si>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</si>
  <si>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</si>
  <si>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</si>
  <si>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</si>
  <si>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</si>
  <si>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</si>
  <si>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</si>
  <si>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</si>
  <si>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</si>
  <si>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</si>
  <si>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</si>
  <si>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</si>
  <si>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</si>
  <si>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</si>
  <si>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</si>
  <si>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</si>
  <si>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</si>
  <si>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</si>
  <si>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</si>
  <si>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</si>
  <si>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</si>
  <si>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</si>
  <si>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</si>
  <si>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</si>
  <si>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</si>
  <si>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</si>
  <si>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</si>
  <si>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</si>
  <si>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</si>
  <si>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</si>
  <si>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</si>
  <si>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</si>
  <si>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</si>
  <si>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</si>
  <si>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</si>
  <si>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</si>
  <si>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</si>
  <si>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</si>
  <si>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</si>
  <si>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</si>
  <si>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</si>
  <si>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</si>
  <si>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</si>
  <si>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</si>
  <si>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</si>
  <si>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</si>
  <si>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</si>
  <si>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</si>
  <si>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</si>
  <si>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</si>
  <si>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</si>
  <si>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</si>
  <si>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</si>
  <si>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</si>
  <si>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</si>
  <si>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</si>
  <si>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</si>
  <si>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</si>
  <si>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</si>
  <si>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</si>
  <si>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</si>
  <si>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</si>
  <si>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</si>
  <si>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</si>
  <si>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</si>
  <si>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</si>
  <si>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</si>
  <si>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</si>
  <si>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</si>
  <si>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</si>
  <si>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</si>
  <si>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</si>
  <si>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</si>
  <si>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</si>
  <si>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</si>
  <si>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</si>
  <si>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</si>
  <si>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</si>
  <si>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</si>
  <si>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</si>
  <si>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</si>
  <si>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</si>
  <si>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</si>
  <si>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</si>
  <si>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</si>
  <si>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</si>
  <si>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</si>
  <si>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</si>
  <si>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</si>
  <si>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</si>
  <si>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</si>
  <si>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</si>
  <si>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</si>
  <si>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</si>
  <si>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</si>
  <si>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</si>
  <si>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</si>
  <si>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</si>
  <si>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</si>
  <si>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</si>
  <si>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</si>
  <si>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</si>
  <si>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</si>
  <si>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</si>
  <si>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</si>
  <si>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</si>
  <si>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</si>
  <si>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</si>
  <si>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</si>
  <si>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</si>
  <si>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</si>
  <si>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</si>
  <si>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</si>
  <si>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</si>
  <si>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</si>
  <si>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</si>
  <si>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</si>
  <si>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</si>
  <si>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</si>
  <si>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</si>
  <si>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</si>
  <si>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</si>
  <si>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</si>
  <si>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</si>
  <si>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</si>
  <si>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</si>
  <si>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</si>
  <si>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</si>
  <si>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</si>
  <si>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</si>
  <si>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</si>
  <si>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</si>
  <si>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</si>
  <si>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</si>
  <si>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</si>
  <si>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</si>
  <si>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</si>
  <si>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</si>
  <si>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</si>
  <si>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</si>
  <si>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</si>
  <si>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</si>
  <si>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</si>
  <si>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</si>
  <si>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</si>
  <si>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</si>
  <si>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</si>
  <si>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</si>
  <si>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</si>
  <si>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</si>
  <si>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</si>
  <si>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</si>
  <si>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</si>
  <si>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</si>
  <si>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</si>
  <si>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</si>
  <si>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</si>
  <si>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</si>
  <si>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</si>
  <si>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</si>
  <si>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</si>
  <si>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</si>
  <si>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</si>
  <si>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</si>
  <si>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</si>
  <si>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</si>
  <si>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</si>
  <si>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</si>
  <si>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</si>
  <si>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</si>
  <si>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</si>
  <si>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</si>
  <si>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</si>
  <si>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</si>
  <si>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</si>
  <si>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</si>
  <si>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</si>
  <si>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</si>
  <si>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</si>
  <si>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</si>
  <si>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</si>
  <si>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</si>
  <si>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</si>
  <si>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</si>
  <si>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</si>
  <si>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</si>
  <si>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</si>
  <si>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</si>
  <si>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</si>
  <si>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</si>
  <si>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</si>
  <si>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</si>
  <si>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</si>
  <si>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</si>
  <si>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</si>
  <si>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</si>
  <si>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</si>
  <si>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</si>
  <si>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</si>
  <si>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</si>
  <si>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</si>
  <si>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</si>
  <si>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</si>
  <si>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</si>
  <si>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</si>
  <si>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</si>
  <si>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</si>
  <si>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</si>
  <si>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</si>
  <si>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</si>
  <si>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</si>
  <si>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</si>
  <si>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</si>
  <si>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</si>
  <si>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</si>
  <si>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</si>
  <si>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</si>
  <si>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</si>
  <si>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</si>
  <si>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</si>
  <si>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</si>
  <si>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</si>
  <si>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</si>
  <si>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</si>
  <si>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</si>
  <si>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</si>
  <si>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</si>
  <si>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</si>
  <si>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</si>
  <si>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</si>
  <si>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</si>
  <si>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</si>
  <si>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</si>
  <si>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</si>
  <si>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</si>
  <si>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</si>
  <si>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</si>
  <si>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</si>
  <si>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</si>
  <si>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</si>
  <si>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</si>
  <si>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</si>
  <si>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</si>
  <si>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</si>
  <si>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</si>
  <si>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</si>
  <si>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</si>
  <si>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</si>
  <si>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</si>
  <si>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</si>
  <si>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</si>
  <si>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</si>
  <si>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</si>
  <si>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</si>
  <si>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</si>
  <si>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</si>
  <si>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</si>
  <si>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</si>
  <si>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</si>
  <si>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</si>
  <si>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</si>
  <si>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</si>
  <si>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</si>
  <si>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</si>
  <si>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</si>
  <si>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</si>
  <si>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</si>
  <si>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</si>
  <si>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</si>
  <si>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</si>
  <si>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</si>
  <si>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</si>
  <si>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</si>
  <si>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</si>
  <si>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</si>
  <si>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</si>
  <si>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</si>
  <si>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</si>
  <si>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</si>
  <si>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</si>
  <si>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</si>
  <si>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</si>
  <si>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</si>
  <si>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</si>
  <si>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</si>
  <si>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</si>
  <si>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</si>
  <si>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</si>
  <si>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</si>
  <si>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</si>
  <si>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</si>
  <si>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</si>
  <si>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</si>
  <si>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</si>
  <si>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</si>
  <si>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</si>
  <si>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</si>
  <si>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</si>
  <si>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</si>
  <si>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</si>
  <si>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</si>
  <si>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</si>
  <si>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</si>
  <si>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</si>
  <si>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</si>
  <si>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</si>
  <si>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</si>
  <si>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</si>
  <si>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</si>
  <si>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</si>
  <si>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</si>
  <si>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</si>
  <si>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</si>
  <si>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</si>
  <si>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</si>
  <si>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</si>
  <si>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</si>
  <si>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</si>
  <si>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</si>
  <si>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</si>
  <si>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</si>
  <si>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</si>
  <si>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</si>
  <si>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</si>
  <si>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</si>
  <si>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</si>
  <si>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</si>
  <si>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</si>
  <si>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</si>
  <si>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</si>
  <si>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</si>
  <si>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</si>
  <si>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</si>
  <si>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</si>
  <si>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</si>
  <si>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</si>
  <si>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</si>
  <si>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</si>
  <si>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</si>
  <si>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</si>
  <si>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</si>
  <si>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</si>
  <si>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</si>
  <si>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</si>
  <si>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</si>
  <si>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</si>
  <si>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</si>
  <si>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</si>
  <si>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</si>
  <si>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</si>
  <si>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</si>
  <si>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</si>
  <si>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</si>
  <si>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</si>
  <si>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</si>
  <si>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</si>
  <si>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</si>
  <si>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</si>
  <si>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</si>
  <si>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</si>
  <si>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</si>
  <si>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</si>
  <si>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</si>
  <si>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</si>
  <si>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</si>
  <si>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</si>
  <si>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</si>
  <si>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</si>
  <si>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</si>
  <si>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</si>
  <si>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</si>
  <si>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</si>
  <si>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</si>
  <si>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</si>
  <si>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</si>
  <si>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</si>
  <si>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</si>
  <si>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</si>
  <si>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</si>
  <si>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</si>
  <si>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</si>
  <si>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</si>
  <si>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</si>
  <si>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</si>
  <si>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</si>
  <si>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</si>
  <si>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</si>
  <si>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</si>
  <si>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</si>
  <si>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</si>
  <si>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</si>
  <si>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</si>
  <si>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</si>
  <si>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</si>
  <si>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</si>
  <si>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</si>
  <si>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</si>
  <si>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</si>
  <si>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</si>
  <si>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</si>
  <si>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</si>
  <si>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</si>
  <si>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</si>
  <si>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</si>
  <si>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</si>
  <si>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</si>
  <si>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</si>
  <si>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</si>
  <si>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</si>
  <si>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</si>
  <si>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</si>
  <si>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</si>
  <si>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</si>
  <si>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</si>
  <si>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</si>
  <si>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</si>
  <si>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</si>
  <si>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</si>
  <si>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</si>
  <si>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</si>
  <si>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</si>
  <si>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</si>
  <si>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</si>
  <si>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</si>
  <si>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</si>
  <si>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</si>
  <si>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</si>
  <si>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</si>
  <si>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</si>
  <si>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</si>
  <si>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</si>
  <si>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</si>
  <si>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</si>
  <si>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</si>
  <si>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</si>
  <si>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</si>
  <si>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</si>
  <si>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</si>
  <si>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</si>
  <si>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</si>
  <si>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</si>
  <si>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</si>
  <si>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</si>
  <si>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</si>
  <si>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</si>
  <si>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</si>
  <si>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</si>
  <si>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</si>
  <si>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</si>
  <si>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</si>
  <si>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</si>
  <si>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</si>
  <si>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</si>
  <si>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</si>
  <si>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</si>
  <si>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</si>
  <si>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</si>
  <si>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</si>
  <si>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</si>
  <si>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</si>
  <si>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</si>
  <si>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</si>
  <si>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</si>
  <si>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</si>
  <si>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</si>
  <si>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</si>
  <si>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</si>
  <si>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</si>
  <si>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</si>
  <si>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</si>
  <si>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</si>
  <si>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</si>
  <si>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</si>
  <si>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</si>
  <si>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</si>
  <si>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</si>
  <si>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</si>
  <si>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</si>
  <si>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</si>
  <si>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</si>
  <si>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</si>
  <si>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</si>
  <si>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</si>
  <si>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</si>
  <si>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</si>
  <si>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</si>
  <si>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</si>
  <si>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</si>
  <si>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</si>
  <si>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</si>
  <si>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</si>
  <si>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</si>
  <si>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</si>
  <si>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</si>
  <si>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</si>
  <si>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</si>
  <si>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</si>
  <si>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</si>
  <si>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</si>
  <si>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</si>
  <si>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</si>
  <si>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</si>
  <si>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</si>
  <si>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</si>
  <si>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</si>
  <si>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</si>
  <si>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</si>
  <si>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</si>
  <si>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</si>
  <si>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</si>
  <si>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</si>
  <si>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</si>
  <si>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</si>
  <si>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</si>
  <si>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</si>
  <si>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</si>
  <si>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</si>
  <si>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</si>
  <si>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</si>
  <si>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</si>
  <si>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</si>
  <si>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</si>
  <si>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</si>
  <si>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</si>
  <si>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</si>
  <si>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</si>
  <si>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</si>
  <si>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</si>
  <si>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</si>
  <si>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</si>
  <si>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</si>
  <si>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</si>
  <si>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</si>
  <si>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</si>
  <si>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</si>
  <si>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</si>
  <si>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</si>
  <si>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</si>
  <si>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</si>
  <si>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</si>
  <si>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</si>
  <si>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</si>
  <si>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</si>
  <si>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</si>
  <si>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</si>
  <si>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</si>
  <si>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</si>
  <si>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</si>
  <si>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</si>
  <si>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</si>
  <si>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</si>
  <si>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</si>
  <si>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</si>
  <si>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</si>
  <si>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</si>
  <si>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</si>
  <si>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</si>
  <si>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</si>
  <si>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</si>
  <si>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</si>
  <si>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</si>
  <si>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</si>
  <si>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</si>
  <si>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</si>
  <si>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</si>
  <si>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</si>
  <si>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</si>
  <si>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</si>
  <si>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</si>
  <si>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</si>
  <si>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</si>
  <si>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</si>
  <si>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</si>
  <si>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</si>
  <si>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</si>
  <si>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</si>
  <si>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</si>
  <si>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</si>
  <si>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</si>
  <si>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</si>
  <si>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</si>
  <si>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</si>
  <si>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</si>
  <si>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</si>
  <si>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</si>
  <si>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</si>
  <si>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</si>
  <si>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</si>
  <si>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</si>
  <si>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</si>
  <si>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</si>
  <si>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</si>
  <si>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</si>
  <si>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</si>
  <si>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</si>
  <si>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</si>
  <si>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</si>
  <si>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</si>
  <si>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</si>
  <si>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</si>
  <si>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</si>
  <si>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</si>
  <si>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</si>
  <si>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</si>
  <si>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</si>
  <si>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</si>
  <si>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</si>
  <si>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</si>
  <si>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</si>
  <si>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</si>
  <si>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</si>
  <si>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</si>
  <si>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</si>
  <si>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</si>
  <si>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</si>
  <si>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</si>
  <si>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</si>
  <si>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</si>
  <si>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</si>
  <si>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</si>
  <si>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</si>
  <si>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</si>
  <si>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</si>
  <si>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</si>
  <si>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</si>
  <si>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</si>
  <si>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</si>
  <si>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</si>
  <si>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</si>
  <si>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</si>
  <si>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</si>
  <si>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</si>
  <si>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</si>
  <si>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</si>
  <si>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</si>
  <si>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</si>
  <si>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</si>
  <si>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</si>
  <si>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</si>
  <si>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</si>
  <si>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</si>
  <si>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</si>
  <si>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</si>
  <si>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</si>
  <si>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</si>
  <si>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</si>
  <si>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</si>
  <si>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</si>
  <si>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</si>
  <si>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</si>
  <si>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</si>
  <si>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</si>
  <si>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</si>
  <si>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</si>
  <si>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</si>
  <si>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</si>
  <si>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</si>
  <si>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</si>
  <si>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</si>
  <si>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</si>
  <si>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</si>
  <si>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</si>
  <si>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</si>
  <si>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</si>
  <si>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</si>
  <si>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</si>
  <si>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</si>
  <si>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</si>
  <si>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</si>
  <si>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</si>
  <si>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</si>
  <si>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</si>
  <si>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</si>
  <si>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</si>
  <si>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</si>
  <si>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</si>
  <si>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</si>
  <si>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</si>
  <si>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</si>
  <si>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</si>
  <si>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</si>
  <si>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</si>
  <si>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</si>
  <si>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</si>
  <si>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</si>
  <si>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</si>
  <si>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</si>
  <si>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</si>
  <si>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</si>
  <si>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</si>
  <si>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</si>
  <si>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</si>
  <si>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</si>
  <si>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</si>
  <si>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</si>
  <si>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</si>
  <si>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</si>
  <si>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</si>
  <si>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</si>
  <si>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</si>
  <si>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</si>
  <si>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</si>
  <si>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</si>
  <si>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</si>
  <si>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</si>
  <si>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</si>
  <si>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</si>
  <si>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</si>
  <si>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</si>
  <si>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</si>
  <si>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</si>
  <si>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</si>
  <si>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</si>
  <si>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</si>
  <si>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</si>
  <si>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</si>
  <si>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</si>
  <si>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</si>
  <si>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</si>
  <si>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</si>
  <si>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</si>
  <si>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</si>
  <si>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</si>
  <si>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</si>
  <si>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</si>
  <si>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</si>
  <si>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</si>
  <si>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</si>
  <si>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</si>
  <si>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</si>
  <si>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</si>
  <si>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</si>
  <si>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</si>
  <si>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</si>
  <si>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</si>
  <si>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</si>
  <si>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</si>
  <si>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</si>
  <si>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</si>
  <si>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</si>
  <si>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</si>
  <si>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</si>
  <si>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</si>
  <si>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</si>
  <si>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</si>
  <si>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</si>
  <si>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</si>
  <si>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</si>
  <si>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</si>
  <si>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</si>
  <si>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</si>
  <si>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</si>
  <si>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</si>
  <si>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</si>
  <si>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</si>
  <si>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</si>
  <si>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</si>
  <si>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</si>
  <si>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</si>
  <si>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</si>
  <si>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</si>
  <si>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</si>
  <si>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</si>
  <si>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</si>
  <si>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</si>
  <si>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</si>
  <si>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</si>
  <si>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</si>
  <si>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</si>
  <si>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</si>
  <si>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</si>
  <si>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</si>
  <si>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</si>
  <si>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</si>
  <si>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</si>
  <si>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</si>
  <si>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</si>
  <si>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</si>
  <si>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</si>
  <si>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</si>
  <si>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</si>
  <si>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</si>
  <si>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</si>
  <si>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</si>
  <si>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</si>
  <si>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</si>
  <si>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</si>
  <si>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</si>
  <si>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</si>
  <si>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</si>
  <si>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</si>
  <si>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</si>
  <si>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</si>
  <si>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</si>
  <si>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</si>
  <si>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</si>
  <si>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</si>
  <si>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</si>
  <si>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</si>
  <si>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</si>
  <si>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</si>
  <si>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</si>
  <si>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</si>
  <si>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</si>
  <si>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</si>
  <si>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</si>
  <si>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</si>
  <si>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</si>
  <si>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</si>
  <si>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</si>
  <si>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</si>
  <si>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</si>
  <si>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</si>
  <si>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</si>
  <si>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</si>
  <si>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</si>
  <si>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</si>
  <si>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</si>
  <si>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</si>
  <si>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</si>
  <si>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</si>
  <si>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</si>
  <si>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</si>
  <si>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</si>
  <si>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</si>
  <si>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</si>
  <si>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</si>
  <si>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</si>
  <si>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</si>
  <si>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</si>
  <si>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</si>
  <si>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</si>
  <si>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</si>
  <si>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</si>
  <si>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</si>
  <si>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</si>
  <si>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</si>
  <si>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</si>
  <si>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</si>
  <si>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</si>
  <si>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</si>
  <si>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</si>
  <si>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</si>
  <si>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</si>
  <si>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</si>
  <si>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</si>
  <si>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</si>
  <si>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</si>
  <si>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</si>
  <si>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</si>
  <si>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</si>
  <si>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</si>
  <si>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</si>
  <si>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</si>
  <si>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</si>
  <si>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</si>
  <si>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</si>
  <si>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</si>
  <si>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</si>
  <si>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</si>
  <si>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</si>
  <si>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</si>
  <si>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</si>
  <si>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</si>
  <si>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</si>
  <si>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</si>
  <si>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</si>
  <si>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</si>
  <si>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</si>
  <si>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</si>
  <si>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</si>
  <si>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</si>
  <si>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</si>
  <si>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</si>
  <si>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</si>
  <si>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</si>
  <si>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</si>
  <si>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</si>
  <si>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</si>
  <si>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</si>
  <si>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</si>
  <si>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</si>
  <si>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</si>
  <si>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</si>
  <si>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</si>
  <si>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</si>
  <si>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</si>
  <si>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</si>
  <si>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</si>
  <si>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</si>
  <si>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</si>
  <si>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</si>
  <si>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</si>
  <si>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</si>
  <si>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</si>
  <si>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</si>
  <si>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</si>
  <si>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</si>
  <si>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</si>
  <si>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</si>
  <si>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</si>
  <si>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</si>
  <si>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</si>
  <si>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</si>
  <si>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</si>
  <si>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</si>
  <si>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</si>
  <si>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</si>
  <si>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</si>
  <si>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</si>
  <si>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</si>
  <si>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</si>
  <si>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</si>
  <si>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</si>
  <si>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</si>
  <si>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</si>
  <si>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</si>
  <si>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</si>
  <si>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</si>
  <si>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</si>
  <si>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</si>
  <si>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</si>
  <si>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</si>
  <si>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</si>
  <si>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</si>
  <si>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</si>
  <si>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</si>
  <si>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</si>
  <si>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</si>
  <si>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</si>
  <si>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</si>
  <si>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</si>
  <si>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</si>
  <si>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</si>
  <si>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</si>
  <si>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</si>
  <si>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</si>
  <si>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</si>
  <si>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</si>
  <si>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</si>
  <si>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</si>
  <si>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</si>
  <si>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</si>
  <si>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</si>
  <si>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</si>
  <si>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</si>
  <si>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</si>
  <si>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</si>
  <si>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</si>
  <si>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</si>
  <si>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</si>
  <si>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</si>
  <si>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</si>
  <si>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</si>
  <si>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</si>
  <si>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</si>
  <si>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</si>
  <si>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</si>
  <si>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</si>
  <si>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</si>
  <si>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</si>
  <si>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</si>
  <si>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</si>
  <si>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</si>
  <si>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</si>
  <si>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</si>
  <si>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</si>
  <si>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</si>
  <si>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</si>
  <si>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</si>
  <si>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</si>
  <si>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</si>
  <si>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</si>
  <si>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</si>
  <si>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</si>
  <si>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</si>
  <si>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</si>
  <si>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</si>
  <si>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</si>
  <si>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</si>
  <si>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</si>
  <si>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</si>
  <si>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</si>
  <si>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</si>
  <si>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</si>
  <si>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</si>
  <si>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</si>
  <si>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</si>
  <si>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</si>
  <si>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</si>
  <si>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</si>
  <si>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</si>
  <si>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</si>
  <si>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</si>
  <si>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</si>
  <si>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</si>
  <si>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</si>
  <si>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</si>
  <si>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</si>
  <si>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</si>
  <si>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</si>
  <si>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</si>
  <si>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</si>
  <si>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</si>
  <si>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</si>
  <si>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</si>
  <si>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</si>
  <si>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</si>
  <si>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</si>
  <si>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</si>
  <si>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</si>
  <si>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</si>
  <si>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</si>
  <si>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</si>
  <si>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</si>
  <si>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</si>
  <si>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</si>
  <si>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</si>
  <si>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</si>
  <si>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</si>
  <si>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</si>
  <si>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</si>
  <si>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</si>
  <si>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</si>
  <si>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</si>
  <si>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</si>
  <si>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</si>
  <si>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</si>
  <si>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</si>
  <si>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</si>
  <si>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</si>
  <si>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</si>
  <si>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</si>
  <si>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</si>
  <si>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</si>
  <si>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</si>
  <si>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</si>
  <si>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</si>
  <si>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</si>
  <si>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</si>
  <si>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</si>
  <si>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</si>
  <si>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</si>
  <si>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</si>
  <si>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</si>
  <si>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</si>
  <si>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</si>
  <si>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</si>
  <si>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</si>
  <si>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</si>
  <si>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</si>
  <si>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</si>
  <si>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</si>
  <si>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</si>
  <si>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</si>
  <si>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</si>
  <si>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</si>
  <si>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</si>
  <si>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</si>
  <si>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</si>
  <si>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</si>
  <si>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</si>
  <si>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</si>
  <si>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</si>
  <si>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</si>
  <si>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</si>
  <si>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</si>
  <si>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</si>
  <si>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</si>
  <si>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</si>
  <si>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</si>
  <si>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</si>
  <si>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</si>
  <si>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</si>
  <si>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</si>
  <si>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</si>
  <si>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</si>
  <si>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</si>
  <si>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</si>
  <si>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</si>
  <si>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</si>
  <si>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</si>
  <si>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</si>
  <si>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</si>
  <si>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</si>
  <si>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</si>
  <si>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</si>
  <si>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</si>
  <si>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</si>
  <si>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</si>
  <si>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</si>
  <si>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</si>
  <si>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</si>
  <si>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</si>
  <si>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</si>
  <si>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</si>
  <si>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</si>
  <si>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</si>
  <si>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</si>
  <si>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</si>
  <si>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</si>
  <si>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</si>
  <si>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</si>
  <si>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</si>
  <si>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</si>
  <si>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</si>
  <si>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</si>
  <si>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</si>
  <si>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</si>
  <si>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</si>
  <si>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</si>
  <si>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</si>
  <si>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</si>
  <si>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</si>
  <si>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</si>
  <si>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</si>
  <si>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</si>
  <si>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</si>
  <si>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</si>
  <si>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</si>
  <si>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</si>
  <si>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</si>
  <si>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</si>
  <si>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</si>
  <si>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</si>
  <si>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</si>
  <si>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</si>
  <si>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</si>
  <si>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</si>
  <si>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</si>
  <si>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</si>
  <si>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</si>
  <si>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</si>
  <si>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</si>
  <si>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</si>
  <si>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</si>
  <si>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</si>
  <si>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</si>
  <si>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</si>
  <si>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</si>
  <si>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</si>
  <si>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</si>
  <si>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</si>
  <si>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</si>
  <si>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</si>
  <si>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</si>
  <si>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</si>
  <si>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</si>
  <si>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</si>
  <si>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</si>
  <si>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</si>
  <si>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</si>
  <si>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</si>
  <si>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</si>
  <si>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</si>
  <si>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</si>
  <si>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</si>
  <si>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</si>
  <si>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</si>
  <si>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</si>
  <si>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</si>
  <si>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</si>
  <si>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</si>
  <si>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</si>
  <si>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</si>
  <si>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</si>
  <si>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</si>
  <si>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</si>
  <si>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</si>
  <si>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</si>
  <si>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</si>
  <si>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</si>
  <si>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</si>
  <si>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</si>
  <si>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</si>
  <si>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</si>
  <si>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</si>
  <si>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</si>
  <si>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</si>
  <si>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</si>
  <si>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</si>
  <si>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</si>
  <si>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</si>
  <si>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</si>
  <si>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</si>
  <si>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</si>
  <si>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</si>
  <si>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</si>
  <si>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</si>
  <si>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</si>
  <si>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</si>
  <si>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</si>
  <si>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</si>
  <si>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</si>
  <si>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</si>
  <si>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</si>
  <si>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</si>
  <si>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</si>
  <si>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</si>
  <si>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</si>
  <si>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</si>
  <si>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</si>
  <si>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</si>
  <si>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</si>
  <si>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</si>
  <si>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</si>
  <si>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</si>
  <si>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</si>
  <si>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</si>
  <si>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</si>
  <si>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</si>
  <si>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</si>
  <si>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</si>
  <si>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</si>
  <si>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</si>
  <si>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</si>
  <si>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</si>
  <si>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</si>
  <si>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</si>
  <si>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</si>
  <si>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</si>
  <si>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</si>
  <si>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</si>
  <si>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</si>
  <si>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</si>
  <si>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</si>
  <si>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</si>
  <si>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</si>
  <si>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</si>
  <si>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</si>
  <si>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</si>
  <si>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</si>
  <si>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</si>
  <si>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</si>
  <si>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</si>
  <si>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</si>
  <si>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</si>
  <si>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</si>
  <si>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</si>
  <si>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</si>
  <si>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</si>
  <si>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</si>
  <si>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</si>
  <si>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</si>
  <si>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</si>
  <si>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</si>
  <si>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</si>
  <si>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</si>
  <si>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</si>
  <si>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</si>
  <si>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</si>
  <si>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</si>
  <si>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</si>
  <si>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</si>
  <si>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</si>
  <si>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</si>
  <si>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</si>
  <si>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</si>
  <si>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</si>
  <si>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</si>
  <si>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</si>
  <si>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</si>
  <si>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</si>
  <si>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</si>
  <si>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</si>
  <si>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</si>
  <si>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</si>
  <si>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</si>
  <si>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</si>
  <si>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</si>
  <si>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</si>
  <si>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</si>
  <si>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</si>
  <si>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</si>
  <si>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</si>
  <si>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</si>
  <si>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</si>
  <si>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</si>
  <si>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</si>
  <si>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</si>
  <si>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</si>
  <si>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</si>
  <si>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</si>
  <si>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</si>
  <si>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</si>
  <si>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</si>
  <si>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</si>
  <si>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</si>
  <si>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</si>
  <si>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</si>
  <si>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</si>
  <si>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</si>
  <si>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</si>
  <si>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</si>
  <si>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</si>
  <si>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</si>
  <si>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</si>
  <si>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</si>
  <si>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</si>
  <si>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</si>
  <si>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</si>
  <si>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</si>
  <si>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</si>
  <si>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</si>
  <si>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</si>
  <si>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</si>
  <si>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</si>
  <si>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</si>
  <si>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</si>
  <si>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</si>
  <si>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</si>
  <si>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</si>
  <si>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</si>
  <si>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</si>
  <si>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</si>
  <si>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</si>
  <si>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</si>
  <si>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</si>
  <si>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</si>
  <si>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</si>
  <si>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</si>
  <si>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</si>
  <si>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</si>
  <si>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</si>
  <si>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</si>
  <si>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</si>
  <si>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</si>
  <si>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</si>
  <si>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</si>
  <si>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</si>
  <si>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</si>
  <si>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</si>
  <si>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</si>
  <si>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</si>
  <si>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</si>
  <si>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</si>
  <si>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</si>
  <si>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</si>
  <si>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</si>
  <si>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</si>
  <si>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</si>
  <si>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</si>
  <si>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</si>
  <si>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</si>
  <si>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</si>
  <si>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</si>
  <si>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</si>
  <si>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</si>
  <si>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</si>
  <si>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</si>
  <si>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</si>
  <si>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</si>
  <si>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</si>
  <si>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</si>
  <si>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</si>
  <si>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</si>
  <si>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</si>
  <si>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</si>
  <si>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</si>
  <si>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</si>
  <si>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</si>
  <si>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</si>
  <si>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</si>
  <si>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</si>
  <si>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</si>
  <si>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</si>
  <si>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</si>
  <si>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</si>
  <si>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</si>
  <si>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</si>
  <si>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</si>
  <si>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</si>
  <si>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</si>
  <si>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</si>
  <si>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</si>
  <si>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</si>
  <si>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</si>
  <si>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</si>
  <si>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</si>
  <si>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</si>
  <si>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</si>
  <si>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</si>
  <si>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</si>
  <si>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</si>
  <si>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</si>
  <si>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</si>
  <si>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</si>
  <si>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</si>
  <si>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</si>
  <si>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</si>
  <si>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</si>
  <si>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</si>
  <si>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</si>
  <si>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</si>
  <si>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</si>
  <si>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</si>
  <si>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</si>
  <si>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</si>
  <si>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</si>
  <si>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</si>
  <si>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</si>
  <si>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</si>
  <si>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</si>
  <si>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</si>
  <si>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</si>
  <si>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</si>
  <si>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</si>
  <si>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</si>
  <si>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</si>
  <si>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</si>
  <si>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</si>
  <si>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</si>
  <si>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</si>
  <si>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</si>
  <si>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</si>
  <si>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</si>
  <si>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</si>
  <si>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</si>
  <si>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</si>
  <si>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</si>
  <si>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</si>
  <si>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</si>
  <si>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</si>
  <si>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</si>
  <si>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</si>
  <si>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</si>
  <si>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</si>
  <si>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</si>
  <si>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</si>
  <si>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</si>
  <si>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</si>
  <si>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</si>
  <si>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</si>
  <si>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</si>
  <si>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</si>
  <si>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</si>
  <si>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</si>
  <si>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</si>
  <si>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</si>
  <si>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</si>
  <si>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</si>
  <si>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</si>
  <si>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</si>
  <si>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</si>
  <si>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</si>
  <si>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</si>
  <si>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</si>
  <si>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</si>
  <si>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</si>
  <si>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</si>
  <si>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</si>
  <si>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</si>
  <si>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</si>
  <si>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</si>
  <si>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</si>
  <si>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</si>
  <si>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</si>
  <si>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</si>
  <si>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</si>
  <si>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</si>
  <si>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</si>
  <si>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</si>
  <si>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</si>
  <si>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</si>
  <si>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</si>
  <si>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</si>
  <si>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</si>
  <si>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</si>
  <si>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</si>
  <si>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</si>
  <si>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</si>
  <si>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</si>
  <si>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</si>
  <si>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</si>
  <si>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</si>
  <si>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</si>
  <si>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</si>
  <si>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</si>
  <si>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</si>
  <si>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</si>
  <si>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</si>
  <si>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</si>
  <si>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</si>
  <si>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</si>
  <si>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</si>
  <si>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</si>
  <si>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</si>
  <si>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</si>
  <si>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</si>
  <si>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</si>
  <si>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</si>
  <si>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</si>
  <si>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</si>
  <si>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</si>
  <si>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</si>
  <si>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</si>
  <si>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</si>
  <si>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</si>
  <si>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</si>
  <si>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</si>
  <si>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</si>
  <si>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</si>
  <si>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</si>
  <si>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</si>
  <si>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</si>
  <si>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</si>
  <si>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</si>
  <si>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</si>
  <si>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</si>
  <si>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</si>
  <si>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</si>
  <si>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</si>
  <si>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</si>
  <si>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</si>
  <si>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</si>
  <si>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</si>
  <si>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</si>
  <si>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</si>
  <si>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</si>
  <si>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</si>
  <si>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</si>
  <si>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</si>
  <si>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</si>
  <si>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</si>
  <si>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</si>
  <si>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</si>
  <si>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</si>
  <si>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</si>
  <si>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</si>
  <si>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</si>
  <si>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</si>
  <si>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</si>
  <si>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</si>
  <si>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</si>
  <si>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</si>
  <si>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</si>
  <si>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</si>
  <si>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</si>
  <si>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</si>
  <si>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</si>
  <si>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</si>
  <si>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</si>
  <si>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</si>
  <si>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</si>
  <si>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</si>
  <si>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</si>
  <si>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</si>
  <si>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</si>
  <si>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</si>
  <si>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</si>
  <si>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</si>
  <si>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</si>
  <si>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</si>
  <si>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</si>
  <si>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</si>
  <si>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</si>
  <si>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</si>
  <si>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</si>
  <si>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</si>
  <si>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</si>
  <si>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</si>
  <si>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</si>
  <si>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</si>
  <si>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</si>
  <si>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</si>
  <si>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</si>
  <si>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</si>
  <si>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</si>
  <si>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</si>
  <si>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</si>
  <si>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</si>
  <si>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</si>
  <si>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</si>
  <si>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</si>
  <si>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</si>
  <si>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</si>
  <si>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</si>
  <si>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</si>
  <si>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</si>
  <si>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</si>
  <si>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</si>
  <si>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</si>
  <si>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</si>
  <si>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</si>
  <si>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</si>
  <si>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</si>
  <si>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</si>
  <si>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</si>
  <si>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</si>
  <si>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</si>
  <si>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</si>
  <si>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</si>
  <si>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</si>
  <si>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</si>
  <si>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</si>
  <si>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</si>
  <si>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</si>
  <si>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</si>
  <si>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</si>
  <si>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</si>
  <si>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</si>
  <si>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</si>
  <si>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</si>
  <si>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</si>
  <si>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</si>
  <si>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</si>
  <si>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</si>
  <si>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</si>
  <si>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</si>
  <si>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</si>
  <si>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</si>
  <si>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</si>
  <si>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</si>
  <si>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</si>
  <si>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</si>
  <si>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</si>
  <si>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</si>
  <si>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</si>
  <si>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</si>
  <si>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</si>
  <si>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</si>
  <si>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</si>
  <si>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</si>
  <si>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</si>
  <si>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</si>
  <si>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</si>
  <si>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</si>
  <si>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</si>
  <si>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</si>
  <si>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</si>
  <si>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</si>
  <si>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</si>
  <si>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</si>
  <si>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</si>
  <si>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</si>
  <si>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</si>
  <si>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</si>
  <si>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</si>
  <si>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</si>
  <si>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</si>
  <si>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</si>
  <si>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</si>
  <si>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</si>
  <si>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</si>
  <si>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</si>
  <si>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</si>
  <si>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</si>
  <si>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</si>
  <si>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</si>
  <si>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</si>
  <si>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</si>
  <si>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</si>
  <si>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</si>
  <si>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</si>
  <si>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</si>
  <si>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</si>
  <si>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</si>
  <si>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</si>
  <si>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</si>
  <si>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</si>
  <si>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</si>
  <si>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</si>
  <si>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</si>
  <si>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</si>
  <si>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</si>
  <si>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</si>
  <si>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</si>
  <si>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</si>
  <si>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</si>
  <si>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</si>
  <si>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</si>
  <si>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</si>
  <si>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</si>
  <si>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</si>
  <si>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</si>
  <si>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</si>
  <si>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</si>
  <si>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</si>
  <si>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</si>
  <si>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</si>
  <si>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</si>
  <si>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</si>
  <si>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</si>
  <si>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</si>
  <si>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</si>
  <si>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</si>
  <si>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</si>
  <si>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</si>
  <si>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</si>
  <si>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</si>
  <si>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</si>
  <si>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</si>
  <si>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</si>
  <si>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</si>
  <si>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</si>
  <si>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</si>
  <si>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</si>
  <si>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</si>
  <si>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</si>
  <si>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</si>
  <si>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</si>
  <si>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</si>
  <si>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</si>
  <si>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</si>
  <si>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</si>
  <si>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</si>
  <si>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</si>
  <si>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</si>
  <si>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</si>
  <si>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</si>
  <si>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</si>
  <si>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</si>
  <si>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</si>
  <si>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</si>
  <si>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</si>
  <si>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</si>
  <si>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</si>
  <si>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</si>
  <si>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</si>
  <si>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</si>
  <si>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</si>
  <si>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</si>
  <si>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</si>
  <si>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</si>
  <si>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</si>
  <si>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</si>
  <si>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</si>
  <si>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</si>
  <si>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</si>
  <si>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</si>
  <si>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</si>
  <si>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</si>
  <si>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</si>
  <si>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</si>
  <si>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</si>
  <si>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</si>
  <si>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</si>
  <si>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</si>
  <si>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</si>
  <si>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</si>
  <si>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</si>
  <si>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</si>
  <si>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</si>
  <si>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</si>
  <si>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</si>
  <si>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</si>
  <si>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</si>
  <si>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</si>
  <si>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</si>
  <si>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</si>
  <si>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</si>
  <si>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</si>
  <si>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</si>
  <si>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</si>
  <si>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</si>
  <si>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</si>
  <si>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</si>
  <si>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</si>
  <si>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</si>
  <si>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</si>
  <si>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</si>
  <si>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</si>
  <si>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</si>
  <si>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</si>
  <si>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</si>
  <si>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</si>
  <si>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</si>
  <si>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</si>
  <si>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</si>
  <si>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</si>
  <si>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</si>
  <si>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</si>
  <si>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</si>
  <si>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</si>
  <si>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</si>
  <si>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</si>
  <si>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</si>
  <si>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</si>
  <si>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</si>
  <si>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</si>
  <si>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</si>
  <si>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</si>
  <si>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</si>
  <si>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</si>
  <si>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</si>
  <si>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</si>
  <si>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</si>
  <si>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</si>
  <si>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</si>
  <si>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</si>
  <si>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</si>
  <si>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</si>
  <si>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</si>
  <si>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</si>
  <si>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</si>
  <si>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</si>
  <si>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</si>
  <si>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</si>
  <si>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</si>
  <si>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</si>
  <si>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</si>
  <si>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</si>
  <si>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</si>
  <si>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</si>
  <si>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</si>
  <si>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</si>
  <si>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</si>
  <si>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</si>
  <si>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</si>
  <si>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</si>
  <si>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</si>
  <si>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</si>
  <si>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</si>
  <si>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</si>
  <si>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</si>
  <si>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</si>
  <si>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</si>
  <si>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</si>
  <si>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</si>
  <si>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</si>
  <si>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</si>
  <si>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</si>
  <si>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</si>
  <si>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</si>
  <si>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</si>
  <si>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</si>
  <si>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</si>
  <si>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</si>
  <si>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</si>
  <si>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</si>
  <si>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</si>
  <si>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</si>
  <si>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</si>
  <si>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</si>
  <si>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</si>
  <si>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</si>
  <si>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</si>
  <si>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</si>
  <si>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</si>
  <si>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</si>
  <si>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</si>
  <si>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</si>
  <si>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</si>
  <si>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</si>
  <si>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</si>
  <si>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</si>
  <si>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</si>
  <si>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</si>
  <si>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</si>
  <si>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</si>
  <si>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</si>
  <si>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</si>
  <si>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</si>
  <si>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</si>
  <si>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</si>
  <si>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</si>
  <si>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</si>
  <si>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</si>
  <si>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</si>
  <si>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</si>
  <si>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</si>
  <si>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</si>
  <si>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</si>
  <si>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</si>
  <si>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</si>
  <si>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</si>
  <si>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</si>
  <si>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</si>
  <si>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</si>
  <si>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</si>
  <si>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</si>
  <si>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</si>
  <si>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</si>
  <si>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</si>
  <si>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</si>
  <si>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</si>
  <si>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</si>
  <si>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</si>
  <si>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</si>
  <si>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</si>
  <si>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</si>
  <si>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</si>
  <si>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</si>
  <si>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</si>
  <si>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</si>
  <si>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</si>
  <si>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</si>
  <si>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</si>
  <si>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</si>
  <si>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</si>
  <si>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</si>
  <si>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</si>
  <si>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</si>
  <si>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</si>
  <si>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</si>
  <si>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</si>
  <si>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</si>
  <si>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</si>
  <si>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</si>
  <si>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</si>
  <si>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</si>
  <si>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</si>
  <si>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</si>
  <si>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</si>
  <si>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</si>
  <si>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</si>
  <si>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</si>
  <si>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</si>
  <si>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</si>
  <si>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</si>
  <si>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</si>
  <si>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</si>
  <si>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</si>
  <si>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</si>
  <si>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</si>
  <si>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</si>
  <si>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</si>
  <si>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</si>
  <si>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</si>
  <si>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</si>
  <si>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</si>
  <si>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</si>
  <si>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</si>
  <si>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</si>
  <si>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</si>
  <si>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</si>
  <si>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</si>
  <si>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</si>
  <si>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</si>
  <si>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</si>
  <si>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</si>
  <si>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</si>
  <si>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</si>
  <si>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</si>
  <si>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</si>
  <si>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</si>
  <si>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</si>
  <si>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</si>
  <si>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</si>
  <si>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</si>
  <si>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</si>
  <si>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</si>
  <si>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</si>
  <si>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</si>
  <si>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</si>
  <si>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</si>
  <si>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</si>
  <si>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</si>
  <si>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</si>
  <si>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</si>
  <si>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</si>
  <si>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</si>
  <si>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</si>
  <si>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</si>
  <si>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</si>
  <si>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</si>
  <si>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</si>
  <si>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</si>
  <si>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</si>
  <si>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</si>
  <si>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</si>
  <si>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</si>
  <si>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</si>
  <si>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</si>
  <si>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</si>
  <si>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</si>
  <si>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</si>
  <si>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</si>
  <si>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</si>
  <si>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</si>
  <si>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</si>
  <si>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</si>
  <si>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</si>
  <si>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</si>
  <si>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</si>
  <si>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</si>
  <si>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</si>
  <si>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</si>
  <si>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</si>
  <si>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</si>
  <si>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</si>
  <si>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</si>
  <si>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</si>
  <si>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</si>
  <si>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</si>
  <si>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</si>
  <si>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</si>
  <si>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</si>
  <si>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</si>
  <si>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</si>
  <si>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</si>
  <si>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</si>
  <si>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</si>
  <si>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</si>
  <si>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</si>
  <si>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</si>
  <si>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</si>
  <si>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</si>
  <si>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</si>
  <si>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</si>
  <si>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</si>
  <si>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</si>
  <si>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</si>
  <si>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</si>
  <si>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</si>
  <si>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</si>
  <si>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</si>
  <si>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</si>
  <si>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</si>
  <si>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</si>
  <si>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</si>
  <si>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</si>
  <si>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</si>
  <si>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</si>
  <si>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</si>
  <si>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</si>
  <si>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</si>
  <si>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</si>
  <si>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</si>
  <si>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</si>
  <si>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</si>
  <si>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</si>
  <si>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</si>
  <si>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</si>
  <si>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</si>
  <si>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</si>
  <si>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</si>
  <si>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</si>
  <si>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</si>
  <si>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</si>
  <si>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</si>
  <si>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</si>
  <si>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</si>
  <si>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</si>
  <si>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</si>
  <si>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</si>
  <si>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</si>
  <si>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</si>
  <si>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</si>
  <si>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</si>
  <si>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</si>
  <si>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</si>
  <si>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</si>
  <si>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</si>
  <si>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</si>
  <si>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</si>
  <si>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</si>
  <si>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</si>
  <si>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</si>
  <si>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</si>
  <si>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</si>
  <si>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</si>
  <si>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</si>
  <si>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</si>
  <si>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</si>
  <si>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</si>
  <si>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</si>
  <si>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</si>
  <si>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</si>
  <si>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</si>
  <si>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</si>
  <si>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</si>
  <si>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</si>
  <si>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</si>
  <si>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</si>
  <si>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</si>
  <si>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</si>
  <si>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</si>
  <si>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</si>
  <si>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</si>
  <si>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</si>
  <si>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</si>
  <si>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</si>
  <si>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</si>
  <si>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</si>
  <si>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</si>
  <si>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</si>
  <si>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</si>
  <si>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</si>
  <si>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</si>
  <si>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</si>
  <si>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</si>
  <si>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</si>
  <si>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</si>
  <si>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</si>
  <si>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</si>
  <si>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</si>
  <si>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</si>
  <si>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</si>
  <si>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</si>
  <si>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</si>
  <si>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</si>
  <si>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</si>
  <si>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</si>
  <si>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</si>
  <si>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</si>
  <si>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</si>
  <si>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</si>
  <si>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</si>
  <si>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</si>
  <si>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</si>
  <si>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</si>
  <si>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</si>
  <si>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</si>
  <si>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</si>
  <si>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</si>
  <si>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</si>
  <si>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</si>
  <si>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</si>
  <si>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</si>
  <si>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</si>
  <si>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</si>
  <si>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</si>
  <si>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</si>
  <si>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</si>
  <si>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</si>
  <si>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</si>
  <si>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</si>
  <si>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</si>
  <si>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</si>
  <si>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</si>
  <si>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</si>
  <si>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</si>
  <si>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</si>
  <si>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</si>
  <si>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</si>
  <si>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</si>
  <si>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</si>
  <si>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</si>
  <si>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</si>
  <si>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</si>
  <si>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</si>
  <si>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</si>
  <si>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</si>
  <si>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</si>
  <si>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</si>
  <si>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</si>
  <si>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</si>
  <si>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</si>
  <si>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</si>
  <si>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</si>
  <si>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</si>
  <si>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</si>
  <si>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</si>
  <si>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</si>
  <si>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</si>
  <si>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</si>
  <si>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</si>
  <si>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</si>
  <si>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</si>
  <si>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</si>
  <si>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</si>
  <si>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</si>
  <si>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</si>
  <si>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</si>
  <si>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</si>
  <si>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</si>
  <si>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</si>
  <si>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</si>
  <si>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</si>
  <si>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</si>
  <si>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</si>
  <si>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</si>
  <si>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</si>
  <si>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</si>
  <si>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</si>
  <si>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</si>
  <si>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</si>
  <si>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</si>
  <si>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</si>
  <si>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</si>
  <si>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</si>
  <si>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</si>
  <si>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</si>
  <si>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</si>
  <si>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</si>
  <si>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</si>
  <si>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</si>
  <si>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</si>
  <si>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</si>
  <si>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</si>
  <si>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</si>
  <si>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</si>
  <si>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</si>
  <si>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</si>
  <si>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</si>
  <si>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</si>
  <si>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</si>
  <si>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</si>
  <si>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</si>
  <si>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</si>
  <si>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</si>
  <si>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</si>
  <si>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</si>
  <si>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</si>
  <si>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</si>
  <si>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</si>
  <si>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</si>
  <si>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</si>
  <si>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</si>
  <si>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</si>
  <si>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</si>
  <si>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</si>
  <si>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</si>
  <si>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</si>
  <si>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</si>
  <si>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</si>
  <si>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</si>
  <si>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</si>
  <si>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</si>
  <si>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</si>
  <si>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</si>
  <si>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</si>
  <si>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</si>
  <si>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</si>
  <si>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</si>
  <si>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</si>
  <si>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</si>
  <si>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</si>
  <si>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</si>
  <si>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</si>
  <si>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</si>
  <si>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</si>
  <si>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</si>
  <si>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</si>
  <si>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</si>
  <si>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</si>
  <si>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</si>
  <si>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</si>
  <si>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</si>
  <si>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</si>
  <si>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</si>
  <si>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</si>
  <si>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</si>
  <si>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</si>
  <si>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</si>
  <si>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</si>
  <si>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</si>
  <si>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</si>
  <si>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</si>
  <si>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</si>
  <si>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</si>
  <si>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</si>
  <si>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</si>
  <si>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</si>
  <si>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</si>
  <si>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</si>
  <si>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</si>
  <si>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</si>
  <si>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</si>
  <si>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</si>
  <si>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</si>
  <si>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</si>
  <si>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</si>
  <si>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</si>
  <si>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</si>
  <si>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</si>
  <si>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</si>
  <si>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</si>
  <si>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</si>
  <si>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</si>
  <si>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</si>
  <si>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</si>
  <si>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</si>
  <si>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</si>
  <si>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</si>
  <si>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</si>
  <si>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</si>
  <si>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</si>
  <si>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</si>
  <si>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</si>
  <si>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</si>
  <si>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</si>
  <si>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</si>
  <si>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</si>
  <si>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</si>
  <si>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</si>
  <si>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</si>
  <si>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</si>
  <si>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</si>
  <si>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</si>
  <si>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</si>
  <si>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</si>
  <si>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</si>
  <si>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</si>
  <si>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</si>
  <si>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</si>
  <si>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</si>
  <si>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</si>
  <si>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</si>
  <si>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</si>
  <si>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</si>
  <si>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</si>
  <si>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</si>
  <si>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</si>
  <si>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</si>
  <si>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</si>
  <si>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</si>
  <si>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</si>
  <si>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</si>
  <si>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</si>
  <si>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</si>
  <si>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</si>
  <si>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</si>
  <si>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</si>
  <si>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</si>
  <si>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</si>
  <si>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</si>
  <si>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</si>
  <si>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</si>
  <si>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</si>
  <si>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</si>
  <si>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</si>
  <si>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</si>
  <si>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</si>
  <si>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</si>
  <si>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</si>
  <si>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</si>
  <si>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</si>
  <si>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</si>
  <si>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</si>
  <si>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</si>
  <si>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</si>
  <si>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</si>
  <si>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</si>
  <si>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</si>
  <si>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</si>
  <si>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</si>
  <si>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</si>
  <si>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</si>
  <si>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</si>
  <si>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</si>
  <si>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</si>
  <si>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</si>
  <si>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</si>
  <si>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</si>
  <si>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</si>
  <si>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</si>
  <si>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</si>
  <si>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</si>
  <si>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</si>
  <si>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</si>
  <si>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</si>
  <si>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</si>
  <si>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</si>
  <si>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</si>
  <si>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</si>
  <si>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</si>
  <si>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</si>
  <si>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</si>
  <si>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</si>
  <si>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</si>
  <si>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</si>
  <si>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</si>
  <si>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</si>
  <si>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</si>
  <si>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</si>
  <si>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</si>
  <si>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</si>
  <si>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</si>
  <si>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</si>
  <si>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</si>
  <si>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</si>
  <si>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</si>
  <si>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</si>
  <si>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</si>
  <si>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</si>
  <si>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</si>
  <si>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</si>
  <si>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</si>
  <si>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</si>
  <si>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</si>
  <si>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</si>
  <si>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</si>
  <si>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</si>
  <si>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</si>
  <si>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</si>
  <si>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</si>
  <si>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</si>
  <si>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</si>
  <si>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</si>
  <si>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</si>
  <si>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</si>
  <si>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</si>
  <si>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</si>
  <si>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</si>
  <si>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</si>
  <si>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</si>
  <si>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</si>
  <si>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</si>
  <si>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</si>
  <si>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</si>
  <si>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</si>
  <si>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</si>
  <si>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</si>
  <si>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</si>
  <si>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</si>
  <si>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</si>
  <si>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</si>
  <si>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</si>
  <si>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</si>
  <si>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</si>
  <si>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</si>
  <si>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</si>
  <si>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</si>
  <si>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</si>
  <si>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</si>
  <si>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</si>
  <si>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</si>
  <si>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</si>
  <si>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</si>
  <si>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</si>
  <si>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</si>
  <si>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</si>
  <si>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</si>
  <si>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</si>
  <si>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</si>
  <si>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</si>
  <si>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</si>
  <si>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</si>
  <si>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</si>
  <si>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</si>
  <si>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</si>
  <si>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</si>
  <si>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</si>
  <si>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</si>
  <si>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</si>
  <si>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</si>
  <si>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</si>
  <si>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</si>
  <si>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</si>
  <si>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</si>
  <si>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</si>
  <si>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</si>
  <si>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</si>
  <si>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</si>
  <si>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</si>
  <si>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</si>
  <si>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</si>
  <si>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</si>
  <si>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</si>
  <si>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</si>
  <si>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</si>
  <si>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</si>
  <si>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</si>
  <si>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</si>
  <si>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</si>
  <si>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</si>
  <si>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</si>
  <si>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</si>
  <si>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</si>
  <si>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</si>
  <si>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</si>
  <si>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</si>
  <si>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</si>
  <si>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</si>
  <si>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</si>
  <si>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</si>
  <si>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</si>
  <si>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</si>
  <si>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</si>
  <si>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</si>
  <si>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</si>
  <si>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</si>
  <si>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</si>
  <si>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</si>
  <si>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</si>
  <si>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</si>
  <si>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</si>
  <si>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</si>
  <si>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</si>
  <si>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</si>
  <si>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</si>
  <si>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</si>
  <si>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</si>
  <si>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</si>
  <si>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</si>
  <si>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</si>
  <si>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</si>
  <si>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</si>
  <si>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</si>
  <si>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</si>
  <si>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</si>
  <si>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</si>
  <si>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</si>
  <si>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</si>
  <si>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</si>
  <si>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</si>
  <si>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</si>
  <si>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</si>
  <si>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</si>
  <si>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</si>
  <si>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</si>
  <si>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</si>
  <si>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</si>
  <si>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</si>
  <si>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</si>
  <si>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</si>
  <si>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</si>
  <si>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</si>
  <si>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</si>
  <si>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</si>
  <si>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</si>
  <si>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</si>
  <si>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</si>
  <si>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</si>
  <si>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</si>
  <si>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</si>
  <si>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</si>
  <si>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</si>
  <si>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</si>
  <si>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</si>
  <si>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</si>
  <si>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</si>
  <si>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</si>
  <si>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</si>
  <si>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</si>
  <si>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</si>
  <si>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</si>
  <si>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</si>
  <si>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</si>
  <si>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</si>
  <si>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</si>
  <si>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</si>
  <si>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</si>
  <si>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</si>
  <si>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</si>
  <si>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</si>
  <si>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</si>
  <si>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</si>
  <si>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</si>
  <si>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</si>
  <si>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</si>
  <si>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</si>
  <si>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</si>
  <si>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</si>
  <si>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</si>
  <si>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</si>
  <si>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</si>
  <si>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</si>
  <si>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</si>
  <si>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</si>
  <si>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</si>
  <si>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</si>
  <si>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</si>
  <si>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</si>
  <si>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</si>
  <si>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</si>
  <si>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</si>
  <si>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</si>
  <si>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</si>
  <si>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</si>
  <si>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</si>
  <si>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</si>
  <si>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</si>
  <si>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</si>
  <si>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</si>
  <si>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</si>
  <si>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</si>
  <si>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</si>
  <si>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</si>
  <si>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</si>
  <si>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</si>
  <si>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</si>
  <si>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</si>
  <si>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</si>
  <si>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</si>
  <si>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</si>
  <si>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</si>
  <si>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</si>
  <si>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</si>
  <si>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</si>
  <si>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</si>
  <si>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</si>
  <si>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</si>
  <si>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</si>
  <si>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</si>
  <si>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</si>
  <si>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</si>
  <si>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</si>
  <si>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</si>
  <si>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</si>
  <si>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</si>
  <si>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</si>
  <si>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</si>
  <si>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</si>
  <si>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</si>
  <si>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</si>
  <si>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</si>
  <si>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</si>
  <si>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</si>
  <si>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</si>
  <si>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</si>
  <si>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</si>
  <si>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</si>
  <si>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</si>
  <si>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</si>
  <si>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</si>
  <si>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</si>
  <si>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</si>
  <si>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</si>
  <si>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</si>
  <si>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</si>
  <si>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</si>
  <si>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</si>
  <si>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</si>
  <si>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</si>
  <si>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</si>
  <si>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</si>
  <si>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</si>
  <si>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</si>
  <si>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</si>
  <si>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</si>
  <si>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</si>
  <si>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</si>
  <si>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</si>
  <si>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</si>
  <si>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</si>
  <si>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</si>
  <si>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</si>
  <si>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</si>
  <si>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</si>
  <si>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</si>
  <si>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</si>
  <si>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</si>
  <si>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</si>
  <si>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</si>
  <si>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</si>
  <si>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</si>
  <si>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</si>
  <si>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</si>
  <si>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</si>
  <si>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</si>
  <si>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</si>
  <si>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</si>
  <si>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</si>
  <si>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</si>
  <si>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</si>
  <si>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</si>
  <si>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</si>
  <si>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</si>
  <si>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</si>
  <si>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</si>
  <si>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</si>
  <si>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</si>
  <si>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</si>
  <si>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</si>
  <si>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</si>
  <si>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</si>
  <si>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</si>
  <si>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</si>
  <si>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</si>
  <si>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</si>
  <si>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</si>
  <si>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</si>
  <si>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</si>
  <si>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</si>
  <si>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</si>
  <si>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</si>
  <si>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</si>
  <si>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</si>
  <si>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</si>
  <si>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</si>
  <si>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</si>
  <si>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</si>
  <si>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</si>
  <si>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</si>
  <si>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</si>
  <si>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</si>
  <si>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</si>
  <si>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</si>
  <si>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</si>
  <si>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</si>
  <si>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</si>
  <si>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</si>
  <si>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</si>
  <si>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</si>
  <si>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</si>
  <si>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</si>
  <si>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</si>
  <si>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</si>
  <si>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</si>
  <si>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</si>
  <si>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</si>
  <si>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</si>
  <si>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</si>
  <si>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</si>
  <si>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</si>
  <si>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</si>
  <si>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</si>
  <si>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</si>
  <si>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</si>
  <si>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</si>
  <si>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</si>
  <si>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</si>
  <si>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</si>
  <si>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</si>
  <si>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</si>
  <si>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</si>
  <si>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</si>
  <si>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</si>
  <si>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</si>
  <si>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</si>
  <si>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</si>
  <si>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</si>
  <si>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</si>
  <si>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</si>
  <si>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</si>
  <si>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</si>
  <si>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</si>
  <si>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</si>
  <si>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</si>
  <si>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</si>
  <si>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</si>
  <si>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</si>
  <si>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</si>
  <si>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</si>
  <si>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</si>
  <si>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</si>
  <si>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</si>
  <si>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</si>
  <si>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</si>
  <si>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</si>
  <si>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</si>
  <si>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</si>
  <si>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</si>
  <si>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</si>
  <si>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</si>
  <si>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</si>
  <si>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</si>
  <si>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</si>
  <si>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</si>
  <si>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</si>
  <si>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</si>
  <si>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</si>
  <si>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</si>
  <si>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</si>
  <si>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</si>
  <si>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</si>
  <si>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</si>
  <si>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</si>
  <si>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</si>
  <si>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</si>
  <si>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</si>
  <si>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</si>
  <si>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</si>
  <si>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</si>
  <si>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</si>
  <si>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</si>
  <si>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</si>
  <si>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</si>
  <si>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</si>
  <si>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</si>
  <si>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</si>
  <si>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</si>
  <si>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</si>
  <si>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</si>
  <si>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</si>
  <si>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</si>
  <si>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</si>
  <si>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</si>
  <si>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</si>
  <si>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</si>
  <si>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</si>
  <si>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</si>
  <si>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</si>
  <si>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</si>
  <si>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</si>
  <si>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</si>
  <si>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</si>
  <si>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</si>
  <si>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</si>
  <si>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</si>
  <si>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</si>
  <si>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</si>
  <si>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</si>
  <si>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</si>
  <si>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</si>
  <si>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</si>
  <si>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</si>
  <si>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</si>
  <si>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</si>
  <si>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</si>
  <si>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</si>
  <si>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</si>
  <si>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</si>
  <si>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</si>
  <si>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</si>
  <si>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</si>
  <si>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</si>
  <si>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</si>
  <si>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</si>
  <si>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</si>
  <si>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</si>
  <si>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</si>
  <si>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</si>
  <si>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</si>
  <si>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</si>
  <si>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</si>
  <si>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</si>
  <si>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</si>
  <si>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</si>
  <si>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</si>
  <si>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</si>
  <si>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</si>
  <si>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</si>
  <si>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</si>
  <si>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</si>
  <si>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</si>
  <si>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</si>
  <si>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</si>
  <si>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</si>
  <si>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</si>
  <si>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</si>
  <si>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</si>
  <si>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</si>
  <si>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</si>
  <si>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</si>
  <si>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</si>
  <si>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</si>
  <si>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</si>
  <si>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</si>
  <si>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</si>
  <si>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</si>
  <si>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</si>
  <si>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</si>
  <si>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</si>
  <si>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</si>
  <si>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</si>
  <si>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</si>
  <si>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</si>
  <si>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</si>
  <si>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</si>
  <si>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</si>
  <si>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</si>
  <si>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</si>
  <si>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</si>
  <si>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</si>
  <si>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</si>
  <si>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</si>
  <si>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</si>
  <si>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</si>
  <si>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</si>
  <si>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</si>
  <si>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</si>
  <si>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</si>
  <si>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</si>
  <si>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</si>
  <si>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</si>
  <si>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</si>
  <si>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</si>
  <si>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</si>
  <si>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</si>
  <si>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</si>
  <si>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</si>
  <si>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</si>
  <si>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</si>
  <si>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</si>
  <si>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</si>
  <si>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</si>
  <si>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</si>
  <si>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</si>
  <si>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</si>
  <si>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</si>
  <si>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</si>
  <si>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</si>
  <si>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</si>
  <si>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</si>
  <si>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</si>
  <si>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</si>
  <si>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</si>
  <si>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</si>
  <si>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</si>
  <si>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</si>
  <si>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</si>
  <si>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</si>
  <si>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</si>
  <si>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</si>
  <si>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</si>
  <si>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</si>
  <si>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</si>
  <si>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</si>
  <si>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</si>
  <si>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</si>
  <si>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</si>
  <si>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</si>
  <si>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</si>
  <si>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</si>
  <si>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</si>
  <si>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</si>
  <si>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</si>
  <si>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</si>
  <si>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</si>
  <si>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</si>
  <si>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</si>
  <si>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</si>
  <si>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</si>
  <si>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</si>
  <si>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</si>
  <si>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</si>
  <si>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</si>
  <si>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</si>
  <si>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</si>
  <si>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</si>
  <si>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</si>
  <si>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</si>
  <si>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</si>
  <si>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</si>
  <si>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</si>
  <si>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</si>
  <si>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</si>
  <si>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</si>
  <si>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</si>
  <si>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</si>
  <si>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</si>
  <si>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</si>
  <si>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</si>
  <si>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</si>
  <si>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</si>
  <si>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</si>
  <si>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</si>
  <si>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</si>
  <si>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</si>
  <si>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</si>
  <si>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</si>
  <si>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</si>
  <si>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</si>
  <si>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</si>
  <si>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</si>
  <si>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</si>
  <si>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</si>
  <si>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</si>
  <si>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</si>
  <si>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</si>
  <si>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</si>
  <si>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</si>
  <si>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</si>
  <si>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</si>
  <si>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</si>
  <si>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</si>
  <si>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</si>
  <si>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</si>
  <si>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</si>
  <si>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</si>
  <si>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</si>
  <si>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</si>
  <si>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</si>
  <si>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</si>
  <si>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</si>
  <si>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</si>
  <si>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</si>
  <si>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</si>
  <si>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</si>
  <si>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</si>
  <si>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</si>
  <si>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</si>
  <si>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</si>
  <si>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</si>
  <si>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</si>
  <si>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</si>
  <si>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</si>
  <si>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</si>
  <si>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</si>
  <si>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</si>
  <si>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</si>
  <si>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</si>
  <si>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</si>
  <si>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</si>
  <si>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</si>
  <si>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</si>
  <si>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</si>
  <si>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</si>
  <si>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</si>
  <si>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</si>
  <si>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</si>
  <si>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</si>
  <si>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</si>
  <si>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</si>
  <si>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</si>
  <si>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</si>
  <si>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</si>
  <si>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</si>
  <si>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</si>
  <si>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</si>
  <si>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</si>
  <si>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</si>
  <si>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</si>
  <si>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</si>
  <si>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</si>
  <si>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</si>
  <si>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</si>
  <si>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</si>
  <si>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</si>
  <si>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</si>
  <si>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</si>
  <si>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</si>
  <si>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</si>
  <si>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</si>
  <si>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</si>
  <si>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</si>
  <si>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</si>
  <si>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</si>
  <si>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</si>
  <si>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</si>
  <si>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</si>
  <si>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</si>
  <si>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</si>
  <si>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</si>
  <si>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</si>
  <si>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</si>
  <si>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</si>
  <si>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</si>
  <si>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</si>
  <si>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</si>
  <si>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</si>
  <si>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</si>
  <si>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</si>
  <si>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</si>
  <si>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</si>
  <si>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</si>
  <si>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</si>
  <si>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</si>
  <si>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</si>
  <si>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</si>
  <si>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</si>
  <si>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</si>
  <si>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</si>
  <si>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</si>
  <si>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</si>
  <si>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</si>
  <si>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</si>
  <si>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</si>
  <si>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</si>
  <si>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</si>
  <si>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</si>
  <si>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</si>
  <si>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</si>
  <si>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</si>
  <si>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</si>
  <si>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</si>
  <si>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</si>
  <si>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</si>
  <si>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</si>
  <si>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</si>
  <si>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</si>
  <si>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</si>
  <si>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</si>
  <si>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</si>
  <si>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</si>
  <si>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</si>
  <si>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</si>
  <si>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</si>
  <si>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</si>
  <si>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</si>
  <si>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</si>
  <si>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</si>
  <si>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</si>
  <si>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</si>
  <si>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</si>
  <si>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</si>
  <si>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</si>
  <si>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</si>
  <si>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</si>
  <si>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</si>
  <si>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</si>
  <si>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</si>
  <si>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</si>
  <si>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</si>
  <si>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</si>
  <si>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</si>
  <si>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</si>
  <si>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</si>
  <si>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</si>
  <si>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</si>
  <si>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</si>
  <si>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</si>
  <si>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</si>
  <si>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</si>
  <si>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</si>
  <si>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</si>
  <si>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</si>
  <si>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</si>
  <si>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</si>
  <si>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</si>
  <si>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</si>
  <si>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</si>
  <si>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</si>
  <si>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</si>
  <si>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</si>
  <si>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</si>
  <si>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</si>
  <si>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</si>
  <si>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</si>
  <si>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</si>
  <si>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</si>
  <si>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</si>
  <si>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</si>
  <si>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</si>
  <si>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</si>
  <si>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</si>
  <si>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</si>
  <si>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</si>
  <si>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</si>
  <si>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</si>
  <si>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</si>
  <si>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</si>
  <si>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</si>
  <si>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</si>
  <si>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</si>
  <si>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</si>
  <si>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</si>
  <si>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</si>
  <si>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</si>
  <si>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</si>
  <si>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</si>
  <si>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</si>
  <si>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</si>
  <si>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</si>
  <si>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</si>
  <si>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</si>
  <si>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</si>
  <si>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</si>
  <si>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</si>
  <si>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</si>
  <si>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</si>
  <si>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</si>
  <si>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</si>
  <si>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</si>
  <si>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</si>
  <si>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</si>
  <si>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</si>
  <si>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</si>
  <si>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</si>
  <si>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</si>
  <si>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</si>
  <si>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</si>
  <si>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</si>
  <si>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</si>
  <si>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</si>
  <si>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</si>
  <si>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</si>
  <si>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</si>
  <si>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</si>
  <si>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</si>
  <si>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</si>
  <si>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</si>
  <si>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</si>
  <si>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</si>
  <si>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</si>
  <si>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</si>
  <si>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</si>
  <si>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</si>
  <si>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</si>
  <si>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</si>
  <si>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</si>
  <si>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</si>
  <si>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</si>
  <si>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</si>
  <si>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</si>
  <si>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</si>
  <si>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</si>
  <si>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</si>
  <si>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</si>
  <si>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</si>
  <si>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</si>
  <si>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</si>
  <si>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</si>
  <si>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</si>
  <si>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</si>
  <si>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</si>
  <si>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</si>
  <si>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</si>
  <si>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</si>
  <si>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</si>
  <si>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</si>
  <si>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</si>
  <si>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</si>
  <si>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</si>
  <si>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</si>
  <si>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</si>
  <si>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</si>
  <si>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</si>
  <si>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</si>
  <si>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</si>
  <si>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</si>
  <si>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</si>
  <si>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</si>
  <si>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</si>
  <si>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</si>
  <si>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</si>
  <si>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</si>
  <si>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</si>
  <si>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</si>
  <si>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</si>
  <si>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</si>
  <si>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</si>
  <si>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</si>
  <si>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</si>
  <si>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</si>
  <si>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</si>
  <si>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</si>
  <si>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</si>
  <si>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</si>
  <si>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</si>
  <si>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</si>
  <si>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</si>
  <si>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</si>
  <si>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</si>
  <si>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</si>
  <si>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</si>
  <si>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</si>
  <si>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</si>
  <si>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</si>
  <si>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</si>
  <si>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</si>
  <si>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</si>
  <si>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</si>
  <si>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</si>
  <si>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</si>
  <si>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</si>
  <si>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</si>
  <si>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</si>
  <si>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</si>
  <si>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</si>
  <si>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</si>
  <si>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</si>
  <si>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</si>
  <si>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</si>
  <si>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</si>
  <si>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</si>
  <si>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</si>
  <si>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</si>
  <si>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</si>
  <si>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</si>
  <si>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</si>
  <si>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</si>
  <si>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</si>
  <si>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</si>
  <si>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</si>
  <si>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</si>
  <si>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</si>
  <si>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</si>
  <si>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</si>
  <si>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</si>
  <si>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</si>
  <si>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</si>
  <si>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</si>
  <si>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</si>
  <si>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</si>
  <si>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</si>
  <si>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</si>
  <si>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</si>
  <si>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</si>
  <si>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</si>
  <si>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</si>
  <si>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</si>
  <si>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</si>
  <si>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</si>
  <si>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</si>
  <si>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</si>
  <si>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</si>
  <si>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</si>
  <si>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</si>
  <si>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</si>
  <si>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</si>
  <si>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</si>
  <si>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</si>
  <si>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</si>
  <si>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</si>
  <si>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</si>
  <si>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</si>
  <si>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</si>
  <si>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</si>
  <si>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</si>
  <si>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</si>
  <si>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</si>
  <si>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</si>
  <si>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</si>
  <si>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</si>
  <si>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</si>
  <si>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</si>
  <si>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</si>
  <si>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</si>
  <si>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</si>
  <si>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</si>
  <si>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</si>
  <si>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</si>
  <si>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</si>
  <si>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</si>
  <si>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</si>
  <si>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</si>
  <si>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</si>
  <si>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</si>
  <si>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</si>
  <si>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</si>
  <si>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</si>
  <si>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</si>
  <si>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</si>
  <si>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</si>
  <si>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</si>
  <si>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</si>
  <si>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</si>
  <si>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</si>
  <si>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</si>
  <si>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</si>
  <si>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</si>
  <si>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</si>
  <si>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</si>
  <si>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</si>
  <si>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</si>
  <si>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</si>
  <si>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</si>
  <si>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</si>
  <si>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</si>
  <si>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</si>
  <si>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</si>
  <si>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</si>
  <si>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</si>
  <si>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</si>
  <si>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</si>
  <si>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</si>
  <si>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</si>
  <si>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</si>
  <si>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</si>
  <si>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</si>
  <si>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</si>
  <si>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</si>
  <si>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</si>
  <si>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</si>
  <si>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</si>
  <si>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</si>
  <si>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</si>
  <si>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</si>
  <si>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</si>
  <si>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</si>
  <si>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</si>
  <si>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</si>
  <si>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</si>
  <si>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</si>
  <si>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</si>
  <si>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</si>
  <si>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</si>
  <si>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</si>
  <si>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</si>
  <si>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</si>
  <si>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</si>
  <si>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</si>
  <si>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</si>
  <si>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</si>
  <si>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</si>
  <si>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</si>
  <si>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</si>
  <si>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</si>
  <si>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</si>
  <si>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</si>
  <si>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</si>
  <si>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</si>
  <si>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</si>
  <si>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</si>
  <si>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</si>
  <si>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</si>
  <si>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</si>
  <si>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</si>
  <si>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</si>
  <si>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</si>
  <si>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</si>
  <si>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</si>
  <si>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</si>
  <si>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</si>
  <si>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</si>
  <si>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</si>
  <si>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</si>
  <si>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</si>
  <si>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</si>
  <si>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</si>
  <si>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</si>
  <si>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</si>
  <si>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</si>
  <si>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</si>
  <si>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</si>
  <si>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</si>
  <si>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</si>
  <si>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</si>
  <si>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</si>
  <si>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</si>
  <si>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</si>
  <si>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</si>
  <si>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</si>
  <si>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</si>
  <si>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</si>
  <si>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</si>
  <si>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</si>
  <si>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</si>
  <si>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</si>
  <si>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</si>
  <si>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</si>
  <si>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</si>
  <si>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</si>
  <si>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</si>
  <si>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</si>
  <si>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</si>
  <si>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</si>
  <si>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</si>
  <si>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</si>
  <si>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</si>
  <si>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</si>
  <si>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</si>
  <si>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</si>
  <si>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</si>
  <si>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</si>
  <si>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</si>
  <si>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</si>
  <si>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</si>
  <si>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</si>
  <si>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</si>
  <si>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</si>
  <si>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</si>
  <si>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</si>
  <si>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</si>
  <si>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</si>
  <si>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</si>
  <si>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</si>
  <si>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</si>
  <si>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</si>
  <si>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</si>
  <si>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</si>
  <si>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</si>
  <si>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</si>
  <si>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</si>
  <si>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</si>
  <si>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</si>
  <si>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</si>
  <si>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</si>
  <si>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</si>
  <si>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</si>
  <si>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</si>
  <si>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</si>
  <si>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</si>
  <si>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</si>
  <si>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</si>
  <si>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</si>
  <si>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</si>
  <si>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</si>
  <si>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</si>
  <si>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</si>
  <si>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</si>
  <si>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</si>
  <si>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</si>
  <si>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</si>
  <si>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</si>
  <si>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</si>
  <si>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</si>
  <si>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</si>
  <si>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</si>
  <si>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</si>
  <si>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</si>
  <si>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</si>
  <si>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</si>
  <si>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</si>
  <si>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</si>
  <si>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</si>
  <si>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</si>
  <si>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</si>
  <si>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</si>
  <si>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</si>
  <si>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</si>
  <si>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</si>
  <si>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</si>
  <si>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</si>
  <si>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</si>
  <si>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</si>
  <si>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</si>
  <si>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</si>
  <si>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</si>
  <si>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</si>
  <si>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</si>
  <si>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</si>
  <si>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</si>
  <si>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</si>
  <si>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</si>
  <si>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</si>
  <si>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</si>
  <si>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</si>
  <si>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</si>
  <si>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</si>
  <si>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</si>
  <si>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</si>
  <si>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</si>
  <si>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</si>
  <si>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</si>
  <si>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</si>
  <si>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</si>
  <si>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</si>
  <si>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</si>
  <si>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</si>
  <si>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</si>
  <si>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</si>
  <si>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</si>
  <si>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</si>
  <si>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</si>
  <si>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</si>
  <si>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</si>
  <si>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</si>
  <si>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</si>
  <si>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</si>
  <si>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</si>
  <si>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</si>
  <si>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</si>
  <si>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</si>
  <si>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</si>
  <si>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</si>
  <si>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</si>
  <si>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</si>
  <si>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</si>
  <si>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</si>
  <si>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</si>
  <si>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</si>
  <si>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</si>
  <si>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</si>
  <si>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</si>
  <si>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</si>
  <si>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</si>
  <si>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</si>
  <si>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</si>
  <si>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</si>
  <si>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</si>
  <si>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</si>
  <si>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</si>
  <si>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</si>
  <si>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</si>
  <si>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</si>
  <si>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</si>
  <si>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</si>
  <si>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</si>
  <si>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</si>
  <si>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</si>
  <si>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</si>
  <si>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</si>
  <si>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</si>
  <si>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</si>
  <si>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</si>
  <si>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</si>
  <si>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</si>
  <si>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</si>
  <si>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</si>
  <si>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</si>
  <si>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</si>
  <si>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</si>
  <si>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</si>
  <si>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</si>
  <si>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</si>
  <si>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</si>
  <si>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</si>
  <si>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</si>
  <si>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</si>
  <si>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</si>
  <si>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</si>
  <si>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</si>
  <si>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</si>
  <si>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</si>
  <si>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</si>
  <si>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</si>
  <si>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</si>
  <si>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</si>
  <si>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</si>
  <si>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</si>
  <si>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</si>
  <si>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</si>
  <si>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</si>
  <si>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</si>
  <si>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</si>
  <si>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</si>
  <si>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</si>
  <si>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</si>
  <si>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</si>
  <si>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</si>
  <si>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</si>
  <si>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</si>
  <si>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</si>
  <si>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</si>
  <si>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</si>
  <si>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</si>
  <si>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</si>
  <si>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</si>
  <si>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</si>
  <si>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</si>
  <si>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</si>
  <si>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</si>
  <si>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</si>
  <si>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</si>
  <si>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</si>
  <si>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</si>
  <si>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</si>
  <si>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</si>
  <si>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</si>
  <si>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</si>
  <si>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</si>
  <si>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</si>
  <si>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</si>
  <si>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</si>
  <si>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</si>
  <si>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</si>
  <si>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</si>
  <si>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</si>
  <si>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</si>
  <si>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</si>
  <si>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</si>
  <si>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</si>
  <si>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</si>
  <si>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</si>
  <si>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</si>
  <si>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</si>
  <si>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</si>
  <si>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</si>
  <si>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</si>
  <si>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</si>
  <si>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</si>
  <si>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</si>
  <si>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</si>
  <si>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</si>
  <si>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</si>
  <si>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</si>
  <si>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</si>
  <si>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</si>
  <si>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</si>
  <si>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</si>
  <si>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</si>
  <si>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</si>
  <si>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</si>
  <si>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</si>
  <si>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</si>
  <si>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</si>
  <si>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</si>
  <si>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</si>
  <si>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</si>
  <si>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</si>
  <si>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</si>
  <si>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</si>
  <si>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</si>
  <si>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</si>
  <si>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</si>
  <si>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</si>
  <si>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</si>
  <si>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</si>
  <si>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</si>
  <si>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</si>
  <si>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</si>
  <si>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</si>
  <si>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</si>
  <si>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</si>
  <si>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</si>
  <si>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</si>
  <si>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</si>
  <si>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</si>
  <si>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</si>
  <si>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</si>
  <si>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</si>
  <si>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</si>
  <si>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</si>
  <si>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</si>
  <si>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</si>
  <si>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</si>
  <si>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</si>
  <si>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</si>
  <si>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</si>
  <si>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</si>
  <si>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</si>
  <si>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</si>
  <si>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</si>
  <si>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</si>
  <si>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</si>
  <si>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</si>
  <si>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</si>
  <si>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</si>
  <si>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</si>
  <si>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</si>
  <si>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</si>
  <si>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</si>
  <si>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</si>
  <si>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</si>
  <si>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</si>
  <si>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</si>
  <si>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</si>
  <si>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</si>
  <si>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</si>
  <si>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</si>
  <si>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</si>
  <si>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</si>
  <si>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</si>
  <si>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</si>
  <si>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</si>
  <si>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</si>
  <si>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</si>
  <si>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</si>
  <si>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</si>
  <si>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</si>
  <si>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</si>
  <si>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</si>
  <si>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</si>
  <si>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</si>
  <si>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</si>
  <si>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</si>
  <si>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</si>
  <si>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</si>
  <si>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</si>
  <si>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</si>
  <si>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</si>
  <si>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</si>
  <si>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</si>
  <si>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</si>
  <si>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</si>
  <si>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</si>
  <si>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</si>
  <si>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</si>
  <si>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</si>
  <si>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</si>
  <si>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</si>
  <si>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</si>
  <si>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</si>
  <si>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</si>
  <si>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</si>
  <si>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</si>
  <si>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</si>
  <si>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</si>
  <si>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</si>
  <si>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</si>
  <si>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</si>
  <si>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</si>
  <si>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</si>
  <si>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</si>
  <si>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</si>
  <si>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</si>
  <si>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</si>
  <si>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</si>
  <si>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</si>
  <si>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</si>
  <si>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</si>
  <si>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</si>
  <si>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</si>
  <si>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</si>
  <si>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</si>
  <si>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</si>
  <si>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</si>
  <si>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</si>
  <si>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</si>
  <si>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</si>
  <si>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</si>
  <si>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</si>
  <si>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</si>
  <si>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</si>
  <si>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</si>
  <si>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</si>
  <si>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</si>
  <si>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</si>
  <si>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</si>
  <si>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</si>
  <si>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</si>
  <si>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</si>
  <si>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</si>
  <si>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</si>
  <si>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</si>
  <si>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</si>
  <si>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</si>
  <si>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</si>
  <si>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</si>
  <si>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</si>
  <si>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</si>
  <si>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</si>
  <si>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</si>
  <si>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</si>
  <si>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</si>
  <si>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</si>
  <si>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</si>
  <si>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</si>
  <si>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</si>
  <si>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</si>
  <si>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</si>
  <si>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</si>
  <si>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</si>
  <si>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</si>
  <si>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</si>
  <si>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</si>
  <si>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</si>
  <si>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</si>
  <si>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</si>
  <si>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</si>
  <si>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</si>
  <si>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</si>
  <si>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</si>
  <si>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</si>
  <si>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</si>
  <si>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</si>
  <si>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</si>
  <si>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</si>
  <si>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</si>
  <si>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</si>
  <si>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</si>
  <si>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</si>
  <si>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</si>
  <si>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</si>
  <si>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</si>
  <si>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</si>
  <si>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</si>
  <si>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</si>
  <si>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</si>
  <si>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</si>
  <si>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</si>
  <si>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</si>
  <si>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</si>
  <si>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</si>
  <si>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</si>
  <si>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</si>
  <si>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</si>
  <si>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</si>
  <si>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</si>
  <si>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</si>
  <si>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</si>
  <si>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</si>
  <si>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</si>
  <si>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</si>
  <si>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</si>
  <si>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</si>
  <si>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</si>
  <si>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</si>
  <si>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</si>
  <si>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</si>
  <si>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</si>
  <si>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</si>
  <si>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</si>
  <si>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</si>
  <si>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</si>
  <si>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</si>
  <si>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</si>
  <si>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</si>
  <si>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</si>
  <si>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</si>
  <si>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</si>
  <si>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</si>
  <si>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</si>
  <si>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</si>
  <si>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</si>
  <si>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</si>
  <si>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</si>
  <si>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</si>
  <si>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</si>
  <si>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</si>
  <si>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</si>
  <si>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</si>
  <si>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</si>
  <si>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</si>
  <si>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</si>
  <si>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</si>
  <si>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</si>
  <si>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</si>
  <si>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</si>
  <si>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</si>
  <si>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</si>
  <si>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</si>
  <si>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</si>
  <si>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</si>
  <si>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</si>
  <si>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</si>
  <si>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</si>
  <si>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</si>
  <si>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</si>
  <si>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</si>
  <si>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</si>
  <si>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</si>
  <si>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</si>
  <si>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</si>
  <si>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</si>
  <si>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</si>
  <si>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</si>
  <si>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</si>
  <si>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</si>
  <si>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</si>
  <si>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</si>
  <si>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</si>
  <si>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</si>
  <si>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</si>
  <si>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</si>
  <si>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</si>
  <si>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</si>
  <si>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</si>
  <si>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</si>
  <si>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</si>
  <si>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</si>
  <si>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</si>
  <si>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</si>
  <si>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</si>
  <si>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</si>
  <si>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</si>
  <si>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</si>
  <si>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</si>
  <si>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</si>
  <si>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</si>
  <si>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</si>
  <si>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</si>
  <si>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</si>
  <si>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</si>
  <si>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</si>
  <si>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</si>
  <si>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</si>
  <si>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</si>
  <si>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</si>
  <si>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</si>
  <si>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</si>
  <si>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</si>
  <si>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</si>
  <si>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</si>
  <si>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</si>
  <si>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</si>
  <si>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</si>
  <si>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</si>
  <si>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</si>
  <si>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</si>
  <si>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</si>
  <si>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</si>
  <si>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</si>
  <si>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</si>
  <si>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</si>
  <si>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</si>
  <si>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</si>
  <si>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</si>
  <si>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</si>
  <si>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</si>
  <si>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</si>
  <si>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</si>
  <si>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</si>
  <si>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</si>
  <si>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</si>
  <si>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</si>
  <si>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</si>
  <si>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</si>
  <si>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</si>
  <si>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</si>
  <si>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</si>
  <si>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</si>
  <si>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</si>
  <si>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</si>
  <si>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</si>
  <si>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</si>
  <si>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</si>
  <si>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</si>
  <si>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</si>
  <si>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</si>
  <si>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</si>
  <si>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</si>
  <si>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</si>
  <si>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</si>
  <si>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</si>
  <si>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</si>
  <si>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</si>
  <si>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</si>
  <si>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</si>
  <si>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</si>
  <si>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</si>
  <si>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</si>
  <si>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</si>
  <si>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</si>
  <si>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</si>
  <si>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</si>
  <si>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</si>
  <si>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</si>
  <si>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</si>
  <si>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</si>
  <si>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</si>
  <si>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</si>
  <si>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</si>
  <si>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</si>
  <si>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</si>
  <si>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</si>
  <si>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</si>
  <si>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</si>
  <si>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</si>
  <si>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</si>
  <si>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</si>
  <si>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</si>
  <si>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</si>
  <si>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</si>
  <si>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</si>
  <si>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</si>
  <si>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</si>
  <si>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</si>
  <si>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</si>
  <si>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</si>
  <si>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</si>
  <si>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</si>
  <si>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</si>
  <si>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</si>
  <si>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</si>
  <si>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</si>
  <si>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</si>
  <si>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</si>
  <si>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</si>
  <si>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</si>
  <si>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</si>
  <si>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</si>
  <si>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</si>
  <si>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</si>
  <si>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</si>
  <si>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</si>
  <si>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</si>
  <si>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</si>
  <si>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</si>
  <si>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</si>
  <si>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</si>
  <si>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</si>
  <si>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</si>
  <si>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</si>
  <si>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</si>
  <si>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</si>
  <si>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</si>
  <si>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</si>
  <si>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</si>
  <si>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</si>
  <si>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</si>
  <si>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</si>
  <si>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</si>
  <si>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</si>
  <si>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</si>
  <si>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</si>
  <si>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</si>
  <si>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</si>
  <si>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</si>
  <si>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</si>
  <si>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</si>
  <si>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</si>
  <si>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</si>
  <si>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</si>
  <si>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</si>
  <si>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</si>
  <si>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</si>
  <si>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</si>
  <si>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</si>
  <si>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</si>
  <si>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</si>
  <si>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</si>
  <si>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</si>
  <si>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</si>
  <si>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</si>
  <si>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</si>
  <si>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</si>
  <si>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</si>
  <si>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</si>
  <si>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</si>
  <si>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</si>
  <si>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</si>
  <si>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</si>
  <si>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</si>
  <si>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</si>
  <si>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</si>
  <si>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</si>
  <si>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</si>
  <si>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</si>
  <si>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</si>
  <si>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</si>
  <si>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</si>
  <si>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</si>
  <si>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</si>
  <si>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</si>
  <si>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</si>
  <si>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</si>
  <si>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</si>
  <si>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</si>
  <si>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</si>
  <si>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</si>
  <si>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</si>
  <si>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</si>
  <si>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</si>
  <si>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</si>
  <si>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</si>
  <si>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</si>
  <si>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</si>
  <si>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</si>
  <si>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</si>
  <si>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</si>
  <si>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</si>
  <si>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</si>
  <si>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</si>
  <si>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</si>
  <si>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</si>
  <si>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</si>
  <si>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</si>
  <si>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</si>
  <si>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</si>
  <si>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</si>
  <si>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</si>
  <si>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</si>
  <si>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</si>
  <si>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</si>
  <si>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</si>
  <si>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</si>
  <si>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</si>
  <si>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</si>
  <si>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</si>
  <si>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</si>
  <si>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</si>
  <si>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</si>
  <si>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</si>
  <si>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</si>
  <si>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</si>
  <si>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</si>
  <si>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</si>
  <si>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</si>
  <si>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</si>
  <si>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</si>
  <si>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</si>
  <si>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</si>
  <si>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</si>
  <si>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</si>
  <si>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</si>
  <si>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</si>
  <si>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</si>
  <si>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</si>
  <si>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</si>
  <si>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</si>
  <si>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</si>
  <si>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</si>
  <si>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</si>
  <si>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</si>
  <si>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</si>
  <si>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</si>
  <si>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</si>
  <si>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</si>
  <si>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</si>
  <si>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</si>
  <si>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</si>
  <si>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</si>
  <si>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</si>
  <si>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</si>
  <si>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</si>
  <si>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</si>
  <si>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</si>
  <si>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</si>
  <si>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</si>
  <si>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</si>
  <si>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</si>
  <si>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</si>
  <si>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</si>
  <si>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</si>
  <si>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</si>
  <si>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</si>
  <si>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</si>
  <si>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</si>
  <si>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</si>
  <si>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</si>
  <si>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</si>
  <si>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</si>
  <si>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</si>
  <si>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</si>
  <si>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</si>
  <si>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</si>
  <si>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</si>
  <si>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</si>
  <si>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</si>
  <si>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</si>
  <si>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</si>
  <si>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</si>
  <si>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</si>
  <si>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</si>
  <si>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</si>
  <si>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</si>
  <si>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</si>
  <si>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</si>
  <si>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</si>
  <si>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</si>
  <si>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</si>
  <si>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</si>
  <si>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</si>
  <si>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</si>
  <si>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</si>
  <si>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</si>
  <si>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</si>
  <si>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</si>
  <si>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</si>
  <si>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</si>
  <si>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</si>
  <si>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</si>
  <si>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</si>
  <si>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</si>
  <si>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</si>
  <si>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</si>
  <si>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</si>
  <si>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</si>
  <si>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</si>
  <si>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</si>
  <si>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</si>
  <si>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</si>
  <si>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</si>
  <si>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</si>
  <si>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</si>
  <si>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</si>
  <si>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</si>
  <si>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</si>
  <si>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</si>
  <si>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</si>
  <si>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</si>
  <si>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</si>
  <si>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</si>
  <si>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</si>
  <si>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</si>
  <si>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</si>
  <si>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</si>
  <si>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</si>
  <si>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</si>
  <si>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</si>
  <si>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</si>
  <si>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</si>
  <si>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</si>
  <si>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</si>
  <si>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</si>
  <si>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</si>
  <si>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</si>
  <si>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</si>
  <si>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</si>
  <si>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</si>
  <si>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</si>
  <si>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</si>
  <si>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</si>
  <si>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</si>
  <si>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</si>
  <si>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</si>
  <si>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</si>
  <si>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</si>
  <si>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</si>
  <si>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</si>
  <si>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</si>
  <si>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</si>
  <si>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</si>
  <si>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</si>
  <si>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</si>
  <si>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</si>
  <si>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</si>
  <si>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</si>
  <si>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</si>
  <si>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</si>
  <si>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</si>
  <si>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</si>
  <si>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</si>
  <si>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</si>
  <si>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</si>
  <si>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</si>
  <si>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</si>
  <si>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</si>
  <si>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</si>
  <si>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</si>
  <si>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</si>
  <si>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</si>
  <si>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</si>
  <si>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</si>
  <si>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</si>
  <si>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</si>
  <si>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</si>
  <si>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</si>
  <si>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</si>
  <si>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</si>
  <si>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</si>
  <si>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</si>
  <si>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</si>
  <si>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</si>
  <si>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</si>
  <si>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</si>
  <si>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</si>
  <si>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</si>
  <si>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</si>
  <si>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</si>
  <si>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</si>
  <si>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</si>
  <si>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</si>
  <si>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</si>
  <si>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</si>
  <si>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</si>
  <si>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</si>
  <si>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</si>
  <si>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</si>
  <si>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</si>
  <si>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</si>
  <si>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</si>
  <si>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</si>
  <si>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</si>
  <si>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</si>
  <si>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</si>
  <si>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</si>
  <si>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</si>
  <si>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</si>
  <si>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</si>
  <si>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</si>
  <si>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</si>
  <si>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</si>
  <si>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</si>
  <si>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</si>
  <si>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</si>
  <si>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</si>
  <si>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</si>
  <si>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</si>
  <si>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</si>
  <si>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</si>
  <si>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</si>
  <si>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</si>
  <si>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</si>
  <si>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</si>
  <si>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</si>
  <si>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</si>
  <si>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</si>
  <si>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</si>
  <si>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</si>
  <si>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</si>
  <si>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</si>
  <si>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</si>
  <si>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</si>
  <si>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</si>
  <si>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</si>
  <si>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</si>
  <si>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</si>
  <si>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</si>
  <si>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</si>
  <si>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</si>
  <si>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</si>
  <si>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</si>
  <si>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</si>
  <si>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</si>
  <si>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</si>
  <si>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</si>
  <si>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</si>
  <si>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</si>
  <si>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</si>
  <si>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</si>
  <si>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</si>
  <si>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</si>
  <si>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</si>
  <si>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</si>
  <si>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</si>
  <si>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</si>
  <si>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</si>
  <si>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</si>
  <si>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</si>
  <si>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</si>
  <si>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</si>
  <si>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</si>
  <si>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</si>
  <si>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</si>
  <si>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</si>
  <si>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</si>
  <si>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</si>
  <si>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</si>
  <si>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</si>
  <si>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</si>
  <si>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</si>
  <si>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</si>
  <si>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</si>
  <si>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</si>
  <si>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</si>
  <si>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</si>
  <si>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</si>
  <si>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</si>
  <si>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</si>
  <si>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</si>
  <si>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</si>
  <si>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</si>
  <si>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</si>
  <si>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</si>
  <si>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</si>
  <si>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</si>
  <si>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</si>
  <si>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</si>
  <si>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</si>
  <si>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</si>
  <si>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</si>
  <si>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</si>
  <si>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</si>
  <si>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</si>
  <si>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</si>
  <si>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</si>
  <si>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</si>
  <si>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</si>
  <si>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</si>
  <si>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</si>
  <si>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</si>
  <si>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</si>
  <si>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</si>
  <si>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</si>
  <si>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</si>
  <si>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</si>
  <si>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</si>
  <si>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</si>
  <si>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</si>
  <si>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</si>
  <si>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</si>
  <si>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</si>
  <si>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</si>
  <si>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</si>
  <si>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</si>
  <si>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</si>
  <si>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</si>
  <si>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</si>
  <si>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</si>
  <si>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</si>
  <si>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</si>
  <si>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</si>
  <si>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</si>
  <si>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</si>
  <si>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</si>
  <si>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</si>
  <si>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</si>
  <si>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</si>
  <si>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</si>
  <si>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</si>
  <si>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</si>
  <si>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</si>
  <si>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</si>
  <si>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</si>
  <si>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</si>
  <si>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</si>
  <si>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</si>
  <si>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</si>
  <si>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</si>
  <si>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</si>
  <si>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</si>
  <si>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</si>
  <si>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</si>
  <si>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</si>
  <si>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</si>
  <si>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</si>
  <si>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</si>
  <si>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</si>
  <si>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</si>
  <si>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</si>
  <si>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</si>
  <si>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</si>
  <si>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</si>
  <si>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</si>
  <si>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</si>
  <si>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</si>
  <si>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</si>
  <si>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</si>
  <si>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</si>
  <si>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</si>
  <si>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</si>
  <si>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</si>
  <si>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</si>
  <si>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</si>
  <si>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</si>
  <si>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</si>
  <si>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</si>
  <si>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</si>
  <si>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</si>
  <si>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</si>
  <si>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</si>
  <si>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</si>
  <si>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</si>
  <si>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</si>
  <si>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</si>
  <si>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</si>
  <si>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</si>
  <si>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</si>
  <si>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</si>
  <si>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</si>
  <si>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</si>
  <si>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</si>
  <si>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</si>
  <si>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</si>
  <si>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</si>
  <si>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</si>
  <si>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</si>
  <si>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</si>
  <si>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</si>
  <si>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</si>
  <si>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</si>
  <si>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</si>
  <si>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</si>
  <si>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</si>
  <si>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</si>
  <si>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</si>
  <si>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</si>
  <si>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</si>
  <si>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</si>
  <si>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</si>
  <si>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</si>
  <si>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</si>
  <si>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</si>
  <si>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</si>
  <si>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</si>
  <si>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</si>
  <si>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</si>
  <si>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</si>
  <si>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</si>
  <si>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</si>
  <si>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</si>
  <si>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</si>
  <si>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</si>
  <si>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</si>
  <si>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</si>
  <si>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</si>
  <si>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</si>
  <si>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</si>
  <si>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</si>
  <si>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</si>
  <si>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</si>
  <si>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</si>
  <si>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</si>
  <si>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</si>
  <si>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</si>
  <si>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</si>
  <si>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</si>
  <si>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</si>
  <si>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</si>
  <si>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</si>
  <si>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</si>
  <si>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</si>
  <si>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</si>
  <si>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</si>
  <si>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</si>
  <si>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</si>
  <si>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</si>
  <si>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</si>
  <si>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</si>
  <si>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</si>
  <si>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</si>
  <si>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</si>
  <si>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</si>
  <si>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</si>
  <si>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</si>
  <si>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</si>
  <si>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</si>
  <si>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</si>
  <si>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</si>
  <si>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</si>
  <si>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</si>
  <si>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</si>
  <si>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</si>
  <si>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</si>
  <si>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</si>
  <si>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</si>
  <si>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</si>
  <si>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</si>
  <si>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</si>
  <si>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</si>
  <si>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</si>
  <si>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</si>
  <si>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</si>
  <si>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</si>
  <si>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</si>
  <si>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</si>
  <si>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</si>
  <si>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</si>
  <si>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</si>
  <si>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</si>
  <si>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</si>
  <si>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</si>
  <si>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</si>
  <si>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</si>
  <si>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</si>
  <si>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</si>
  <si>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</si>
  <si>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</si>
  <si>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</si>
  <si>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</si>
  <si>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</si>
  <si>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</si>
  <si>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</si>
  <si>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</si>
  <si>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</si>
  <si>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</si>
  <si>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</si>
  <si>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</si>
  <si>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</si>
  <si>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</si>
  <si>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</si>
  <si>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</si>
  <si>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</si>
  <si>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</si>
  <si>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</si>
  <si>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</si>
  <si>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</si>
  <si>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</si>
  <si>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</si>
  <si>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</si>
  <si>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</si>
  <si>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</si>
  <si>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</si>
  <si>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</si>
  <si>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</si>
  <si>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</si>
  <si>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</si>
  <si>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</si>
  <si>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</si>
  <si>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</si>
  <si>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</si>
  <si>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</si>
  <si>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</si>
  <si>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</si>
  <si>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</si>
  <si>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</si>
  <si>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</si>
  <si>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</si>
  <si>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</si>
  <si>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</si>
  <si>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</si>
  <si>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</si>
  <si>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</si>
  <si>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</si>
  <si>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</si>
  <si>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</si>
  <si>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</si>
  <si>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</si>
  <si>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</si>
  <si>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</si>
  <si>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</si>
  <si>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</si>
  <si>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</si>
  <si>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</si>
  <si>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</si>
  <si>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</si>
  <si>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</si>
  <si>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</si>
  <si>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</si>
  <si>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</si>
  <si>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</si>
  <si>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</si>
  <si>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</si>
  <si>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</si>
  <si>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</si>
  <si>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</si>
  <si>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</si>
  <si>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</si>
  <si>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</si>
  <si>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</si>
  <si>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</si>
  <si>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</si>
  <si>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</si>
  <si>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</si>
  <si>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</si>
  <si>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</si>
  <si>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</si>
  <si>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</si>
  <si>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</si>
  <si>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</si>
  <si>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</si>
  <si>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</si>
  <si>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</si>
  <si>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</si>
  <si>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</si>
  <si>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</si>
  <si>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</si>
  <si>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</si>
  <si>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</si>
  <si>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</si>
  <si>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</si>
  <si>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</si>
  <si>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</si>
  <si>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</si>
  <si>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</si>
  <si>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</si>
  <si>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</si>
  <si>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</si>
  <si>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</si>
  <si>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</si>
  <si>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</si>
  <si>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</si>
  <si>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</si>
  <si>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</si>
  <si>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</si>
  <si>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</si>
  <si>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</si>
  <si>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</si>
  <si>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</si>
  <si>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</si>
  <si>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</si>
  <si>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</si>
  <si>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</si>
  <si>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</si>
  <si>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</si>
  <si>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</si>
  <si>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</si>
  <si>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</si>
  <si>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</si>
  <si>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</si>
  <si>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</si>
  <si>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</si>
  <si>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</si>
  <si>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</si>
  <si>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</si>
  <si>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</si>
  <si>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</si>
  <si>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</si>
  <si>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</si>
  <si>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</si>
  <si>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</si>
  <si>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</si>
  <si>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</si>
  <si>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</si>
  <si>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</si>
  <si>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</si>
  <si>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</si>
  <si>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</si>
  <si>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</si>
  <si>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</si>
  <si>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</si>
  <si>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</si>
  <si>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</si>
  <si>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</si>
  <si>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</si>
  <si>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</si>
  <si>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</si>
  <si>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</si>
  <si>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</si>
  <si>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</si>
  <si>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</si>
  <si>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</si>
  <si>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</si>
  <si>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</si>
  <si>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</si>
  <si>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</si>
  <si>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</si>
  <si>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</si>
  <si>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</si>
  <si>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</si>
  <si>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</si>
  <si>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</si>
  <si>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</si>
  <si>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</si>
  <si>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</si>
  <si>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</si>
  <si>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</si>
  <si>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</si>
  <si>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</si>
  <si>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</si>
  <si>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</si>
  <si>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</si>
  <si>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</si>
  <si>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</si>
  <si>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</si>
  <si>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</si>
  <si>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</si>
  <si>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</si>
  <si>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</si>
  <si>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</si>
  <si>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</si>
  <si>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</si>
  <si>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</si>
  <si>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</si>
  <si>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</si>
  <si>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</si>
  <si>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</si>
  <si>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</si>
  <si>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</si>
  <si>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</si>
  <si>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</si>
  <si>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</si>
  <si>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</si>
  <si>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</si>
  <si>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</si>
  <si>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</si>
  <si>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</si>
  <si>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</si>
  <si>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</si>
  <si>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</si>
  <si>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</si>
  <si>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</si>
  <si>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</si>
  <si>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</si>
  <si>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</si>
  <si>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</si>
  <si>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</si>
  <si>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</si>
  <si>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</si>
  <si>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</si>
  <si>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</si>
  <si>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</si>
  <si>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</si>
  <si>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</si>
  <si>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</si>
  <si>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</si>
  <si>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</si>
  <si>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</si>
  <si>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</si>
  <si>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</si>
  <si>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</si>
  <si>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</si>
  <si>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</si>
  <si>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</si>
  <si>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</si>
  <si>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</si>
  <si>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</si>
  <si>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</si>
  <si>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</si>
  <si>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</si>
  <si>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</si>
  <si>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</si>
  <si>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</si>
  <si>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</si>
  <si>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</si>
  <si>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</si>
  <si>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</si>
  <si>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</si>
  <si>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</si>
  <si>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</si>
  <si>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</si>
  <si>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</si>
  <si>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</si>
  <si>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</si>
  <si>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</si>
  <si>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</si>
  <si>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</si>
  <si>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</si>
  <si>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</si>
  <si>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</si>
  <si>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</si>
  <si>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</si>
  <si>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</si>
  <si>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</si>
  <si>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</si>
  <si>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</si>
  <si>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</si>
  <si>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</si>
  <si>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</si>
  <si>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</si>
  <si>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</si>
  <si>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</si>
  <si>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</si>
  <si>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</si>
  <si>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</si>
  <si>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</si>
  <si>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</si>
  <si>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</si>
  <si>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</si>
  <si>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</si>
  <si>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</si>
  <si>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</si>
  <si>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</si>
  <si>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</si>
  <si>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</si>
  <si>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</si>
  <si>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</si>
  <si>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</si>
  <si>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</si>
  <si>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</si>
  <si>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</si>
  <si>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</si>
  <si>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</si>
  <si>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</si>
  <si>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</si>
  <si>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</si>
  <si>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</si>
  <si>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</si>
  <si>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</si>
  <si>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</si>
  <si>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</si>
  <si>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</si>
  <si>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</si>
  <si>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</si>
  <si>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</si>
  <si>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</si>
  <si>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</si>
  <si>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</si>
  <si>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</si>
  <si>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</si>
  <si>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</si>
  <si>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</si>
  <si>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</si>
  <si>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</si>
  <si>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</si>
  <si>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</si>
  <si>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</si>
  <si>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</si>
  <si>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</si>
  <si>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</si>
  <si>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</si>
  <si>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</si>
  <si>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</si>
  <si>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</si>
  <si>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</si>
  <si>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</si>
  <si>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</si>
  <si>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</si>
  <si>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</si>
  <si>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</si>
  <si>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</si>
  <si>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</si>
  <si>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</si>
  <si>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</si>
  <si>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</si>
  <si>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</si>
  <si>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</si>
  <si>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</si>
  <si>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</si>
  <si>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</si>
  <si>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</si>
  <si>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</si>
  <si>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</si>
  <si>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</si>
  <si>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</si>
  <si>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</si>
  <si>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</si>
  <si>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</si>
  <si>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</si>
  <si>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</si>
  <si>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</si>
  <si>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</si>
  <si>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</si>
  <si>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</si>
  <si>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</si>
  <si>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</si>
  <si>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</si>
  <si>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</si>
  <si>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</si>
  <si>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</si>
  <si>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</si>
  <si>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</si>
  <si>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</si>
  <si>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</si>
  <si>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</si>
  <si>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</si>
  <si>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</si>
  <si>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</si>
  <si>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</si>
  <si>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</si>
  <si>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</si>
  <si>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</si>
  <si>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</si>
  <si>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</si>
  <si>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</si>
  <si>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</si>
  <si>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</si>
  <si>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</si>
  <si>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</si>
  <si>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</si>
  <si>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</si>
  <si>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</si>
  <si>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</si>
  <si>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</si>
  <si>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</si>
  <si>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</si>
  <si>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</si>
  <si>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</si>
  <si>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</si>
  <si>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</si>
  <si>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</si>
  <si>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</si>
  <si>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</si>
  <si>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</si>
  <si>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</si>
  <si>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</si>
  <si>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</si>
  <si>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</si>
  <si>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</si>
  <si>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</si>
  <si>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</si>
  <si>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</si>
  <si>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</si>
  <si>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</si>
  <si>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</si>
  <si>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</si>
  <si>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</si>
  <si>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</si>
  <si>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</si>
  <si>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</si>
  <si>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</si>
  <si>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</si>
  <si>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</si>
  <si>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</si>
  <si>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</si>
  <si>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</si>
  <si>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</si>
  <si>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</si>
  <si>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</si>
  <si>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</si>
  <si>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</si>
  <si>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</si>
  <si>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</si>
  <si>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</si>
  <si>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</si>
  <si>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</si>
  <si>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</si>
  <si>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</si>
  <si>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</si>
  <si>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</si>
  <si>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</si>
  <si>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</si>
  <si>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</si>
  <si>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</si>
  <si>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</si>
  <si>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</si>
  <si>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</si>
  <si>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</si>
  <si>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</si>
  <si>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</si>
  <si>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</si>
  <si>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</si>
  <si>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</si>
  <si>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</si>
  <si>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</si>
  <si>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</si>
  <si>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</si>
  <si>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</si>
  <si>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</si>
  <si>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</si>
  <si>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</si>
  <si>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</si>
  <si>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</si>
  <si>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</si>
  <si>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</si>
  <si>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</si>
  <si>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</si>
  <si>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</si>
  <si>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</si>
  <si>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</si>
  <si>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</si>
  <si>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</si>
  <si>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</si>
  <si>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</si>
  <si>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</si>
  <si>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</si>
  <si>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</si>
  <si>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</si>
  <si>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</si>
  <si>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</si>
  <si>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</si>
  <si>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</si>
  <si>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</si>
  <si>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</si>
  <si>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</si>
  <si>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</si>
  <si>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</si>
  <si>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</si>
  <si>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</si>
  <si>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</si>
  <si>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</si>
  <si>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</si>
  <si>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</si>
  <si>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</si>
  <si>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</si>
  <si>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</si>
  <si>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</si>
  <si>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</si>
  <si>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</si>
  <si>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</si>
  <si>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</si>
  <si>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</si>
  <si>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</si>
  <si>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</si>
  <si>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</si>
  <si>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</si>
  <si>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</si>
  <si>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</si>
  <si>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</si>
  <si>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</si>
  <si>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</si>
  <si>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</si>
  <si>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</si>
  <si>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</si>
  <si>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</si>
  <si>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</si>
  <si>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</si>
  <si>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</si>
  <si>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</si>
  <si>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</si>
  <si>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</si>
  <si>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</si>
  <si>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</si>
  <si>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</si>
  <si>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</si>
  <si>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</si>
  <si>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</si>
  <si>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</si>
  <si>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</si>
  <si>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</si>
  <si>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</si>
  <si>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</si>
  <si>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</si>
  <si>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</si>
  <si>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</si>
  <si>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</si>
  <si>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</si>
  <si>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</si>
  <si>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</si>
  <si>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</si>
  <si>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</si>
  <si>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</si>
  <si>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</si>
  <si>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</si>
  <si>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</si>
  <si>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</si>
  <si>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</si>
  <si>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</si>
  <si>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</si>
  <si>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</si>
  <si>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</si>
  <si>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</si>
  <si>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</si>
  <si>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</si>
  <si>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</si>
  <si>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</si>
  <si>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</si>
  <si>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</si>
  <si>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</si>
  <si>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</si>
  <si>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</si>
  <si>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</si>
  <si>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</si>
  <si>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</si>
  <si>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</si>
  <si>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</si>
  <si>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</si>
  <si>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</si>
  <si>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</si>
  <si>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</si>
  <si>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</si>
  <si>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</si>
  <si>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</si>
  <si>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</si>
  <si>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</si>
  <si>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</si>
  <si>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</si>
  <si>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</si>
  <si>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</si>
  <si>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</si>
  <si>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</si>
  <si>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</si>
  <si>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</si>
  <si>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</si>
  <si>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</si>
  <si>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</si>
  <si>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</si>
  <si>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</si>
  <si>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</si>
  <si>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</si>
  <si>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</si>
  <si>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</si>
  <si>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</si>
  <si>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</si>
  <si>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</si>
  <si>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</si>
  <si>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</si>
  <si>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</si>
  <si>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</si>
  <si>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</si>
  <si>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</si>
  <si>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</si>
  <si>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</si>
  <si>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</si>
  <si>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</si>
  <si>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</si>
  <si>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</si>
  <si>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</si>
  <si>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</si>
  <si>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</si>
  <si>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</si>
  <si>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</si>
  <si>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</si>
  <si>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</si>
  <si>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</si>
  <si>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</si>
  <si>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</si>
  <si>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</si>
  <si>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</si>
  <si>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</si>
  <si>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</si>
  <si>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</si>
  <si>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</si>
  <si>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</si>
  <si>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</si>
  <si>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</si>
  <si>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</si>
  <si>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</si>
  <si>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</si>
  <si>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</si>
  <si>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</si>
  <si>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</si>
  <si>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</si>
  <si>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</si>
  <si>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</si>
  <si>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</si>
  <si>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</si>
  <si>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</si>
  <si>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</si>
  <si>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</si>
  <si>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</si>
  <si>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</si>
  <si>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</si>
  <si>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</si>
  <si>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</si>
  <si>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</si>
  <si>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</si>
  <si>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</si>
  <si>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</si>
  <si>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</si>
  <si>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</si>
  <si>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</si>
  <si>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</si>
  <si>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</si>
  <si>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</si>
  <si>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</si>
  <si>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</si>
  <si>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</si>
  <si>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</si>
  <si>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</si>
  <si>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</si>
  <si>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</si>
  <si>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</si>
  <si>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</si>
  <si>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</si>
  <si>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</si>
  <si>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</si>
  <si>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</si>
  <si>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</si>
  <si>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</si>
  <si>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</si>
  <si>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</si>
  <si>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</si>
  <si>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</si>
  <si>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</si>
  <si>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</si>
  <si>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</si>
  <si>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</si>
  <si>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</si>
  <si>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</si>
  <si>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</si>
  <si>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</si>
  <si>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</si>
  <si>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</si>
  <si>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</si>
  <si>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</si>
  <si>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</si>
  <si>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</si>
  <si>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</si>
  <si>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</si>
  <si>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</si>
  <si>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</si>
  <si>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</si>
  <si>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</si>
  <si>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</si>
  <si>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</si>
  <si>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</si>
  <si>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</si>
  <si>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</si>
  <si>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</si>
  <si>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</si>
  <si>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</si>
  <si>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</si>
  <si>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</si>
  <si>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</si>
  <si>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</si>
  <si>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</si>
  <si>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</si>
  <si>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</si>
  <si>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</si>
  <si>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</si>
  <si>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</si>
  <si>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</si>
  <si>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</si>
  <si>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</si>
  <si>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</si>
  <si>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</si>
  <si>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</si>
  <si>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</si>
  <si>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</si>
  <si>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</si>
  <si>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</si>
  <si>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</si>
  <si>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</si>
  <si>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</si>
  <si>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</si>
  <si>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</si>
  <si>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</si>
  <si>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</si>
  <si>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</si>
  <si>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</si>
  <si>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</si>
  <si>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</si>
  <si>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</si>
  <si>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</si>
  <si>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</si>
  <si>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</si>
  <si>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</si>
  <si>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</si>
  <si>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</si>
  <si>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</si>
  <si>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</si>
  <si>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</si>
  <si>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</si>
  <si>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</si>
  <si>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</si>
  <si>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</si>
  <si>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</si>
  <si>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</si>
  <si>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</si>
  <si>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</si>
  <si>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</si>
  <si>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</si>
  <si>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</si>
  <si>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</si>
  <si>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</si>
  <si>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</si>
  <si>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</si>
  <si>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</si>
  <si>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</si>
  <si>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</si>
  <si>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</si>
  <si>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</si>
  <si>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</si>
  <si>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</si>
  <si>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</si>
  <si>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</si>
  <si>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</si>
  <si>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</si>
  <si>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</si>
  <si>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</si>
  <si>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</si>
  <si>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</si>
  <si>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</si>
  <si>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</si>
  <si>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</si>
  <si>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</si>
  <si>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</si>
  <si>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</si>
  <si>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</si>
  <si>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</si>
  <si>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</si>
  <si>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</si>
  <si>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</si>
  <si>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</si>
  <si>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</si>
  <si>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</si>
  <si>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</si>
  <si>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</si>
  <si>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</si>
  <si>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</si>
  <si>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</si>
  <si>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</si>
  <si>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</si>
  <si>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</si>
  <si>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</si>
  <si>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</si>
  <si>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</si>
  <si>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</si>
  <si>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</si>
  <si>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</si>
  <si>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</si>
  <si>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</si>
  <si>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</si>
  <si>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</si>
  <si>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</si>
  <si>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</si>
  <si>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</si>
  <si>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</si>
  <si>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</si>
  <si>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</si>
  <si>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</si>
  <si>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</si>
  <si>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</si>
  <si>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</si>
  <si>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</si>
  <si>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</si>
  <si>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</si>
  <si>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</si>
  <si>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</si>
  <si>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</si>
  <si>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</si>
  <si>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</si>
  <si>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</si>
  <si>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</si>
  <si>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</si>
  <si>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</si>
  <si>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</si>
  <si>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</si>
  <si>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</si>
  <si>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</si>
  <si>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</si>
  <si>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</si>
  <si>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</si>
  <si>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</si>
  <si>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</si>
  <si>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</si>
  <si>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</si>
  <si>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</si>
  <si>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</si>
  <si>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</si>
  <si>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</si>
  <si>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</si>
  <si>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</si>
  <si>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</si>
  <si>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</si>
  <si>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</si>
  <si>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</si>
  <si>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</si>
  <si>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</si>
  <si>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</si>
  <si>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</si>
  <si>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</si>
  <si>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</si>
  <si>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</si>
  <si>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</si>
  <si>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</si>
  <si>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</si>
  <si>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</si>
  <si>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</si>
  <si>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</si>
  <si>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</si>
  <si>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</si>
  <si>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</si>
  <si>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</si>
  <si>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</si>
  <si>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</si>
  <si>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</si>
  <si>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</si>
  <si>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</si>
  <si>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</si>
  <si>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</si>
  <si>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</si>
  <si>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</si>
  <si>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</si>
  <si>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</si>
  <si>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</si>
  <si>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</si>
  <si>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</si>
  <si>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</si>
  <si>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</si>
  <si>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</si>
  <si>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</si>
  <si>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</si>
  <si>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</si>
  <si>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</si>
  <si>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</si>
  <si>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</si>
  <si>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</si>
  <si>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</si>
  <si>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</si>
  <si>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</si>
  <si>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</si>
  <si>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</si>
  <si>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</si>
  <si>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</si>
  <si>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</si>
  <si>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</si>
  <si>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</si>
  <si>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</si>
  <si>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</si>
  <si>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</si>
  <si>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</si>
  <si>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</si>
  <si>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</si>
  <si>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</si>
  <si>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</si>
  <si>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</si>
  <si>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</si>
  <si>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</si>
  <si>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</si>
  <si>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</si>
  <si>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</si>
  <si>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</si>
  <si>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</si>
  <si>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</si>
  <si>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</si>
  <si>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</si>
  <si>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</si>
  <si>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</si>
  <si>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</si>
  <si>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</si>
  <si>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</si>
  <si>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</si>
  <si>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</si>
  <si>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</si>
  <si>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</si>
  <si>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</si>
  <si>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</si>
  <si>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</si>
  <si>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</si>
  <si>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</si>
  <si>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</si>
  <si>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</si>
  <si>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</si>
  <si>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</si>
  <si>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</si>
  <si>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</si>
  <si>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</si>
  <si>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</si>
  <si>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</si>
  <si>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</si>
  <si>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</si>
  <si>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</si>
  <si>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</si>
  <si>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</si>
  <si>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</si>
  <si>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</si>
  <si>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</si>
  <si>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</si>
  <si>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</si>
  <si>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</si>
  <si>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</si>
  <si>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</si>
  <si>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</si>
  <si>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</si>
  <si>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</si>
  <si>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</si>
  <si>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</si>
  <si>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</si>
  <si>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</si>
  <si>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</si>
  <si>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</si>
  <si>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</si>
  <si>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</si>
  <si>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</si>
  <si>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</si>
  <si>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</si>
  <si>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</si>
  <si>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</si>
  <si>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</si>
  <si>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</si>
  <si>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</si>
  <si>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</si>
  <si>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</si>
  <si>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</si>
  <si>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</si>
  <si>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</si>
  <si>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</si>
  <si>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</si>
  <si>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</si>
  <si>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</si>
  <si>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</si>
  <si>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</si>
  <si>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</si>
  <si>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</si>
  <si>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</si>
  <si>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</si>
  <si>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</si>
  <si>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</si>
  <si>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</si>
  <si>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</si>
  <si>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</si>
  <si>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</si>
  <si>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</si>
  <si>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</si>
  <si>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</si>
  <si>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</si>
  <si>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</si>
  <si>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</si>
  <si>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</si>
  <si>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</si>
  <si>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</si>
  <si>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</si>
  <si>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</si>
  <si>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</si>
  <si>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</si>
  <si>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</si>
  <si>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</si>
  <si>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</si>
  <si>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</si>
  <si>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</si>
  <si>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</si>
  <si>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</si>
  <si>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</si>
  <si>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</si>
  <si>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</si>
  <si>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</si>
  <si>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</si>
  <si>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</si>
  <si>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</si>
  <si>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</si>
  <si>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</si>
  <si>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</si>
  <si>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</si>
  <si>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</si>
  <si>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</si>
  <si>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</si>
  <si>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</si>
  <si>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</si>
  <si>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</si>
  <si>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</si>
  <si>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</si>
  <si>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</si>
  <si>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</si>
  <si>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</si>
  <si>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</si>
  <si>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</si>
  <si>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</si>
  <si>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</si>
  <si>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</si>
  <si>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</si>
  <si>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</si>
  <si>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</si>
  <si>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</si>
  <si>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</si>
  <si>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</si>
  <si>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</si>
  <si>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</si>
  <si>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</si>
  <si>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</si>
  <si>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</si>
  <si>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</si>
  <si>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</si>
  <si>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</si>
  <si>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</si>
  <si>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</si>
  <si>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</si>
  <si>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</si>
  <si>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</si>
  <si>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</si>
  <si>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</si>
  <si>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</si>
  <si>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</si>
  <si>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</si>
  <si>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</si>
  <si>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</si>
  <si>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</si>
  <si>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</si>
  <si>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</si>
  <si>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</si>
  <si>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</si>
  <si>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</si>
  <si>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</si>
  <si>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</si>
  <si>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</si>
  <si>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</si>
  <si>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</si>
  <si>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</si>
  <si>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</si>
  <si>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</si>
  <si>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</si>
  <si>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</si>
  <si>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</si>
  <si>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</si>
  <si>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</si>
  <si>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</si>
  <si>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</si>
  <si>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</si>
  <si>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</si>
  <si>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</si>
  <si>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</si>
  <si>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</si>
  <si>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</si>
  <si>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</si>
  <si>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</si>
  <si>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</si>
  <si>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</si>
  <si>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</si>
  <si>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</si>
  <si>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</si>
  <si>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</si>
  <si>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</si>
  <si>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</si>
  <si>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</si>
  <si>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</si>
  <si>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</si>
  <si>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</si>
  <si>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</si>
  <si>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</si>
  <si>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</si>
  <si>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</si>
  <si>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</si>
  <si>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</si>
  <si>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</si>
  <si>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</si>
  <si>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</si>
  <si>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</si>
  <si>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</si>
  <si>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</si>
  <si>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</si>
  <si>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</si>
  <si>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</si>
  <si>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</si>
  <si>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</si>
  <si>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</si>
  <si>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</si>
  <si>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</si>
  <si>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</si>
  <si>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</si>
  <si>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</si>
  <si>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</si>
  <si>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</si>
  <si>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</si>
  <si>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</si>
  <si>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</si>
  <si>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</si>
  <si>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</si>
  <si>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</si>
  <si>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</si>
  <si>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</si>
  <si>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</si>
  <si>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</si>
  <si>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</si>
  <si>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</si>
  <si>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</si>
  <si>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</si>
  <si>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</si>
  <si>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</si>
  <si>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</si>
  <si>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</si>
  <si>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</si>
  <si>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</si>
  <si>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</si>
  <si>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</si>
  <si>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</si>
  <si>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</si>
  <si>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</si>
  <si>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</si>
  <si>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</si>
  <si>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</si>
  <si>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</si>
  <si>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</si>
  <si>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</si>
  <si>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</si>
  <si>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</si>
  <si>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</si>
  <si>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</si>
  <si>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</si>
  <si>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</si>
  <si>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</si>
  <si>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</si>
  <si>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</si>
  <si>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</si>
  <si>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</si>
  <si>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</si>
  <si>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</si>
  <si>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</si>
  <si>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</si>
  <si>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</si>
  <si>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</si>
  <si>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</si>
  <si>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</si>
  <si>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</si>
  <si>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</si>
  <si>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</si>
  <si>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</si>
  <si>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</si>
  <si>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</si>
  <si>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</si>
  <si>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</si>
  <si>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</si>
  <si>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</si>
  <si>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</si>
  <si>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</si>
  <si>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</si>
  <si>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</si>
  <si>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</si>
  <si>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</si>
  <si>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</si>
  <si>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</si>
  <si>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</si>
  <si>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</si>
  <si>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</si>
  <si>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</si>
  <si>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</si>
  <si>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</si>
  <si>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</si>
  <si>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</si>
  <si>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</si>
  <si>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</si>
  <si>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</si>
  <si>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</si>
  <si>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</si>
  <si>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</si>
  <si>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</si>
  <si>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</si>
  <si>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</si>
  <si>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</si>
  <si>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</si>
  <si>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</si>
  <si>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</si>
  <si>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</si>
  <si>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</si>
  <si>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</si>
  <si>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</si>
  <si>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</si>
  <si>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</si>
  <si>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</si>
  <si>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</si>
  <si>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</si>
  <si>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</si>
  <si>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</si>
  <si>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</si>
  <si>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</si>
  <si>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</si>
  <si>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</si>
  <si>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</si>
  <si>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</si>
  <si>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</si>
  <si>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</si>
  <si>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</si>
  <si>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</si>
  <si>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</si>
  <si>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</si>
  <si>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</si>
  <si>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</si>
  <si>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</si>
  <si>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</si>
  <si>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</si>
  <si>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</si>
  <si>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</si>
  <si>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</si>
  <si>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</si>
  <si>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</si>
  <si>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</si>
  <si>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</si>
  <si>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</si>
  <si>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</si>
  <si>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</si>
  <si>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</si>
  <si>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</si>
  <si>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</si>
  <si>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</si>
  <si>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</si>
  <si>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</si>
  <si>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</si>
  <si>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</si>
  <si>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</si>
  <si>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</si>
  <si>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</si>
  <si>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</si>
  <si>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</si>
  <si>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</si>
  <si>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</si>
  <si>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</si>
  <si>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</si>
  <si>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</si>
  <si>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</si>
  <si>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</si>
  <si>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</si>
  <si>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</si>
  <si>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</si>
  <si>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</si>
  <si>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</si>
  <si>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</si>
  <si>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</si>
  <si>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</si>
  <si>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</si>
  <si>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</si>
  <si>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</si>
  <si>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</si>
  <si>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</si>
  <si>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</si>
  <si>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</si>
  <si>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</si>
  <si>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</si>
  <si>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</si>
  <si>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</si>
  <si>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</si>
  <si>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</si>
  <si>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</si>
  <si>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</si>
  <si>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</si>
  <si>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</si>
  <si>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</si>
  <si>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</si>
  <si>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</si>
  <si>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</si>
  <si>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</si>
  <si>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</si>
  <si>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</si>
  <si>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</si>
  <si>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</si>
  <si>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</si>
  <si>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</si>
  <si>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</si>
  <si>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</si>
  <si>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</si>
  <si>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</si>
  <si>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</si>
  <si>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</si>
  <si>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</si>
  <si>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</si>
  <si>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</si>
  <si>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</si>
  <si>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</si>
  <si>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</si>
  <si>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</si>
  <si>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</si>
  <si>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</si>
  <si>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</si>
  <si>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</si>
  <si>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</si>
  <si>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</si>
  <si>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</si>
  <si>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</si>
  <si>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</si>
  <si>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</si>
  <si>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</si>
  <si>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</si>
  <si>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</si>
  <si>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</si>
  <si>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</si>
  <si>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</si>
  <si>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</si>
  <si>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</si>
  <si>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</si>
  <si>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</si>
  <si>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</si>
  <si>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</si>
  <si>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</si>
  <si>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</si>
  <si>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</si>
  <si>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</si>
  <si>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</si>
  <si>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</si>
  <si>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</si>
  <si>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</si>
  <si>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</si>
  <si>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</si>
  <si>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</si>
  <si>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</si>
  <si>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</si>
  <si>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</si>
  <si>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</si>
  <si>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</si>
  <si>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</si>
  <si>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</si>
  <si>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</si>
  <si>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</si>
  <si>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</si>
  <si>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</si>
  <si>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</si>
  <si>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</si>
  <si>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</si>
  <si>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</si>
  <si>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</si>
  <si>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</si>
  <si>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</si>
  <si>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</si>
  <si>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</si>
  <si>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</si>
  <si>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</si>
  <si>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</si>
  <si>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</si>
  <si>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</si>
  <si>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</si>
  <si>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</si>
  <si>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</si>
  <si>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</si>
  <si>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</si>
  <si>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</si>
  <si>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</si>
  <si>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</si>
  <si>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</si>
  <si>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</si>
  <si>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</si>
  <si>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</si>
  <si>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</si>
  <si>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</si>
  <si>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</si>
  <si>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</si>
  <si>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</si>
  <si>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</si>
  <si>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</si>
  <si>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</si>
  <si>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</si>
  <si>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</si>
  <si>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</si>
  <si>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</si>
  <si>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</si>
  <si>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</si>
  <si>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</si>
  <si>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</si>
  <si>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</si>
  <si>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</si>
  <si>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</si>
  <si>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</si>
  <si>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</si>
  <si>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</si>
  <si>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</si>
  <si>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</si>
  <si>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</si>
  <si>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</si>
  <si>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</si>
  <si>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</si>
  <si>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</si>
  <si>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</si>
  <si>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</si>
  <si>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</si>
  <si>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</si>
  <si>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</si>
  <si>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</si>
  <si>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</si>
  <si>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</si>
  <si>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</si>
  <si>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</si>
  <si>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</si>
  <si>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</si>
  <si>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</si>
  <si>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</si>
  <si>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</si>
  <si>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</si>
  <si>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</si>
  <si>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</si>
  <si>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</si>
  <si>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</si>
  <si>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</si>
  <si>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</si>
  <si>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</si>
  <si>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</si>
  <si>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</si>
  <si>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</si>
  <si>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</si>
  <si>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</si>
  <si>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</si>
  <si>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</si>
  <si>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</si>
  <si>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</si>
  <si>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</si>
  <si>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</si>
  <si>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</si>
  <si>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</si>
  <si>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</si>
  <si>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</si>
  <si>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</si>
  <si>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</si>
  <si>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</si>
  <si>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</si>
  <si>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</si>
  <si>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</si>
  <si>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</si>
  <si>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</si>
  <si>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</si>
  <si>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</si>
  <si>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</si>
  <si>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</si>
  <si>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</si>
  <si>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</si>
  <si>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</si>
  <si>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</si>
  <si>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</si>
  <si>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</si>
  <si>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</si>
  <si>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</si>
  <si>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</si>
  <si>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</si>
  <si>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</si>
  <si>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</si>
  <si>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</si>
  <si>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</si>
  <si>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</si>
  <si>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</si>
  <si>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</si>
  <si>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</si>
  <si>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</si>
  <si>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</si>
  <si>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</si>
  <si>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</si>
  <si>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</si>
  <si>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</si>
  <si>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</si>
  <si>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</si>
  <si>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</si>
  <si>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</si>
  <si>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</si>
  <si>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</si>
  <si>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</si>
  <si>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</si>
  <si>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</si>
  <si>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</si>
  <si>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</si>
  <si>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</si>
  <si>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</si>
  <si>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</si>
  <si>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</si>
  <si>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</si>
  <si>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</si>
  <si>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</si>
  <si>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</si>
  <si>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</si>
  <si>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</si>
  <si>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</si>
  <si>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</si>
  <si>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</si>
  <si>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</si>
  <si>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</si>
  <si>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</si>
  <si>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</si>
  <si>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</si>
  <si>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</si>
  <si>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</si>
  <si>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</si>
  <si>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</si>
  <si>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</si>
  <si>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</si>
  <si>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</si>
  <si>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</si>
  <si>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</si>
  <si>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</si>
  <si>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</si>
  <si>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</si>
  <si>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</si>
  <si>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</si>
  <si>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</si>
  <si>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</si>
  <si>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</si>
  <si>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</si>
  <si>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</si>
  <si>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</si>
  <si>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</si>
  <si>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</si>
  <si>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</si>
  <si>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</si>
  <si>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</si>
  <si>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</si>
  <si>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</si>
  <si>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</si>
  <si>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</si>
  <si>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</si>
  <si>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</si>
  <si>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</si>
  <si>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</si>
  <si>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</si>
  <si>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</si>
  <si>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</si>
  <si>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</si>
  <si>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</si>
  <si>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</si>
  <si>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</si>
  <si>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</si>
  <si>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</si>
  <si>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</si>
  <si>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</si>
  <si>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</si>
  <si>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</si>
  <si>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</si>
  <si>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</si>
  <si>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</si>
  <si>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</si>
  <si>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</si>
  <si>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</si>
  <si>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</si>
  <si>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</si>
  <si>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</si>
  <si>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</si>
  <si>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</si>
  <si>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</si>
  <si>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</si>
  <si>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</si>
  <si>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</si>
  <si>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</si>
  <si>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</si>
  <si>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</si>
  <si>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</si>
  <si>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</si>
  <si>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</si>
  <si>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</si>
  <si>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</si>
  <si>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</si>
  <si>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</si>
  <si>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</si>
  <si>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</si>
  <si>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</si>
  <si>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</si>
  <si>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</si>
  <si>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</si>
  <si>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</si>
  <si>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</si>
  <si>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</si>
  <si>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</si>
  <si>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</si>
  <si>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</si>
  <si>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</si>
  <si>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</si>
  <si>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</si>
  <si>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</si>
  <si>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</si>
  <si>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</si>
  <si>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</si>
  <si>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</si>
  <si>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</si>
  <si>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</si>
  <si>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</si>
  <si>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</si>
  <si>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</si>
  <si>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</si>
  <si>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</si>
  <si>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</si>
  <si>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</si>
  <si>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</si>
  <si>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</si>
  <si>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</si>
  <si>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</si>
  <si>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</si>
  <si>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</si>
  <si>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</si>
  <si>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</si>
  <si>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</si>
  <si>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</si>
  <si>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</si>
  <si>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</si>
  <si>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</si>
  <si>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</si>
  <si>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</si>
  <si>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</si>
  <si>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</si>
  <si>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</si>
  <si>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</si>
  <si>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</si>
  <si>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</si>
  <si>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</si>
  <si>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</si>
  <si>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</si>
  <si>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</si>
  <si>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</si>
  <si>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</si>
  <si>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</si>
  <si>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</si>
  <si>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</si>
  <si>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</si>
  <si>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</si>
  <si>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</si>
  <si>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</si>
  <si>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</si>
  <si>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</si>
  <si>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</si>
  <si>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</si>
  <si>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</si>
  <si>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</si>
  <si>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</si>
  <si>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</si>
  <si>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</si>
  <si>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</si>
  <si>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</si>
  <si>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</si>
  <si>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</si>
  <si>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</si>
  <si>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</si>
  <si>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</si>
  <si>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</si>
  <si>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</si>
  <si>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</si>
  <si>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</si>
  <si>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</si>
  <si>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</si>
  <si>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</si>
  <si>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</si>
  <si>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</si>
  <si>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</si>
  <si>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</si>
  <si>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</si>
  <si>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</si>
  <si>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</si>
  <si>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</si>
  <si>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</si>
  <si>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</si>
  <si>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</si>
  <si>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</si>
  <si>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</si>
  <si>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</si>
  <si>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</si>
  <si>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</si>
  <si>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</si>
  <si>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</si>
  <si>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</si>
  <si>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</si>
  <si>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</si>
  <si>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</si>
  <si>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</si>
  <si>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</si>
  <si>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</si>
  <si>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</si>
  <si>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</si>
  <si>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</si>
  <si>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</si>
  <si>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</si>
  <si>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</si>
  <si>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</si>
  <si>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</si>
  <si>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</si>
  <si>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</si>
  <si>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</si>
  <si>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</si>
  <si>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</si>
  <si>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</si>
  <si>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</si>
  <si>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</si>
  <si>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</si>
  <si>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</si>
  <si>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</si>
  <si>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</si>
  <si>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</si>
  <si>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</si>
  <si>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</si>
  <si>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</si>
  <si>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</si>
  <si>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</si>
  <si>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</si>
  <si>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</si>
  <si>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</si>
  <si>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</si>
  <si>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</si>
  <si>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</si>
  <si>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</si>
  <si>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</si>
  <si>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</si>
  <si>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</si>
  <si>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</si>
  <si>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</si>
  <si>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</si>
  <si>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</si>
  <si>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</si>
  <si>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</si>
  <si>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</si>
  <si>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</si>
  <si>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</si>
  <si>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</si>
  <si>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</si>
  <si>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</si>
  <si>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</si>
  <si>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</si>
  <si>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</si>
  <si>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</si>
  <si>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</si>
  <si>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</si>
  <si>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</si>
  <si>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</si>
  <si>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</si>
  <si>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</si>
  <si>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</si>
  <si>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</si>
  <si>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</si>
  <si>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</si>
  <si>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</si>
  <si>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</si>
  <si>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</si>
  <si>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</si>
  <si>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</si>
  <si>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</si>
  <si>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</si>
  <si>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</si>
  <si>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</si>
  <si>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</si>
  <si>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</si>
  <si>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</si>
  <si>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</si>
  <si>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</si>
  <si>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</si>
  <si>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</si>
  <si>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</si>
  <si>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</si>
  <si>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</si>
  <si>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</si>
  <si>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</si>
  <si>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</si>
  <si>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</si>
  <si>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</si>
  <si>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</si>
  <si>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</si>
  <si>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</si>
  <si>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</si>
  <si>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</si>
  <si>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</si>
  <si>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</si>
  <si>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</si>
  <si>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</si>
  <si>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</si>
  <si>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</si>
  <si>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</si>
  <si>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</si>
  <si>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</si>
  <si>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</si>
  <si>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</si>
  <si>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</si>
  <si>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</si>
  <si>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</si>
  <si>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</si>
  <si>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</si>
  <si>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</si>
  <si>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</si>
  <si>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</si>
  <si>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</si>
  <si>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</si>
  <si>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</si>
  <si>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</si>
  <si>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</si>
  <si>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</si>
  <si>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</si>
  <si>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</si>
  <si>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</si>
  <si>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</si>
  <si>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</si>
  <si>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</si>
  <si>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</si>
  <si>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</si>
  <si>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</si>
  <si>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</si>
  <si>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</si>
  <si>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</si>
  <si>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</si>
  <si>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</si>
  <si>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</si>
  <si>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</si>
  <si>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</si>
  <si>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</si>
  <si>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</si>
  <si>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</si>
  <si>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</si>
  <si>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</si>
  <si>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</si>
  <si>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</si>
  <si>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</si>
  <si>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</si>
  <si>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</si>
  <si>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</si>
  <si>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</si>
  <si>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</si>
  <si>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</si>
  <si>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</si>
  <si>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</si>
  <si>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</si>
  <si>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</si>
  <si>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</si>
  <si>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</si>
  <si>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</si>
  <si>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</si>
  <si>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</si>
  <si>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</si>
  <si>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</si>
  <si>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</si>
  <si>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</si>
  <si>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</si>
  <si>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</si>
  <si>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</si>
  <si>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</si>
  <si>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</si>
  <si>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</si>
  <si>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</si>
  <si>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</si>
  <si>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</si>
  <si>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</si>
  <si>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</si>
  <si>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</si>
  <si>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</si>
  <si>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</si>
  <si>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</si>
  <si>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</si>
  <si>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</si>
  <si>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</si>
  <si>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</si>
  <si>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</si>
  <si>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</si>
  <si>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</si>
  <si>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</si>
  <si>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</si>
  <si>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</si>
  <si>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</si>
  <si>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</si>
  <si>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</si>
  <si>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</si>
  <si>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</si>
  <si>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</si>
  <si>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</si>
  <si>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</si>
  <si>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</si>
  <si>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</si>
  <si>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</si>
  <si>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</si>
  <si>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</si>
  <si>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</si>
  <si>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</si>
  <si>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</si>
  <si>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</si>
  <si>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</si>
  <si>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</si>
  <si>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</si>
  <si>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</si>
  <si>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</si>
  <si>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</si>
  <si>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</si>
  <si>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</si>
  <si>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</si>
  <si>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</si>
  <si>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</si>
  <si>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</si>
  <si>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</si>
  <si>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</si>
  <si>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</si>
  <si>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</si>
  <si>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</si>
  <si>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</si>
  <si>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</si>
  <si>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</si>
  <si>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</si>
  <si>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</si>
  <si>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</si>
  <si>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</si>
  <si>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</si>
  <si>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</si>
  <si>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</si>
  <si>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</si>
  <si>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</si>
  <si>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</si>
  <si>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</si>
  <si>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</si>
  <si>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</si>
  <si>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</si>
  <si>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</si>
  <si>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</si>
  <si>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</si>
  <si>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</si>
  <si>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</si>
  <si>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</si>
  <si>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</si>
  <si>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</si>
  <si>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</si>
  <si>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</si>
  <si>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</si>
  <si>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</si>
  <si>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</si>
  <si>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</si>
  <si>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</si>
  <si>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</si>
  <si>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</si>
  <si>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</si>
  <si>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</si>
  <si>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</si>
  <si>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</si>
  <si>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</si>
  <si>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</si>
  <si>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</si>
  <si>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</si>
  <si>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</si>
  <si>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</si>
  <si>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</si>
  <si>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</si>
  <si>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</si>
  <si>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</si>
  <si>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</si>
  <si>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</si>
  <si>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</si>
  <si>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</si>
  <si>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</si>
  <si>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</si>
  <si>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</si>
  <si>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</si>
  <si>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</si>
  <si>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</si>
  <si>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</si>
  <si>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</si>
  <si>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</si>
  <si>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</si>
  <si>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</si>
  <si>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</si>
  <si>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</si>
  <si>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</si>
  <si>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</si>
  <si>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</si>
  <si>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</si>
  <si>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</si>
  <si>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</si>
  <si>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</si>
  <si>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</si>
  <si>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</si>
  <si>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</si>
  <si>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</si>
  <si>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</si>
  <si>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</si>
  <si>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</si>
  <si>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</si>
  <si>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</si>
  <si>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</si>
  <si>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</si>
  <si>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</si>
  <si>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</si>
  <si>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</si>
  <si>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</si>
  <si>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</si>
  <si>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</si>
  <si>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</si>
  <si>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</si>
  <si>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</si>
  <si>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</si>
  <si>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</si>
  <si>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</si>
  <si>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</si>
  <si>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</si>
  <si>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</si>
  <si>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</si>
  <si>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</si>
  <si>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</si>
  <si>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</si>
  <si>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</si>
  <si>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</si>
  <si>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</si>
  <si>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</si>
  <si>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</si>
  <si>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</si>
  <si>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</si>
  <si>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</si>
  <si>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</si>
  <si>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</si>
  <si>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</si>
  <si>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</si>
  <si>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</si>
  <si>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</si>
  <si>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</si>
  <si>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</si>
  <si>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</si>
  <si>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</si>
  <si>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</si>
  <si>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</si>
  <si>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</si>
  <si>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</si>
  <si>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</si>
  <si>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</si>
  <si>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</si>
  <si>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</si>
  <si>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</si>
  <si>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</si>
  <si>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</si>
  <si>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</si>
  <si>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</si>
  <si>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</si>
  <si>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</si>
  <si>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</si>
  <si>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</si>
  <si>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</si>
  <si>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</si>
  <si>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</si>
  <si>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</si>
  <si>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</si>
  <si>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</si>
  <si>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</si>
  <si>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</si>
  <si>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</si>
  <si>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</si>
  <si>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</si>
  <si>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</si>
  <si>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</si>
  <si>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</si>
  <si>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</si>
  <si>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</si>
  <si>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</si>
  <si>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</si>
  <si>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</si>
  <si>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</si>
  <si>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</si>
  <si>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</si>
  <si>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</si>
  <si>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</si>
  <si>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</si>
  <si>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</si>
  <si>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</si>
  <si>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</si>
  <si>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</si>
  <si>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</si>
  <si>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</si>
  <si>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</si>
  <si>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</si>
  <si>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</si>
  <si>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</si>
  <si>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</si>
  <si>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</si>
  <si>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</si>
  <si>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</si>
  <si>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</si>
  <si>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</si>
  <si>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</si>
  <si>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</si>
  <si>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</si>
  <si>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</si>
  <si>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</si>
  <si>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</si>
  <si>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</si>
  <si>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</si>
  <si>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</si>
  <si>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</si>
  <si>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</si>
  <si>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</si>
  <si>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</si>
  <si>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</si>
  <si>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</si>
  <si>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</si>
  <si>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</si>
  <si>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</si>
  <si>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</si>
  <si>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</si>
  <si>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</si>
  <si>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</si>
  <si>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</si>
  <si>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</si>
  <si>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</si>
  <si>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</si>
  <si>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</si>
  <si>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</si>
  <si>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</si>
  <si>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</si>
  <si>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</si>
  <si>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</si>
  <si>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</si>
  <si>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</si>
  <si>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</si>
  <si>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</si>
  <si>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</si>
  <si>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</si>
  <si>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</si>
  <si>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</si>
  <si>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</si>
  <si>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</si>
  <si>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</si>
  <si>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</si>
  <si>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</si>
  <si>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</si>
  <si>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</si>
  <si>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</si>
  <si>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</si>
  <si>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</si>
  <si>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</si>
  <si>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</si>
  <si>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</si>
  <si>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</si>
  <si>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</si>
  <si>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</si>
  <si>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</si>
  <si>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</si>
  <si>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</si>
  <si>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</si>
  <si>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</si>
  <si>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</si>
  <si>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</si>
  <si>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</si>
  <si>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</si>
  <si>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</si>
  <si>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</si>
  <si>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</si>
  <si>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</si>
  <si>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</si>
  <si>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</si>
  <si>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</si>
  <si>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</si>
  <si>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</si>
  <si>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</si>
  <si>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</si>
  <si>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</si>
  <si>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</si>
  <si>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</si>
  <si>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</si>
  <si>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</si>
  <si>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</si>
  <si>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</si>
  <si>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</si>
  <si>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</si>
  <si>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</si>
  <si>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</si>
  <si>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</si>
  <si>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</si>
  <si>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</si>
  <si>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</si>
  <si>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</si>
  <si>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</si>
  <si>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</si>
  <si>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</si>
  <si>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</si>
  <si>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</si>
  <si>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</si>
  <si>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</si>
  <si>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</si>
  <si>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</si>
  <si>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</si>
  <si>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</si>
  <si>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</si>
  <si>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</si>
  <si>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</si>
  <si>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</si>
  <si>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</si>
  <si>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</si>
  <si>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</si>
  <si>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</si>
  <si>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</si>
  <si>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</si>
  <si>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</si>
  <si>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</si>
  <si>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</si>
  <si>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</si>
  <si>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</si>
  <si>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</si>
  <si>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</si>
  <si>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</si>
  <si>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</si>
  <si>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</si>
  <si>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</si>
  <si>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</si>
  <si>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</si>
  <si>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</si>
  <si>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</si>
  <si>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</si>
  <si>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</si>
  <si>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</si>
  <si>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</si>
  <si>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</si>
  <si>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</si>
  <si>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</si>
  <si>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</si>
  <si>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</si>
  <si>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</si>
  <si>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</si>
  <si>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</si>
  <si>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</si>
  <si>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</si>
  <si>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</si>
  <si>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</si>
  <si>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</si>
  <si>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</si>
  <si>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</si>
  <si>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</si>
  <si>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</si>
  <si>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</si>
  <si>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</si>
  <si>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</si>
  <si>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</si>
  <si>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</si>
  <si>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</si>
  <si>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</si>
  <si>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</si>
  <si>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</si>
  <si>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</si>
  <si>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</si>
  <si>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</si>
  <si>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</si>
  <si>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</si>
  <si>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</si>
  <si>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</si>
  <si>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</si>
  <si>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</si>
  <si>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</si>
  <si>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</si>
  <si>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</si>
  <si>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</si>
  <si>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</si>
  <si>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</si>
  <si>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</si>
  <si>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</si>
  <si>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</si>
  <si>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</si>
  <si>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</si>
  <si>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</si>
  <si>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</si>
  <si>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</si>
  <si>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</si>
  <si>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</si>
  <si>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</si>
  <si>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</si>
  <si>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</si>
  <si>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</si>
  <si>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</si>
  <si>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</si>
  <si>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</si>
  <si>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</si>
  <si>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</si>
  <si>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</si>
  <si>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</si>
  <si>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</si>
  <si>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</si>
  <si>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</si>
  <si>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</si>
  <si>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</si>
  <si>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</si>
  <si>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</si>
  <si>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</si>
  <si>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</si>
  <si>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</si>
  <si>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</si>
  <si>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</si>
  <si>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</si>
  <si>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</si>
  <si>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</si>
  <si>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</si>
  <si>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</si>
  <si>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</si>
  <si>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</si>
  <si>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</si>
  <si>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</si>
  <si>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</si>
  <si>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</si>
  <si>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</si>
  <si>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</si>
  <si>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</si>
  <si>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</si>
  <si>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</si>
  <si>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</si>
  <si>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</si>
  <si>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</si>
  <si>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</si>
  <si>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</si>
  <si>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</si>
  <si>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</si>
  <si>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</si>
  <si>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</si>
  <si>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</si>
  <si>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</si>
  <si>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</si>
  <si>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</si>
  <si>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</si>
  <si>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</si>
  <si>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</si>
  <si>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</si>
  <si>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</si>
  <si>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</si>
  <si>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</si>
  <si>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</si>
  <si>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</si>
  <si>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</si>
  <si>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</si>
  <si>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</si>
  <si>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</si>
  <si>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</si>
  <si>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</si>
  <si>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</si>
  <si>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</si>
  <si>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</si>
  <si>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</si>
  <si>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</si>
  <si>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</si>
  <si>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</si>
  <si>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</si>
  <si>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</si>
  <si>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</si>
  <si>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</si>
  <si>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</si>
  <si>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</si>
  <si>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</si>
  <si>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</si>
  <si>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</si>
  <si>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</si>
  <si>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</si>
  <si>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</si>
  <si>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</si>
  <si>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</si>
  <si>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</si>
  <si>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</si>
  <si>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</si>
  <si>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</si>
  <si>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</si>
  <si>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</si>
  <si>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</si>
  <si>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</si>
  <si>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</si>
  <si>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</si>
  <si>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</si>
  <si>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</si>
  <si>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</si>
  <si>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</si>
  <si>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</si>
  <si>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</si>
  <si>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</si>
  <si>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</si>
  <si>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</si>
  <si>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</si>
  <si>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</si>
  <si>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</si>
  <si>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</si>
  <si>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</si>
  <si>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</si>
  <si>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</si>
  <si>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</si>
  <si>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</si>
  <si>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</si>
  <si>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</si>
  <si>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</si>
  <si>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</si>
  <si>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</si>
  <si>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</si>
  <si>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</si>
  <si>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</si>
  <si>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</si>
  <si>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</si>
  <si>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</si>
  <si>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</si>
  <si>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</si>
  <si>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</si>
  <si>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</si>
  <si>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</si>
  <si>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</si>
  <si>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</si>
  <si>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</si>
  <si>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</si>
  <si>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</si>
  <si>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</si>
  <si>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</si>
  <si>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</si>
  <si>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</si>
  <si>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</si>
  <si>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</si>
  <si>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</si>
  <si>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</si>
  <si>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</si>
  <si>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</si>
  <si>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</si>
  <si>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</si>
  <si>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</si>
  <si>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</si>
  <si>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</si>
  <si>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</si>
  <si>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</si>
  <si>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</si>
  <si>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</si>
  <si>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</si>
  <si>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</si>
  <si>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</si>
  <si>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</si>
  <si>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</si>
  <si>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</si>
  <si>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</si>
  <si>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</si>
  <si>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</si>
  <si>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</si>
  <si>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</si>
  <si>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</si>
  <si>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</si>
  <si>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</si>
  <si>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</si>
  <si>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</si>
  <si>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</si>
  <si>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</si>
  <si>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</si>
  <si>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</si>
  <si>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</si>
  <si>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</si>
  <si>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</si>
  <si>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</si>
  <si>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</si>
  <si>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</si>
  <si>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</si>
  <si>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</si>
  <si>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</si>
  <si>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</si>
  <si>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</si>
  <si>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</si>
  <si>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</si>
  <si>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</si>
  <si>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</si>
  <si>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</si>
  <si>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</si>
  <si>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</si>
  <si>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</si>
  <si>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</si>
  <si>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</si>
  <si>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</si>
  <si>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</si>
  <si>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</si>
  <si>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</si>
  <si>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</si>
  <si>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</si>
  <si>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</si>
  <si>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</si>
  <si>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</si>
  <si>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</si>
  <si>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</si>
  <si>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</si>
  <si>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</si>
  <si>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</si>
  <si>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</si>
  <si>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</si>
  <si>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</si>
  <si>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</si>
  <si>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</si>
  <si>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</si>
  <si>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</si>
  <si>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</si>
  <si>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</si>
  <si>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</si>
  <si>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</si>
  <si>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</si>
  <si>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</si>
  <si>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</si>
  <si>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</si>
  <si>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</si>
  <si>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</si>
  <si>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</si>
  <si>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</si>
  <si>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</si>
  <si>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</si>
  <si>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</si>
  <si>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</si>
  <si>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</si>
  <si>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</si>
  <si>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</si>
  <si>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</si>
  <si>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</si>
  <si>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</si>
  <si>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</si>
  <si>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</si>
  <si>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</si>
  <si>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</si>
  <si>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</si>
  <si>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</si>
  <si>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</si>
  <si>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</si>
  <si>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</si>
  <si>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</si>
  <si>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</si>
  <si>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</si>
  <si>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</si>
  <si>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</si>
  <si>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</si>
  <si>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</si>
  <si>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</si>
  <si>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</si>
  <si>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</si>
  <si>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</si>
  <si>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</si>
  <si>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</si>
  <si>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</si>
  <si>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</si>
  <si>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</si>
  <si>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</si>
  <si>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</si>
  <si>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</si>
  <si>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</si>
  <si>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</si>
  <si>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</si>
  <si>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</si>
  <si>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</si>
  <si>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</si>
  <si>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</si>
  <si>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</si>
  <si>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</si>
  <si>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</si>
  <si>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</si>
  <si>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</si>
  <si>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</si>
  <si>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</si>
  <si>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</si>
  <si>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</si>
  <si>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</si>
  <si>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</si>
  <si>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</si>
  <si>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</si>
  <si>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</si>
  <si>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</si>
  <si>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</si>
  <si>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</si>
  <si>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</si>
  <si>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</si>
  <si>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</si>
  <si>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</si>
  <si>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</si>
  <si>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</si>
  <si>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</si>
  <si>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</si>
  <si>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</si>
  <si>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</si>
  <si>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</si>
  <si>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</si>
  <si>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</si>
  <si>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</si>
  <si>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</si>
  <si>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</si>
  <si>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</si>
  <si>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</si>
  <si>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</si>
  <si>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</si>
  <si>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</si>
  <si>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</si>
  <si>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</si>
  <si>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</si>
  <si>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</si>
  <si>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</si>
  <si>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</si>
  <si>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</si>
  <si>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</si>
  <si>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</si>
  <si>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</si>
  <si>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</si>
  <si>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</si>
  <si>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</si>
  <si>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</si>
  <si>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</si>
  <si>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</si>
  <si>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</si>
  <si>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</si>
  <si>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</si>
  <si>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</si>
  <si>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</si>
  <si>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</si>
  <si>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</si>
  <si>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</si>
  <si>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</si>
  <si>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</si>
  <si>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</si>
  <si>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</si>
  <si>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</si>
  <si>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</si>
  <si>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</si>
  <si>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</si>
  <si>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</si>
  <si>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</si>
  <si>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</si>
  <si>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</si>
  <si>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</si>
  <si>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</si>
  <si>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</si>
  <si>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</si>
  <si>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</si>
  <si>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</si>
  <si>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</si>
  <si>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</si>
  <si>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</si>
  <si>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</si>
  <si>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</si>
  <si>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</si>
  <si>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</si>
  <si>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</si>
  <si>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</si>
  <si>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</si>
  <si>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</si>
  <si>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</si>
  <si>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</si>
  <si>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</si>
  <si>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</si>
  <si>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</si>
  <si>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</si>
  <si>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</si>
  <si>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</si>
  <si>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</si>
  <si>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</si>
  <si>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</si>
  <si>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</si>
  <si>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</si>
  <si>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</si>
  <si>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</si>
  <si>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</si>
  <si>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</si>
  <si>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</si>
  <si>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</si>
  <si>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</si>
  <si>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</si>
  <si>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</si>
  <si>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</si>
  <si>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</si>
  <si>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</si>
  <si>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</si>
  <si>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</si>
  <si>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</si>
  <si>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</si>
  <si>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</si>
  <si>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</si>
  <si>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</si>
  <si>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</si>
  <si>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</si>
  <si>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</si>
  <si>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</si>
  <si>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</si>
  <si>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</si>
  <si>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</si>
  <si>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</si>
  <si>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</si>
  <si>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</si>
  <si>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</si>
  <si>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</si>
  <si>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</si>
  <si>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</si>
  <si>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</si>
  <si>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</si>
  <si>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</si>
  <si>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</si>
  <si>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</si>
  <si>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</si>
  <si>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</si>
  <si>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</si>
  <si>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</si>
  <si>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</si>
  <si>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</si>
  <si>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</si>
  <si>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</si>
  <si>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</si>
  <si>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</si>
  <si>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</si>
  <si>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</si>
  <si>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</si>
  <si>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</si>
  <si>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</si>
  <si>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</si>
  <si>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</si>
  <si>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</si>
  <si>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</si>
  <si>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</si>
  <si>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</si>
  <si>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</si>
  <si>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</si>
  <si>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</si>
  <si>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</si>
  <si>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</si>
  <si>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</si>
  <si>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</si>
  <si>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</si>
  <si>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</si>
  <si>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</si>
  <si>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</si>
  <si>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</si>
  <si>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</si>
  <si>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</si>
  <si>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</si>
  <si>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</si>
  <si>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</si>
  <si>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</si>
  <si>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</si>
  <si>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</si>
  <si>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</si>
  <si>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</si>
  <si>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</si>
  <si>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</si>
  <si>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</si>
  <si>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</si>
  <si>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</si>
  <si>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</si>
  <si>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</si>
  <si>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</si>
  <si>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</si>
  <si>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</si>
  <si>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</si>
  <si>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</si>
  <si>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</si>
  <si>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</si>
  <si>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</si>
  <si>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</si>
  <si>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</si>
  <si>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</si>
  <si>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</si>
  <si>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</si>
  <si>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</si>
  <si>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</si>
  <si>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</si>
  <si>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</si>
  <si>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</si>
  <si>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</si>
  <si>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</si>
  <si>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</si>
  <si>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</si>
  <si>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</si>
  <si>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</si>
  <si>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</si>
  <si>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</si>
  <si>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</si>
  <si>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</si>
  <si>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</si>
  <si>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</si>
  <si>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</si>
  <si>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</si>
  <si>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</si>
  <si>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</si>
  <si>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</si>
  <si>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</si>
  <si>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</si>
  <si>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</si>
  <si>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</si>
  <si>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</si>
  <si>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</si>
  <si>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</si>
  <si>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</si>
  <si>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</si>
  <si>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</si>
  <si>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</si>
  <si>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</si>
  <si>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</si>
  <si>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</si>
  <si>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</si>
  <si>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</si>
  <si>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</si>
  <si>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</si>
  <si>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</si>
  <si>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</si>
  <si>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</si>
  <si>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</si>
  <si>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</si>
  <si>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</si>
  <si>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</si>
  <si>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</si>
  <si>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</si>
  <si>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</si>
  <si>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</si>
  <si>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</si>
  <si>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</si>
  <si>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</si>
  <si>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</si>
  <si>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</si>
  <si>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</si>
  <si>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</si>
  <si>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</si>
  <si>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</si>
  <si>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</si>
  <si>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</si>
  <si>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</si>
  <si>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</si>
  <si>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</si>
  <si>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</si>
  <si>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</si>
  <si>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</si>
  <si>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</si>
  <si>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</si>
  <si>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</si>
  <si>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</si>
  <si>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</si>
  <si>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</si>
  <si>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</si>
  <si>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</si>
  <si>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</si>
  <si>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</si>
  <si>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</si>
  <si>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</si>
  <si>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</si>
  <si>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</si>
  <si>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</si>
  <si>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</si>
  <si>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</si>
  <si>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</si>
  <si>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</si>
  <si>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</si>
  <si>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</si>
  <si>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</si>
  <si>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</si>
  <si>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</si>
  <si>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</si>
  <si>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</si>
  <si>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</si>
  <si>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</si>
  <si>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</si>
  <si>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</si>
  <si>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</si>
  <si>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</si>
  <si>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</si>
  <si>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</si>
  <si>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</si>
  <si>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</si>
  <si>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</si>
  <si>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</si>
  <si>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</si>
  <si>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</si>
  <si>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</si>
  <si>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</si>
  <si>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</si>
  <si>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</si>
  <si>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</si>
  <si>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</si>
  <si>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</si>
  <si>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</si>
  <si>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</si>
  <si>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</si>
  <si>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</si>
  <si>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</si>
  <si>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</si>
  <si>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</si>
  <si>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</si>
  <si>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</si>
  <si>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</si>
  <si>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</si>
  <si>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</si>
  <si>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</si>
  <si>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</si>
  <si>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</si>
  <si>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</si>
  <si>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</si>
  <si>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</si>
  <si>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</si>
  <si>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</si>
  <si>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</si>
  <si>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</si>
  <si>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</si>
  <si>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</si>
  <si>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</si>
  <si>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</si>
  <si>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</si>
  <si>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</si>
  <si>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</si>
  <si>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</si>
  <si>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</si>
  <si>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</si>
  <si>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</si>
  <si>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</si>
  <si>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</si>
  <si>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</si>
  <si>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</si>
  <si>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</si>
  <si>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</si>
  <si>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</si>
  <si>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</si>
  <si>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</si>
  <si>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</si>
  <si>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</si>
  <si>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</si>
  <si>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</si>
  <si>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</si>
  <si>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</si>
  <si>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</si>
  <si>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</si>
  <si>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</si>
  <si>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</si>
  <si>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</si>
  <si>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</si>
  <si>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</si>
  <si>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</si>
  <si>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</si>
  <si>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</si>
  <si>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</si>
  <si>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</si>
  <si>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</si>
  <si>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</si>
  <si>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</si>
  <si>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</si>
  <si>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</si>
  <si>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</si>
  <si>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</si>
  <si>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</si>
  <si>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</si>
  <si>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</si>
  <si>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</si>
  <si>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</si>
  <si>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</si>
  <si>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</si>
  <si>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</si>
  <si>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</si>
  <si>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</si>
  <si>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</si>
  <si>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</si>
  <si>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</si>
  <si>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</si>
  <si>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</si>
  <si>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</si>
  <si>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</si>
  <si>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</si>
  <si>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</si>
  <si>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</si>
  <si>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</si>
  <si>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</si>
  <si>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</si>
  <si>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</si>
  <si>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</si>
  <si>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</si>
  <si>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</si>
  <si>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</si>
  <si>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</si>
  <si>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</si>
  <si>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</si>
  <si>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</si>
  <si>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</si>
  <si>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</si>
  <si>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</si>
  <si>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</si>
  <si>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</si>
  <si>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</si>
  <si>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</si>
  <si>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</si>
  <si>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</si>
  <si>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</si>
  <si>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</si>
  <si>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</si>
  <si>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</si>
  <si>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</si>
  <si>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</si>
  <si>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</si>
  <si>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</si>
  <si>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</si>
  <si>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</si>
  <si>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</si>
  <si>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</si>
  <si>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</si>
  <si>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</si>
  <si>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</si>
  <si>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</si>
  <si>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</si>
  <si>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</si>
  <si>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</si>
  <si>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</si>
  <si>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</si>
  <si>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</si>
  <si>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</si>
  <si>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</si>
  <si>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</si>
  <si>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</si>
  <si>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</si>
  <si>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</si>
  <si>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</si>
  <si>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</si>
  <si>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</si>
  <si>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</si>
  <si>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</si>
  <si>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</si>
  <si>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</si>
  <si>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</si>
  <si>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</si>
  <si>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</si>
  <si>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</si>
  <si>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</si>
  <si>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</si>
  <si>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</si>
  <si>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</si>
  <si>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</si>
  <si>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</si>
  <si>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</si>
  <si>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</si>
  <si>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</si>
  <si>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</si>
  <si>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</si>
  <si>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</si>
  <si>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</si>
  <si>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</si>
  <si>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</si>
  <si>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</si>
  <si>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</si>
  <si>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</si>
  <si>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</si>
  <si>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</si>
  <si>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</si>
  <si>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</si>
  <si>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</si>
  <si>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</si>
  <si>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</si>
  <si>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</si>
  <si>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</si>
  <si>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</si>
  <si>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</si>
  <si>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</si>
  <si>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</si>
  <si>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</si>
  <si>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</si>
  <si>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</si>
  <si>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</si>
  <si>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</si>
  <si>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</si>
  <si>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</si>
  <si>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</si>
  <si>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</si>
  <si>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</si>
  <si>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</si>
  <si>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</si>
  <si>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</si>
  <si>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</si>
  <si>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</si>
  <si>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</si>
  <si>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</si>
  <si>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</si>
  <si>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</si>
  <si>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</si>
  <si>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</si>
  <si>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</si>
  <si>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</si>
  <si>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</si>
  <si>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</si>
  <si>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</si>
  <si>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</si>
  <si>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</si>
  <si>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</si>
  <si>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</si>
  <si>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</si>
  <si>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</si>
  <si>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</si>
  <si>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</si>
  <si>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</si>
  <si>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</si>
  <si>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</si>
  <si>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</si>
  <si>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</si>
  <si>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</si>
  <si>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</si>
  <si>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</si>
  <si>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</si>
  <si>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</si>
  <si>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</si>
  <si>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</si>
  <si>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</si>
  <si>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</si>
  <si>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</si>
  <si>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</si>
  <si>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</si>
  <si>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</si>
  <si>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</si>
  <si>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</si>
  <si>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</si>
  <si>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</si>
  <si>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</si>
  <si>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</si>
  <si>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</si>
  <si>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</si>
  <si>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</si>
  <si>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</si>
  <si>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</si>
  <si>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</si>
  <si>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</si>
  <si>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</si>
  <si>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</si>
  <si>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</si>
  <si>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</si>
  <si>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</si>
  <si>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</si>
  <si>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</si>
  <si>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</si>
  <si>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</si>
  <si>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</si>
  <si>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</si>
  <si>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</si>
  <si>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</si>
  <si>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</si>
  <si>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</si>
  <si>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</si>
  <si>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</si>
  <si>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</si>
  <si>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</si>
  <si>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</si>
  <si>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</si>
  <si>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</si>
  <si>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</si>
  <si>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</si>
  <si>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</si>
  <si>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</si>
  <si>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</si>
  <si>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</si>
  <si>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</si>
  <si>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</si>
  <si>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</si>
  <si>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</si>
  <si>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</si>
  <si>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</si>
  <si>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</si>
  <si>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</si>
  <si>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</si>
  <si>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</si>
  <si>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</si>
  <si>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</si>
  <si>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</si>
  <si>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</si>
  <si>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</si>
  <si>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</si>
  <si>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</si>
  <si>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</si>
  <si>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</si>
  <si>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</si>
  <si>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</si>
  <si>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</si>
  <si>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</si>
  <si>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</si>
  <si>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</si>
  <si>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</si>
  <si>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</si>
  <si>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</si>
  <si>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</si>
  <si>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</si>
  <si>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</si>
  <si>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</si>
  <si>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</si>
  <si>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</si>
  <si>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</si>
  <si>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</si>
  <si>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</si>
  <si>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</si>
  <si>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</si>
  <si>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</si>
  <si>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</si>
  <si>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</si>
  <si>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</si>
  <si>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</si>
  <si>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</si>
  <si>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</si>
  <si>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</si>
  <si>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</si>
  <si>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</si>
  <si>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</si>
  <si>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</si>
  <si>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</si>
  <si>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</si>
  <si>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</si>
  <si>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</si>
  <si>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</si>
  <si>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</si>
  <si>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</si>
  <si>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</si>
  <si>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</si>
  <si>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</si>
  <si>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</si>
  <si>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</si>
  <si>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</si>
  <si>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</si>
  <si>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</si>
  <si>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</si>
  <si>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</si>
  <si>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</si>
  <si>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</si>
  <si>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</si>
  <si>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</si>
  <si>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</si>
  <si>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</si>
  <si>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</si>
  <si>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</si>
  <si>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</si>
  <si>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</si>
  <si>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</si>
  <si>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</si>
  <si>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</si>
  <si>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</si>
  <si>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</si>
  <si>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</si>
  <si>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</si>
  <si>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</si>
  <si>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</si>
  <si>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</si>
  <si>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</si>
  <si>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</si>
  <si>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</si>
  <si>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</si>
  <si>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</si>
  <si>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</si>
  <si>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</si>
  <si>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</si>
  <si>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</si>
  <si>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</si>
  <si>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</si>
  <si>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</si>
  <si>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</si>
  <si>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</si>
  <si>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</si>
  <si>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</si>
  <si>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</si>
  <si>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</si>
  <si>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</si>
  <si>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</si>
  <si>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</si>
  <si>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</si>
  <si>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</si>
  <si>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</si>
  <si>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</si>
  <si>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</si>
  <si>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</si>
  <si>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</si>
  <si>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</si>
  <si>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</si>
  <si>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</si>
  <si>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</si>
  <si>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</si>
  <si>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</si>
  <si>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</si>
  <si>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</si>
  <si>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</si>
  <si>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</si>
  <si>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</si>
  <si>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</si>
  <si>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</si>
  <si>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</si>
  <si>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</si>
  <si>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</si>
  <si>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</si>
  <si>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</si>
  <si>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</si>
  <si>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</si>
  <si>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</si>
  <si>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</si>
  <si>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</si>
  <si>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</si>
  <si>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</si>
  <si>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</si>
  <si>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</si>
  <si>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</si>
  <si>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</si>
  <si>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</si>
  <si>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</si>
  <si>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</si>
  <si>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</si>
  <si>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</si>
  <si>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</si>
  <si>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</si>
  <si>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</si>
  <si>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</si>
  <si>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</si>
  <si>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</si>
  <si>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</si>
  <si>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</si>
  <si>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</si>
  <si>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</si>
  <si>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</si>
  <si>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</si>
  <si>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</si>
  <si>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</si>
  <si>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</si>
  <si>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</si>
  <si>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</si>
  <si>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</si>
  <si>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</si>
  <si>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</si>
  <si>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</si>
  <si>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</si>
  <si>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</si>
  <si>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</si>
  <si>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</si>
  <si>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</si>
  <si>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</si>
  <si>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</si>
  <si>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</si>
  <si>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</si>
  <si>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</si>
  <si>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</si>
  <si>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</si>
  <si>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</si>
  <si>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</si>
  <si>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</si>
  <si>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</si>
  <si>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</si>
  <si>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</si>
  <si>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</si>
  <si>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</si>
  <si>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</si>
  <si>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</si>
  <si>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</si>
  <si>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</si>
  <si>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</si>
  <si>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</si>
  <si>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</si>
  <si>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</si>
  <si>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</si>
  <si>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</si>
  <si>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</si>
  <si>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</si>
  <si>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</si>
  <si>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</si>
  <si>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</si>
  <si>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</si>
  <si>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</si>
  <si>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</si>
  <si>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</si>
  <si>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</si>
  <si>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</si>
  <si>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</si>
  <si>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</si>
  <si>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</si>
  <si>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</si>
  <si>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</si>
  <si>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</si>
  <si>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</si>
  <si>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</si>
  <si>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</si>
  <si>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</si>
  <si>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</si>
  <si>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</si>
  <si>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</si>
  <si>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</si>
  <si>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</si>
  <si>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</si>
  <si>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</si>
  <si>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</si>
  <si>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</si>
  <si>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</si>
  <si>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</si>
  <si>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</si>
  <si>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</si>
  <si>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</si>
  <si>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</si>
  <si>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</si>
  <si>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</si>
  <si>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</si>
  <si>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</si>
  <si>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</si>
  <si>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</si>
  <si>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</si>
  <si>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</si>
  <si>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</si>
  <si>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</si>
  <si>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</si>
  <si>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</si>
  <si>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</si>
  <si>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</si>
  <si>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</si>
  <si>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</si>
  <si>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</si>
  <si>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</si>
  <si>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</si>
  <si>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</si>
  <si>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</si>
  <si>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</si>
  <si>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</si>
  <si>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</si>
  <si>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</si>
  <si>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</si>
  <si>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</si>
  <si>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</si>
  <si>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</si>
  <si>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</si>
  <si>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</si>
  <si>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</si>
  <si>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</si>
  <si>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</si>
  <si>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</si>
  <si>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</si>
  <si>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</si>
  <si>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</si>
  <si>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</si>
  <si>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</si>
  <si>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</si>
  <si>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</si>
  <si>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</si>
  <si>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</si>
  <si>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</si>
  <si>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</si>
  <si>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</si>
  <si>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</si>
  <si>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</si>
  <si>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</si>
  <si>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</si>
  <si>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</si>
  <si>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</si>
  <si>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</si>
  <si>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</si>
  <si>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</si>
  <si>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</si>
  <si>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</si>
  <si>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</si>
  <si>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</si>
  <si>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</si>
  <si>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</si>
  <si>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</si>
  <si>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</si>
  <si>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</si>
  <si>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</si>
  <si>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</si>
  <si>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</si>
  <si>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</si>
  <si>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</si>
  <si>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</si>
  <si>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</si>
  <si>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</si>
  <si>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</si>
  <si>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</si>
  <si>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</si>
  <si>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</si>
  <si>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</si>
  <si>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</si>
  <si>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</si>
  <si>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</si>
  <si>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</si>
  <si>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</si>
  <si>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</si>
  <si>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</si>
  <si>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</si>
  <si>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</si>
  <si>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</si>
  <si>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</si>
  <si>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</si>
  <si>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</si>
  <si>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</si>
  <si>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</si>
  <si>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</si>
  <si>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</si>
  <si>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</si>
  <si>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</si>
  <si>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</si>
  <si>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</si>
  <si>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</si>
  <si>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</si>
  <si>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</si>
  <si>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</si>
  <si>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</si>
  <si>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</si>
  <si>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</si>
  <si>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</si>
  <si>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</si>
  <si>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</si>
  <si>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</si>
  <si>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</si>
  <si>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</si>
  <si>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</si>
  <si>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</si>
  <si>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</si>
  <si>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</si>
  <si>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</si>
  <si>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</si>
  <si>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</si>
  <si>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</si>
  <si>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</si>
  <si>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</si>
  <si>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</si>
  <si>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</si>
  <si>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</si>
  <si>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</si>
  <si>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</si>
  <si>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</si>
  <si>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</si>
  <si>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</si>
  <si>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</si>
  <si>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</si>
  <si>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</si>
  <si>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</si>
  <si>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</si>
  <si>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</si>
  <si>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</si>
  <si>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</si>
  <si>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</si>
  <si>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</si>
  <si>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</si>
  <si>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</si>
  <si>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</si>
  <si>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</si>
  <si>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</si>
  <si>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</si>
  <si>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</si>
  <si>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</si>
  <si>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</si>
  <si>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</si>
  <si>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</si>
  <si>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</si>
  <si>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</si>
  <si>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</si>
  <si>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</si>
  <si>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</si>
  <si>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</si>
  <si>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</si>
  <si>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</si>
  <si>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</si>
  <si>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</si>
  <si>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</si>
  <si>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</si>
  <si>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</si>
  <si>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</si>
  <si>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</si>
  <si>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</si>
  <si>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</si>
  <si>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</si>
  <si>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</si>
  <si>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</si>
  <si>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</si>
  <si>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</si>
  <si>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</si>
  <si>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</si>
  <si>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</si>
  <si>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</si>
  <si>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</si>
  <si>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</si>
  <si>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</si>
  <si>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</si>
  <si>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</si>
  <si>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</si>
  <si>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</si>
  <si>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</si>
  <si>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</si>
  <si>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</si>
  <si>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</si>
  <si>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</si>
  <si>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</si>
  <si>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</si>
  <si>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</si>
  <si>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</si>
  <si>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</si>
  <si>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</si>
  <si>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</si>
  <si>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</si>
  <si>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</si>
  <si>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</si>
  <si>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</si>
  <si>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</si>
  <si>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</si>
  <si>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</si>
  <si>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</si>
  <si>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</si>
  <si>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</si>
  <si>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</si>
  <si>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</si>
  <si>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</si>
  <si>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</si>
  <si>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</si>
  <si>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</si>
  <si>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</si>
  <si>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</si>
  <si>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</si>
  <si>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</si>
  <si>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</si>
  <si>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</si>
  <si>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</si>
  <si>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</si>
  <si>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</si>
  <si>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</si>
  <si>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</si>
  <si>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</si>
  <si>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</si>
  <si>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</si>
  <si>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</si>
  <si>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</si>
  <si>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</si>
  <si>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</si>
  <si>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</si>
  <si>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</si>
  <si>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</si>
  <si>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</si>
  <si>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</si>
  <si>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</si>
  <si>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</si>
  <si>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</si>
  <si>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</si>
  <si>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</si>
  <si>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</si>
  <si>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</si>
  <si>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</si>
  <si>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</si>
  <si>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</si>
  <si>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</si>
  <si>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</si>
  <si>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</si>
  <si>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</si>
  <si>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</si>
  <si>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</si>
  <si>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</si>
  <si>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</si>
  <si>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</si>
  <si>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</si>
  <si>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</si>
  <si>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</si>
  <si>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</si>
  <si>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</si>
  <si>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</si>
  <si>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</si>
  <si>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</si>
  <si>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</si>
  <si>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</si>
  <si>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</si>
  <si>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</si>
  <si>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</si>
  <si>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</si>
  <si>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</si>
  <si>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</si>
  <si>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</si>
  <si>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</si>
  <si>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</si>
  <si>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</si>
  <si>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</si>
  <si>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</si>
  <si>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</si>
  <si>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</si>
  <si>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</si>
  <si>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</si>
  <si>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</si>
  <si>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</si>
  <si>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</si>
  <si>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</si>
  <si>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</si>
  <si>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</si>
  <si>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</si>
  <si>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</si>
  <si>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</si>
  <si>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</si>
  <si>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</si>
  <si>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</si>
  <si>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</si>
  <si>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</si>
  <si>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</si>
  <si>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</si>
  <si>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</si>
  <si>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</si>
  <si>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</si>
  <si>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</si>
  <si>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</si>
  <si>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</si>
  <si>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</si>
  <si>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</si>
  <si>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</si>
  <si>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</si>
  <si>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</si>
  <si>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</si>
  <si>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</si>
  <si>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</si>
  <si>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</si>
  <si>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</si>
  <si>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</si>
  <si>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</si>
  <si>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</si>
  <si>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</si>
  <si>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</si>
  <si>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</si>
  <si>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</si>
  <si>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</si>
  <si>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</si>
  <si>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</si>
  <si>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</si>
  <si>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</si>
  <si>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</si>
  <si>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</si>
  <si>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</si>
  <si>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</si>
  <si>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</si>
  <si>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</si>
  <si>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</si>
  <si>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</si>
  <si>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</si>
  <si>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</si>
  <si>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</si>
  <si>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</si>
  <si>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</si>
  <si>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</si>
  <si>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</si>
  <si>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</si>
  <si>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</si>
  <si>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</si>
  <si>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</si>
  <si>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</si>
  <si>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</si>
  <si>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</si>
  <si>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</si>
  <si>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</si>
  <si>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</si>
  <si>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</si>
  <si>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</si>
  <si>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</si>
  <si>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</si>
  <si>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</si>
  <si>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</si>
  <si>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</si>
  <si>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</si>
  <si>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</si>
  <si>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</si>
  <si>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</si>
  <si>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</si>
  <si>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</si>
  <si>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</si>
  <si>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</si>
  <si>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</si>
  <si>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</si>
  <si>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</si>
  <si>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</si>
  <si>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</si>
  <si>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</si>
  <si>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</si>
  <si>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</si>
  <si>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</si>
  <si>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</si>
  <si>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</si>
  <si>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</si>
  <si>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</si>
  <si>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</si>
  <si>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</si>
  <si>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</si>
  <si>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</si>
  <si>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</si>
  <si>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</si>
  <si>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</si>
  <si>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</si>
  <si>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</si>
  <si>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</si>
  <si>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</si>
  <si>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</si>
  <si>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</si>
  <si>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</si>
  <si>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</si>
  <si>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</si>
  <si>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</si>
  <si>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</si>
  <si>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</si>
  <si>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</si>
  <si>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</si>
  <si>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</si>
  <si>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</si>
  <si>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</si>
  <si>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</si>
  <si>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</si>
  <si>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</si>
  <si>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</si>
  <si>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</si>
  <si>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</si>
  <si>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</si>
  <si>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</si>
  <si>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</si>
  <si>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</si>
  <si>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</si>
  <si>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</si>
  <si>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</si>
  <si>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</si>
  <si>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</si>
  <si>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</si>
  <si>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</si>
  <si>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</si>
  <si>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</si>
  <si>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</si>
  <si>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</si>
  <si>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</si>
  <si>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</si>
  <si>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</si>
  <si>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</si>
  <si>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</si>
  <si>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</si>
  <si>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</si>
  <si>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</si>
  <si>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</si>
  <si>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</si>
  <si>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</si>
  <si>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</si>
  <si>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</si>
  <si>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</si>
  <si>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</si>
  <si>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</si>
  <si>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</si>
  <si>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</si>
  <si>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</si>
  <si>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</si>
  <si>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</si>
  <si>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</si>
  <si>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</si>
  <si>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</si>
  <si>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</si>
  <si>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</si>
  <si>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</si>
  <si>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</si>
  <si>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</si>
  <si>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</si>
  <si>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</si>
  <si>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</si>
  <si>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</si>
  <si>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</si>
  <si>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</si>
  <si>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</si>
  <si>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</si>
  <si>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</si>
  <si>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</si>
  <si>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</si>
  <si>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</si>
  <si>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</si>
  <si>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</si>
  <si>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</si>
  <si>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</si>
  <si>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</si>
  <si>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</si>
  <si>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</si>
  <si>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</si>
  <si>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</si>
  <si>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</si>
  <si>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</si>
  <si>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</si>
  <si>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</si>
  <si>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</si>
  <si>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</si>
  <si>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</si>
  <si>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</si>
  <si>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</si>
  <si>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</si>
  <si>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</si>
  <si>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</si>
  <si>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</si>
  <si>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</si>
  <si>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</si>
  <si>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</si>
  <si>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</si>
  <si>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</si>
  <si>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</si>
  <si>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</si>
  <si>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</si>
  <si>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</si>
  <si>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</si>
  <si>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</si>
  <si>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</si>
  <si>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</si>
  <si>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</si>
  <si>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</si>
  <si>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</si>
  <si>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</si>
  <si>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</si>
  <si>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</si>
  <si>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</si>
  <si>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</si>
  <si>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</si>
  <si>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</si>
  <si>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</si>
  <si>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</si>
  <si>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</si>
  <si>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</si>
  <si>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</si>
  <si>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</si>
  <si>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</si>
  <si>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</si>
  <si>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</si>
  <si>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</si>
  <si>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</si>
  <si>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</si>
  <si>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</si>
  <si>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</si>
  <si>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</si>
  <si>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</si>
  <si>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</si>
  <si>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</si>
  <si>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</si>
  <si>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</si>
  <si>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</si>
  <si>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</si>
  <si>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</si>
  <si>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</si>
  <si>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</si>
  <si>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</si>
  <si>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</si>
  <si>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</si>
  <si>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</si>
  <si>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</si>
  <si>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</si>
  <si>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</si>
  <si>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</si>
  <si>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</si>
  <si>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</si>
  <si>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</si>
  <si>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</si>
  <si>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</si>
  <si>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</si>
  <si>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</si>
  <si>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</si>
  <si>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</si>
  <si>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</si>
  <si>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</si>
  <si>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</si>
  <si>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</si>
  <si>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</si>
  <si>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</si>
  <si>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</si>
  <si>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</si>
  <si>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</si>
  <si>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</si>
  <si>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</si>
  <si>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</si>
  <si>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</si>
  <si>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</si>
  <si>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</si>
  <si>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</si>
  <si>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</si>
  <si>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</si>
  <si>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</si>
  <si>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</si>
  <si>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</si>
  <si>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</si>
  <si>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</si>
  <si>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</si>
  <si>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</si>
  <si>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</si>
  <si>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</si>
  <si>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</si>
  <si>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</si>
  <si>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</si>
  <si>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</si>
  <si>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</si>
  <si>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</si>
  <si>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</si>
  <si>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</si>
  <si>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</si>
  <si>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</si>
  <si>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</si>
  <si>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</si>
  <si>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</si>
  <si>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</si>
  <si>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</si>
  <si>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</si>
  <si>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</si>
  <si>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</si>
  <si>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</si>
  <si>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</si>
  <si>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</si>
  <si>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</si>
  <si>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</si>
  <si>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</si>
  <si>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</si>
  <si>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</si>
  <si>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</si>
  <si>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</si>
  <si>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</si>
  <si>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</si>
  <si>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</si>
  <si>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</si>
  <si>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</si>
  <si>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</si>
  <si>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</si>
  <si>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</si>
  <si>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</si>
  <si>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</si>
  <si>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</si>
  <si>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</si>
  <si>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</si>
  <si>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</si>
  <si>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</si>
  <si>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</si>
  <si>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</si>
  <si>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</si>
  <si>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</si>
  <si>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</si>
  <si>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</si>
  <si>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</si>
  <si>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</si>
  <si>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</si>
  <si>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</si>
  <si>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</si>
  <si>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</si>
  <si>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</si>
  <si>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</si>
  <si>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</si>
  <si>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</si>
  <si>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</si>
  <si>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</si>
  <si>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</si>
  <si>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</si>
  <si>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</si>
  <si>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</si>
  <si>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</si>
  <si>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</si>
  <si>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</si>
  <si>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</si>
  <si>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</si>
  <si>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</si>
  <si>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</si>
  <si>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</si>
  <si>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</si>
  <si>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</si>
  <si>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</si>
  <si>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</si>
  <si>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</si>
  <si>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</si>
  <si>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</si>
  <si>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</si>
  <si>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</si>
  <si>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</si>
  <si>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</si>
  <si>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</si>
  <si>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</si>
  <si>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</si>
  <si>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</si>
  <si>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</si>
  <si>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</si>
  <si>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</si>
  <si>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</si>
  <si>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</si>
  <si>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</si>
  <si>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</si>
  <si>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</si>
  <si>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</si>
  <si>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</si>
  <si>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</si>
  <si>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</si>
  <si>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</si>
  <si>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</si>
  <si>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</si>
  <si>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</si>
  <si>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</si>
  <si>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</si>
  <si>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</si>
  <si>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</si>
  <si>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</si>
  <si>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</si>
  <si>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</si>
  <si>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</si>
  <si>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</si>
  <si>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</si>
  <si>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</si>
  <si>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</si>
  <si>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</si>
  <si>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</si>
  <si>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</si>
  <si>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</si>
  <si>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</si>
  <si>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</si>
  <si>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</si>
  <si>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</si>
  <si>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</si>
  <si>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</si>
  <si>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</si>
  <si>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</si>
  <si>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</si>
  <si>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</si>
  <si>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</si>
  <si>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</si>
  <si>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</si>
  <si>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</si>
  <si>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</si>
  <si>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</si>
  <si>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</si>
  <si>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</si>
  <si>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</si>
  <si>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</si>
  <si>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</si>
  <si>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</si>
  <si>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</si>
  <si>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</si>
  <si>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</si>
  <si>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</si>
  <si>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</si>
  <si>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</si>
  <si>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</si>
  <si>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</si>
  <si>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</si>
  <si>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</si>
  <si>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</si>
  <si>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</si>
  <si>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</si>
  <si>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</si>
  <si>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</si>
  <si>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</si>
  <si>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</si>
  <si>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</si>
  <si>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</si>
  <si>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</si>
  <si>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</si>
  <si>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</si>
  <si>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</si>
  <si>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</si>
  <si>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</si>
  <si>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</si>
  <si>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</si>
  <si>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</si>
  <si>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</si>
  <si>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</si>
  <si>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</si>
  <si>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</si>
  <si>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</si>
  <si>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</si>
  <si>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</si>
  <si>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</si>
  <si>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</si>
  <si>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</si>
  <si>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</si>
  <si>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</si>
  <si>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</si>
  <si>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</si>
  <si>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</si>
  <si>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</si>
  <si>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</si>
  <si>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</si>
  <si>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</si>
  <si>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</si>
  <si>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</si>
  <si>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</si>
  <si>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</si>
  <si>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</si>
  <si>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</si>
  <si>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</si>
  <si>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</si>
  <si>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</si>
  <si>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</si>
  <si>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</si>
  <si>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</si>
  <si>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</si>
  <si>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</si>
  <si>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</si>
  <si>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</si>
  <si>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</si>
  <si>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</si>
  <si>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</si>
  <si>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</si>
  <si>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</si>
  <si>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</si>
  <si>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</si>
  <si>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</si>
  <si>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</si>
  <si>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</si>
  <si>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</si>
  <si>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</si>
  <si>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</si>
  <si>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</si>
  <si>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</si>
  <si>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</si>
  <si>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</si>
  <si>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</si>
  <si>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</si>
  <si>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</si>
  <si>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</si>
  <si>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</si>
  <si>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</si>
  <si>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</si>
  <si>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</si>
  <si>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</si>
  <si>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</si>
  <si>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</si>
  <si>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</si>
  <si>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</si>
  <si>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</si>
  <si>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</si>
  <si>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</si>
  <si>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</si>
  <si>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</si>
  <si>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</si>
  <si>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</si>
  <si>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</si>
  <si>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</si>
  <si>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</si>
  <si>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</si>
  <si>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</si>
  <si>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</si>
  <si>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</si>
  <si>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</si>
  <si>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</si>
  <si>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</si>
  <si>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</si>
  <si>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</si>
  <si>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</si>
  <si>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</si>
  <si>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</si>
  <si>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</si>
  <si>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</si>
  <si>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</si>
  <si>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</si>
  <si>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</si>
  <si>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</si>
  <si>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</si>
  <si>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</si>
  <si>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</si>
  <si>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</si>
  <si>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</si>
  <si>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</si>
  <si>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</si>
  <si>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</si>
  <si>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</si>
  <si>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</si>
  <si>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</si>
  <si>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</si>
  <si>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</si>
  <si>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</si>
  <si>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</si>
  <si>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</si>
  <si>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</si>
  <si>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</si>
  <si>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</si>
  <si>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</si>
  <si>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</si>
  <si>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</si>
  <si>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</si>
  <si>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</si>
  <si>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</si>
  <si>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</si>
  <si>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</si>
  <si>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</si>
  <si>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</si>
  <si>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</si>
  <si>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</si>
  <si>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</si>
  <si>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</si>
  <si>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</si>
  <si>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</si>
  <si>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</si>
  <si>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</si>
  <si>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</si>
  <si>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</si>
  <si>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</si>
  <si>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</si>
  <si>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</si>
  <si>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</si>
  <si>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</si>
  <si>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</si>
  <si>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</si>
  <si>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</si>
  <si>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</si>
  <si>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</si>
  <si>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</si>
  <si>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</si>
  <si>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</si>
  <si>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</si>
  <si>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</si>
  <si>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</si>
  <si>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</si>
  <si>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</si>
  <si>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</si>
  <si>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</si>
  <si>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</si>
  <si>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</si>
  <si>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</si>
  <si>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</si>
  <si>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</si>
  <si>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</si>
  <si>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</si>
  <si>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</si>
  <si>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</si>
  <si>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</si>
  <si>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</si>
  <si>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</si>
  <si>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</si>
  <si>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</si>
  <si>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</si>
  <si>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</si>
  <si>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</si>
  <si>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</si>
  <si>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</si>
  <si>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</si>
  <si>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</si>
  <si>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</si>
  <si>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</si>
  <si>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</si>
  <si>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</si>
  <si>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</si>
  <si>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</si>
  <si>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</si>
  <si>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</si>
  <si>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</si>
  <si>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</si>
  <si>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</si>
  <si>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</si>
  <si>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</si>
  <si>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</si>
  <si>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</si>
  <si>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</si>
  <si>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</si>
  <si>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</si>
  <si>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</si>
  <si>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</si>
  <si>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</si>
  <si>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</si>
  <si>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</si>
  <si>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</si>
  <si>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</si>
  <si>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</si>
  <si>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</si>
  <si>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</si>
  <si>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</si>
  <si>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</si>
  <si>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</si>
  <si>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</si>
  <si>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</si>
  <si>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</si>
  <si>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</si>
  <si>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</si>
  <si>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</si>
  <si>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</si>
  <si>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</si>
  <si>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</si>
  <si>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</si>
  <si>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</si>
  <si>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</si>
  <si>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</si>
  <si>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</si>
  <si>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</si>
  <si>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</si>
  <si>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</si>
  <si>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</si>
  <si>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</si>
  <si>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</si>
  <si>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</si>
  <si>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</si>
  <si>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</si>
  <si>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</si>
  <si>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</si>
  <si>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</si>
  <si>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</si>
  <si>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</si>
  <si>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</si>
  <si>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</si>
  <si>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</si>
  <si>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</si>
  <si>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</si>
  <si>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</si>
  <si>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</si>
  <si>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</si>
  <si>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</si>
  <si>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</si>
  <si>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</si>
  <si>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</si>
  <si>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</si>
  <si>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</si>
  <si>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</si>
  <si>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</si>
  <si>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</si>
  <si>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</si>
  <si>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</si>
  <si>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</si>
  <si>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</si>
  <si>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</si>
  <si>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</si>
  <si>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</si>
  <si>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</si>
  <si>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</si>
  <si>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</si>
  <si>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</si>
  <si>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</si>
  <si>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</si>
  <si>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</si>
  <si>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</si>
  <si>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</si>
  <si>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</si>
  <si>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</si>
  <si>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</si>
  <si>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</si>
  <si>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</si>
  <si>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</si>
  <si>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</si>
  <si>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</si>
  <si>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</si>
  <si>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</si>
  <si>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</si>
  <si>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</si>
  <si>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</si>
  <si>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</si>
  <si>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</si>
  <si>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</si>
  <si>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</si>
  <si>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</si>
  <si>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</si>
  <si>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</si>
  <si>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</si>
  <si>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</si>
  <si>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</si>
  <si>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</si>
  <si>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</si>
  <si>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</si>
  <si>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</si>
  <si>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</si>
  <si>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</si>
  <si>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</si>
  <si>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</si>
  <si>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</si>
  <si>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</si>
  <si>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</si>
  <si>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</si>
  <si>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</si>
  <si>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</si>
  <si>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</si>
  <si>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</si>
  <si>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</si>
  <si>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</si>
  <si>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</si>
  <si>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</si>
  <si>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</si>
  <si>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</si>
  <si>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</si>
  <si>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</si>
  <si>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</si>
  <si>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</si>
  <si>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</si>
  <si>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</si>
  <si>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</si>
  <si>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</si>
  <si>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</si>
  <si>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</si>
  <si>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</si>
  <si>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</si>
  <si>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</si>
  <si>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</si>
  <si>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</si>
  <si>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</si>
  <si>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</si>
  <si>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</si>
  <si>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</si>
  <si>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</si>
  <si>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</si>
  <si>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</si>
  <si>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</si>
  <si>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</si>
  <si>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</si>
  <si>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</si>
  <si>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</si>
  <si>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</si>
  <si>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</si>
  <si>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</si>
  <si>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</si>
  <si>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</si>
  <si>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</si>
  <si>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</si>
  <si>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</si>
  <si>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</si>
  <si>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</si>
  <si>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</si>
  <si>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</si>
  <si>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</si>
  <si>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</si>
  <si>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</si>
  <si>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</si>
  <si>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</si>
  <si>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</si>
  <si>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</si>
  <si>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</si>
  <si>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</si>
  <si>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</si>
  <si>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</si>
  <si>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</si>
  <si>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</si>
  <si>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</si>
  <si>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</si>
  <si>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</si>
  <si>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</si>
  <si>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</si>
  <si>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</si>
  <si>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</si>
  <si>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</si>
  <si>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</si>
  <si>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</si>
  <si>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</si>
  <si>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</si>
  <si>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</si>
  <si>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</si>
  <si>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</si>
  <si>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</si>
  <si>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</si>
  <si>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</si>
  <si>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</si>
  <si>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</si>
  <si>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</si>
  <si>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</si>
  <si>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</si>
  <si>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</si>
  <si>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</si>
  <si>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</si>
  <si>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</si>
  <si>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</si>
  <si>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</si>
  <si>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</si>
  <si>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</si>
  <si>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</si>
  <si>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</si>
  <si>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</si>
  <si>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</si>
  <si>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</si>
  <si>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</si>
  <si>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</si>
  <si>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</si>
  <si>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</si>
  <si>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</si>
  <si>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</si>
  <si>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</si>
  <si>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</si>
  <si>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</si>
  <si>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</si>
  <si>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</si>
  <si>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</si>
  <si>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</si>
  <si>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</si>
  <si>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</si>
  <si>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</si>
  <si>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</si>
  <si>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</si>
  <si>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</si>
  <si>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</si>
  <si>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</si>
  <si>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</si>
  <si>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</si>
  <si>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</si>
  <si>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</si>
  <si>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</si>
  <si>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</si>
  <si>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</si>
  <si>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</si>
  <si>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</si>
  <si>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</si>
  <si>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</si>
  <si>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</si>
  <si>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</si>
  <si>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</si>
  <si>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</si>
  <si>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</si>
  <si>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</si>
  <si>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</si>
  <si>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</si>
  <si>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</si>
  <si>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</si>
  <si>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</si>
  <si>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</si>
  <si>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</si>
  <si>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</si>
  <si>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</si>
  <si>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</si>
  <si>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</si>
  <si>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</si>
  <si>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</si>
  <si>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</si>
  <si>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</si>
  <si>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</si>
  <si>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</si>
  <si>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</si>
  <si>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</si>
  <si>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</si>
  <si>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</si>
  <si>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</si>
  <si>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</si>
  <si>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</si>
  <si>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</si>
  <si>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</si>
  <si>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</si>
  <si>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</si>
  <si>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</si>
  <si>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</si>
  <si>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</si>
  <si>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</si>
  <si>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</si>
  <si>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</si>
  <si>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</si>
  <si>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</si>
  <si>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</si>
  <si>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</si>
  <si>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</si>
  <si>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</si>
  <si>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</si>
  <si>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</si>
  <si>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</si>
  <si>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</si>
  <si>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</si>
  <si>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</si>
  <si>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</si>
  <si>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</si>
  <si>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</si>
  <si>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</si>
  <si>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</si>
  <si>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</si>
  <si>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</si>
  <si>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</si>
  <si>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</si>
  <si>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</si>
  <si>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</si>
  <si>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</si>
  <si>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</si>
  <si>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</si>
  <si>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</si>
  <si>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</si>
  <si>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</si>
  <si>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</si>
  <si>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</si>
  <si>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</si>
  <si>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</si>
  <si>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</si>
  <si>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</si>
  <si>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</si>
  <si>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</si>
  <si>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</si>
  <si>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</si>
  <si>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</si>
  <si>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</si>
  <si>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</si>
  <si>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</si>
  <si>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</si>
  <si>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</si>
  <si>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</si>
  <si>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</si>
  <si>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</si>
  <si>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</si>
  <si>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</si>
  <si>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</si>
  <si>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</si>
  <si>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</si>
  <si>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</si>
  <si>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</si>
  <si>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</si>
  <si>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</si>
  <si>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</si>
  <si>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</si>
  <si>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</si>
  <si>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</si>
  <si>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</si>
  <si>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</si>
  <si>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</si>
  <si>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</si>
  <si>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</si>
  <si>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</si>
  <si>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</si>
  <si>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</si>
  <si>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</si>
  <si>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</si>
  <si>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</si>
  <si>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</si>
  <si>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</si>
  <si>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</si>
  <si>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</si>
  <si>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</si>
  <si>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</si>
  <si>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</si>
  <si>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</si>
  <si>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</si>
  <si>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</si>
  <si>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</si>
  <si>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</si>
  <si>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</si>
  <si>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</si>
  <si>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</si>
  <si>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</si>
  <si>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</si>
  <si>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</si>
  <si>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</si>
  <si>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</si>
  <si>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</si>
  <si>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</si>
  <si>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</si>
  <si>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</si>
  <si>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</si>
  <si>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</si>
  <si>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</si>
  <si>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</si>
  <si>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</si>
  <si>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</si>
  <si>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</si>
  <si>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</si>
  <si>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</si>
  <si>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</si>
  <si>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</si>
  <si>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</si>
  <si>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</si>
  <si>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</si>
  <si>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</si>
  <si>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</si>
  <si>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</si>
  <si>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</si>
  <si>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</si>
  <si>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</si>
  <si>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</si>
  <si>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</si>
  <si>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</si>
  <si>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</si>
  <si>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</si>
  <si>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</si>
  <si>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</si>
  <si>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</si>
  <si>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</si>
  <si>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</si>
  <si>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</si>
  <si>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</si>
  <si>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</si>
  <si>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</si>
  <si>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</si>
  <si>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</si>
  <si>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</si>
  <si>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</si>
  <si>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</si>
  <si>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</si>
  <si>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</si>
  <si>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</si>
  <si>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</si>
  <si>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</si>
  <si>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</si>
  <si>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</si>
  <si>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</si>
  <si>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</si>
  <si>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</si>
  <si>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</si>
  <si>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</si>
  <si>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</si>
  <si>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</si>
  <si>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</si>
  <si>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</si>
  <si>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</si>
  <si>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</si>
  <si>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</si>
  <si>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</si>
  <si>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</si>
  <si>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</si>
  <si>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</si>
  <si>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</si>
  <si>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</si>
  <si>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</si>
  <si>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</si>
  <si>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</si>
  <si>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</si>
  <si>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</si>
  <si>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</si>
  <si>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</si>
  <si>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</si>
  <si>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</si>
  <si>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</si>
  <si>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</si>
  <si>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</si>
  <si>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</si>
  <si>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</si>
  <si>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</si>
  <si>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</si>
  <si>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</si>
  <si>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</si>
  <si>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</si>
  <si>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</si>
  <si>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</si>
  <si>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</si>
  <si>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</si>
  <si>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</si>
  <si>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</si>
  <si>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</si>
  <si>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</si>
  <si>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</si>
  <si>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</si>
  <si>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</si>
  <si>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</si>
  <si>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</si>
  <si>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</si>
  <si>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</si>
  <si>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</si>
  <si>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</si>
  <si>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</si>
  <si>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</si>
  <si>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</si>
  <si>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</si>
  <si>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</si>
  <si>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</si>
  <si>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</si>
  <si>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</si>
  <si>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</si>
  <si>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</si>
  <si>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</si>
  <si>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</si>
  <si>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</si>
  <si>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</si>
  <si>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</si>
  <si>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</si>
  <si>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</si>
  <si>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</si>
  <si>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</si>
  <si>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</si>
  <si>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</si>
  <si>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</si>
  <si>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</si>
  <si>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</si>
  <si>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</si>
  <si>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</si>
  <si>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</si>
  <si>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</si>
  <si>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</si>
  <si>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</si>
  <si>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</si>
  <si>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</si>
  <si>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</si>
  <si>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</si>
  <si>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</si>
  <si>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</si>
  <si>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</si>
  <si>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</si>
  <si>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</si>
  <si>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</si>
  <si>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</si>
  <si>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</si>
  <si>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</si>
  <si>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</si>
  <si>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</si>
  <si>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</si>
  <si>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</si>
  <si>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</si>
  <si>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</si>
  <si>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</si>
  <si>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</si>
  <si>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</si>
  <si>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</si>
  <si>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</si>
  <si>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</si>
  <si>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</si>
  <si>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</si>
  <si>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</si>
  <si>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</si>
  <si>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</si>
  <si>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</si>
  <si>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</si>
  <si>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</si>
  <si>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</si>
  <si>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</si>
  <si>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</si>
  <si>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</si>
  <si>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</si>
  <si>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</si>
  <si>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</si>
  <si>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</si>
  <si>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</si>
  <si>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</si>
  <si>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</si>
  <si>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</si>
  <si>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</si>
  <si>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</si>
  <si>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</si>
  <si>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</si>
  <si>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</si>
  <si>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</si>
  <si>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</si>
  <si>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</si>
  <si>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</si>
  <si>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</si>
  <si>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</si>
  <si>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</si>
  <si>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</si>
  <si>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</si>
  <si>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</si>
  <si>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</si>
  <si>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</si>
  <si>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</si>
  <si>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</si>
  <si>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</si>
  <si>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</si>
  <si>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</si>
  <si>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</si>
  <si>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</si>
  <si>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</si>
  <si>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</si>
  <si>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</si>
  <si>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</si>
  <si>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</si>
  <si>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</si>
  <si>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</si>
  <si>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</si>
  <si>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</si>
  <si>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</si>
  <si>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</si>
  <si>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</si>
  <si>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</si>
  <si>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</si>
  <si>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</si>
  <si>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</si>
  <si>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</si>
  <si>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</si>
  <si>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</si>
  <si>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</si>
  <si>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</si>
  <si>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</si>
  <si>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</si>
  <si>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</si>
  <si>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</si>
  <si>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</si>
  <si>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</si>
  <si>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</si>
  <si>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</si>
  <si>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</si>
  <si>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</si>
  <si>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</si>
  <si>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</si>
  <si>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</si>
  <si>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</si>
  <si>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</si>
  <si>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</si>
  <si>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</si>
  <si>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</si>
  <si>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</si>
  <si>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</si>
  <si>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</si>
  <si>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</si>
  <si>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</si>
  <si>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</si>
  <si>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</si>
  <si>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</si>
  <si>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</si>
  <si>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</si>
  <si>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</si>
  <si>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</si>
  <si>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</si>
  <si>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</si>
  <si>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</si>
  <si>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</si>
  <si>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</si>
  <si>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</si>
  <si>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</si>
  <si>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</si>
  <si>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</si>
  <si>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</si>
  <si>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</si>
  <si>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</si>
  <si>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</si>
  <si>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</si>
  <si>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</si>
  <si>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</si>
  <si>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</si>
  <si>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</si>
  <si>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</si>
  <si>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</si>
  <si>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</si>
  <si>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</si>
  <si>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</si>
  <si>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</si>
  <si>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</si>
  <si>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</si>
  <si>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</si>
  <si>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</si>
  <si>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</si>
  <si>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</si>
  <si>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</si>
  <si>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</si>
  <si>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</si>
  <si>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</si>
  <si>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</si>
  <si>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</si>
  <si>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</si>
  <si>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</si>
  <si>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</si>
  <si>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</si>
  <si>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</si>
  <si>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</si>
  <si>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</si>
  <si>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</si>
  <si>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</si>
  <si>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</si>
  <si>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</si>
  <si>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</si>
  <si>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</si>
  <si>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</si>
  <si>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</si>
  <si>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</si>
  <si>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</si>
  <si>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</si>
  <si>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</si>
  <si>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</si>
  <si>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</si>
  <si>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</si>
  <si>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</si>
  <si>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</si>
  <si>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</si>
  <si>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</si>
  <si>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</si>
  <si>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</si>
  <si>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</si>
  <si>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</si>
  <si>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</si>
  <si>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</si>
  <si>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</si>
  <si>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</si>
  <si>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</si>
  <si>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</si>
  <si>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</si>
  <si>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</si>
  <si>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</si>
  <si>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</si>
  <si>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</si>
  <si>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</si>
  <si>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</si>
  <si>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</si>
  <si>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</si>
  <si>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</si>
  <si>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</si>
  <si>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</si>
  <si>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</si>
  <si>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</si>
  <si>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</si>
  <si>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</si>
  <si>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</si>
  <si>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</si>
  <si>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</si>
  <si>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</si>
  <si>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</si>
  <si>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</si>
  <si>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</si>
  <si>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</si>
  <si>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</si>
  <si>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</si>
  <si>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</si>
  <si>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</si>
  <si>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</si>
  <si>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</si>
  <si>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</si>
  <si>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</si>
  <si>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</si>
  <si>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</si>
  <si>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</si>
  <si>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</si>
  <si>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</si>
  <si>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</si>
  <si>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</si>
  <si>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</si>
  <si>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</si>
  <si>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</si>
  <si>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</si>
  <si>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</si>
  <si>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</si>
  <si>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</si>
  <si>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</si>
  <si>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</si>
  <si>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</si>
  <si>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</si>
  <si>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</si>
  <si>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</si>
  <si>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</si>
  <si>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</si>
  <si>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</si>
  <si>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</si>
  <si>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</si>
  <si>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</si>
  <si>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</si>
  <si>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</si>
  <si>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</si>
  <si>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</si>
  <si>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</si>
  <si>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</si>
  <si>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</si>
  <si>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</si>
  <si>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</si>
  <si>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</si>
  <si>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</si>
  <si>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</si>
  <si>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</si>
  <si>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</si>
  <si>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</si>
  <si>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</si>
  <si>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</si>
  <si>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</si>
  <si>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</si>
  <si>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</si>
  <si>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</si>
  <si>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</si>
  <si>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</si>
  <si>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</si>
  <si>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</si>
  <si>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</si>
  <si>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</si>
  <si>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</si>
  <si>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</si>
  <si>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</si>
  <si>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</si>
  <si>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</si>
  <si>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</si>
  <si>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</si>
  <si>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</si>
  <si>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</si>
  <si>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</si>
  <si>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</si>
  <si>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</si>
  <si>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</si>
  <si>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</si>
  <si>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</si>
  <si>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</si>
  <si>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</si>
  <si>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</si>
  <si>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</si>
  <si>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</si>
  <si>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</si>
  <si>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</si>
  <si>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</si>
  <si>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</si>
  <si>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</si>
  <si>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</si>
  <si>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</si>
  <si>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</si>
  <si>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</si>
  <si>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</si>
  <si>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</si>
  <si>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</si>
  <si>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</si>
  <si>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</si>
  <si>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</si>
  <si>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</si>
  <si>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</si>
  <si>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</si>
  <si>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</si>
  <si>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</si>
  <si>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</si>
  <si>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</si>
  <si>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</si>
  <si>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</si>
  <si>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</si>
  <si>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</si>
  <si>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</si>
  <si>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</si>
  <si>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</si>
  <si>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</si>
  <si>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</si>
  <si>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</si>
  <si>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</si>
  <si>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</si>
  <si>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</si>
  <si>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</si>
  <si>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</si>
  <si>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</si>
  <si>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</si>
  <si>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</si>
  <si>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</si>
  <si>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</si>
  <si>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</si>
  <si>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</si>
  <si>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</si>
  <si>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</si>
  <si>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</si>
  <si>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</si>
  <si>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</si>
  <si>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</si>
  <si>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</si>
  <si>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</si>
  <si>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</si>
  <si>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</si>
  <si>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</si>
  <si>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</si>
  <si>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</si>
  <si>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</si>
  <si>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</si>
  <si>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</si>
  <si>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</si>
  <si>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</si>
  <si>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</si>
  <si>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</si>
  <si>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</si>
  <si>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</si>
  <si>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</si>
  <si>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</si>
  <si>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</si>
  <si>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</si>
  <si>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</si>
  <si>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</si>
  <si>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</si>
  <si>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</si>
  <si>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</si>
  <si>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</si>
  <si>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</si>
  <si>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</si>
  <si>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</si>
  <si>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</si>
  <si>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</si>
  <si>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</si>
  <si>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</si>
  <si>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</si>
  <si>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</si>
  <si>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</si>
  <si>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</si>
  <si>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</si>
  <si>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</si>
  <si>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</si>
  <si>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</si>
  <si>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</si>
  <si>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</si>
  <si>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</si>
  <si>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</si>
  <si>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</si>
  <si>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</si>
  <si>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</si>
  <si>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</si>
  <si>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</si>
  <si>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</si>
  <si>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</si>
  <si>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</si>
  <si>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</si>
  <si>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</si>
  <si>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</si>
  <si>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</si>
  <si>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</si>
  <si>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</si>
  <si>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</si>
  <si>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</si>
  <si>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</si>
  <si>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</si>
  <si>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</si>
  <si>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</si>
  <si>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</si>
  <si>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</si>
  <si>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</si>
  <si>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</si>
  <si>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</si>
  <si>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</si>
  <si>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</si>
  <si>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</si>
  <si>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</si>
  <si>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</si>
  <si>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</si>
  <si>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</si>
  <si>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</si>
  <si>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</si>
  <si>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</si>
  <si>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</si>
  <si>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</si>
  <si>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</si>
  <si>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</si>
  <si>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</si>
  <si>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</si>
  <si>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</si>
  <si>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</si>
  <si>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</si>
  <si>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</si>
  <si>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</si>
  <si>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</si>
  <si>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</si>
  <si>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</si>
  <si>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</si>
  <si>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</si>
  <si>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</si>
  <si>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</si>
  <si>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</si>
  <si>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</si>
  <si>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</si>
  <si>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</si>
  <si>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</si>
  <si>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</si>
  <si>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</si>
  <si>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</si>
  <si>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</si>
  <si>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</si>
  <si>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</si>
  <si>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</si>
  <si>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</si>
  <si>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</si>
  <si>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</si>
  <si>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</si>
  <si>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</si>
  <si>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</si>
  <si>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</si>
  <si>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</si>
  <si>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</si>
  <si>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</si>
  <si>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</si>
  <si>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</si>
  <si>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</si>
  <si>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</si>
  <si>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</si>
  <si>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</si>
  <si>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</si>
  <si>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</si>
  <si>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</si>
  <si>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</si>
  <si>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</si>
  <si>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</si>
  <si>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</si>
  <si>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</si>
  <si>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</si>
  <si>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</si>
  <si>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</si>
  <si>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</si>
  <si>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</si>
  <si>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</si>
  <si>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</si>
  <si>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</si>
  <si>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</si>
  <si>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</si>
  <si>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</si>
  <si>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</si>
  <si>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</si>
  <si>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</si>
  <si>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</si>
  <si>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</si>
  <si>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</si>
  <si>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</si>
  <si>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</si>
  <si>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</si>
  <si>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</si>
  <si>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</si>
  <si>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</si>
  <si>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</si>
  <si>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</si>
  <si>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</si>
  <si>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</si>
  <si>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</si>
  <si>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</si>
  <si>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</si>
  <si>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</si>
  <si>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</si>
  <si>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</si>
  <si>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</si>
  <si>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</si>
  <si>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</si>
  <si>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</si>
  <si>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</si>
  <si>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</si>
  <si>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</si>
  <si>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</si>
  <si>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</si>
  <si>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</si>
  <si>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</si>
  <si>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</si>
  <si>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</si>
  <si>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</si>
  <si>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</si>
  <si>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</si>
  <si>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</si>
  <si>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</si>
  <si>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</si>
  <si>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</si>
  <si>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</si>
  <si>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</si>
  <si>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</si>
  <si>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</si>
  <si>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</si>
  <si>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</si>
  <si>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</si>
  <si>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</si>
  <si>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</si>
  <si>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</si>
  <si>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</si>
  <si>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</si>
  <si>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</si>
  <si>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</si>
  <si>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</si>
  <si>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</si>
  <si>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</si>
  <si>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</si>
  <si>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</si>
  <si>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</si>
  <si>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</si>
  <si>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</si>
  <si>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</si>
  <si>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</si>
  <si>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</si>
  <si>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</si>
  <si>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</si>
  <si>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</si>
  <si>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</si>
  <si>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</si>
  <si>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</si>
  <si>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</si>
  <si>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</si>
  <si>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</si>
  <si>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</si>
  <si>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</si>
  <si>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</si>
  <si>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</si>
  <si>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</si>
  <si>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</si>
  <si>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</si>
  <si>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</si>
  <si>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</si>
  <si>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</si>
  <si>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</si>
  <si>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</si>
  <si>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</si>
  <si>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</si>
  <si>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</si>
  <si>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</si>
  <si>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</si>
  <si>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</si>
  <si>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</si>
  <si>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</si>
  <si>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</si>
  <si>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</si>
  <si>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</si>
  <si>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</si>
  <si>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</si>
  <si>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</si>
  <si>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</si>
  <si>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</si>
  <si>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</si>
  <si>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</si>
  <si>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</si>
  <si>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</si>
  <si>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</si>
  <si>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</si>
  <si>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</si>
  <si>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</si>
  <si>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</si>
  <si>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</si>
  <si>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</si>
  <si>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</si>
  <si>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</si>
  <si>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</si>
  <si>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</si>
  <si>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</si>
  <si>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</si>
  <si>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</si>
  <si>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</si>
  <si>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</si>
  <si>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</si>
  <si>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</si>
  <si>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</si>
  <si>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</si>
  <si>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</si>
  <si>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</si>
  <si>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</si>
  <si>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</si>
  <si>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</si>
  <si>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</si>
  <si>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</si>
  <si>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</si>
  <si>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</si>
  <si>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</si>
  <si>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</si>
  <si>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</si>
  <si>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</si>
  <si>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</si>
  <si>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</si>
  <si>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</si>
  <si>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</si>
  <si>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</si>
  <si>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</si>
  <si>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</si>
  <si>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</si>
  <si>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</si>
  <si>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</si>
  <si>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</si>
  <si>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</si>
  <si>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</si>
  <si>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</si>
  <si>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</si>
  <si>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</si>
  <si>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</si>
  <si>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</si>
  <si>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</si>
  <si>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</si>
  <si>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</si>
  <si>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</si>
  <si>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</si>
  <si>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</si>
  <si>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</si>
  <si>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</si>
  <si>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</si>
  <si>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</si>
  <si>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</si>
  <si>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</si>
  <si>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</si>
  <si>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</si>
  <si>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</si>
  <si>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</si>
  <si>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</si>
  <si>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</si>
  <si>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</si>
  <si>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</si>
  <si>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</si>
  <si>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</si>
  <si>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</si>
  <si>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</si>
  <si>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</si>
  <si>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</si>
  <si>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</si>
  <si>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</si>
  <si>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</si>
  <si>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</si>
  <si>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</si>
  <si>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</si>
  <si>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</si>
  <si>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</si>
  <si>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</si>
  <si>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</si>
  <si>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</si>
  <si>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</si>
  <si>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</si>
  <si>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</si>
  <si>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</si>
  <si>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</si>
  <si>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</si>
  <si>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</si>
  <si>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</si>
  <si>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</si>
  <si>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</si>
  <si>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</si>
  <si>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</si>
  <si>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</si>
  <si>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</si>
  <si>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</si>
  <si>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</si>
  <si>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</si>
  <si>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</si>
  <si>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</si>
  <si>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</si>
  <si>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</si>
  <si>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</si>
  <si>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</si>
  <si>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</si>
  <si>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</si>
  <si>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</si>
  <si>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</si>
  <si>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</si>
  <si>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</si>
  <si>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</si>
  <si>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</si>
  <si>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</si>
  <si>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</si>
  <si>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</si>
  <si>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</si>
  <si>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</si>
  <si>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</si>
  <si>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</si>
  <si>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</si>
  <si>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</si>
  <si>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</si>
  <si>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</si>
  <si>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</si>
  <si>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</si>
  <si>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</si>
  <si>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</si>
  <si>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</si>
  <si>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</si>
  <si>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</si>
  <si>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</si>
  <si>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</si>
  <si>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</si>
  <si>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</si>
  <si>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</si>
  <si>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</si>
  <si>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</si>
  <si>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</si>
  <si>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</si>
  <si>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</si>
  <si>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</si>
  <si>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</si>
  <si>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</si>
  <si>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</si>
  <si>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</si>
  <si>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</si>
  <si>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</si>
  <si>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</si>
  <si>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</si>
  <si>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</si>
  <si>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</si>
  <si>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</si>
  <si>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</si>
  <si>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</si>
  <si>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</si>
  <si>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</si>
  <si>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</si>
  <si>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</si>
  <si>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</si>
  <si>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</si>
  <si>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</si>
  <si>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</si>
  <si>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</si>
  <si>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</si>
  <si>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</si>
  <si>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</si>
  <si>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</si>
  <si>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</si>
  <si>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</si>
  <si>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</si>
  <si>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</si>
  <si>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</si>
  <si>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</si>
  <si>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</si>
  <si>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</si>
  <si>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</si>
  <si>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</si>
  <si>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</si>
  <si>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</si>
  <si>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</si>
  <si>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</si>
  <si>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</si>
  <si>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</si>
  <si>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</si>
  <si>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</si>
  <si>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</si>
  <si>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</si>
  <si>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</si>
  <si>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</si>
  <si>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</si>
  <si>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</si>
  <si>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</si>
  <si>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</si>
  <si>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</si>
  <si>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</si>
  <si>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</si>
  <si>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</si>
  <si>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</si>
  <si>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</si>
  <si>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</si>
  <si>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</si>
  <si>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</si>
  <si>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</si>
  <si>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</si>
  <si>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</si>
  <si>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</si>
  <si>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</si>
  <si>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</si>
  <si>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</si>
  <si>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</si>
  <si>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</si>
  <si>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</si>
  <si>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</si>
  <si>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</si>
  <si>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</si>
  <si>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</si>
  <si>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</si>
  <si>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</si>
  <si>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</si>
  <si>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</si>
  <si>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</si>
  <si>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</si>
  <si>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</si>
  <si>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</si>
  <si>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</si>
  <si>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</si>
  <si>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</si>
  <si>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</si>
  <si>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</si>
  <si>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</si>
  <si>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</si>
  <si>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</si>
  <si>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</si>
  <si>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</si>
  <si>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</si>
  <si>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</si>
  <si>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</si>
  <si>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</si>
  <si>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</si>
  <si>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</si>
  <si>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</si>
  <si>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</si>
  <si>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</si>
  <si>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</si>
  <si>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</si>
  <si>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</si>
  <si>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</si>
  <si>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</si>
  <si>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</si>
  <si>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</si>
  <si>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</si>
  <si>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</si>
  <si>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</si>
  <si>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</si>
  <si>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</si>
  <si>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</si>
  <si>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</si>
  <si>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</si>
  <si>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</si>
  <si>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</si>
  <si>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</si>
  <si>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</si>
  <si>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</si>
  <si>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</si>
  <si>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</si>
  <si>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</si>
  <si>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</si>
  <si>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</si>
  <si>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</si>
  <si>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</si>
  <si>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</si>
  <si>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</si>
  <si>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</si>
  <si>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</si>
  <si>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</si>
  <si>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</si>
  <si>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</si>
  <si>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</si>
  <si>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</si>
  <si>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</si>
  <si>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</si>
  <si>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</si>
  <si>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</si>
  <si>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</si>
  <si>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</si>
  <si>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</si>
  <si>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</si>
  <si>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</si>
  <si>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</si>
  <si>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</si>
  <si>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</si>
  <si>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</si>
  <si>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</si>
  <si>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</si>
  <si>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</si>
  <si>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</si>
  <si>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</si>
  <si>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</si>
  <si>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</si>
  <si>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</si>
  <si>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</si>
  <si>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</si>
  <si>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</si>
  <si>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</si>
  <si>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</si>
  <si>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</si>
  <si>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</si>
  <si>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</si>
  <si>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</si>
  <si>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</si>
  <si>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</si>
  <si>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</si>
  <si>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</si>
  <si>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</si>
  <si>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</si>
  <si>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</si>
  <si>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</si>
  <si>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</si>
  <si>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</si>
  <si>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</si>
  <si>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</si>
  <si>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</si>
  <si>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</si>
  <si>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</si>
  <si>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</si>
  <si>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</si>
  <si>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</si>
  <si>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</si>
  <si>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</si>
  <si>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</si>
  <si>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</si>
  <si>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</si>
  <si>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</si>
  <si>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</si>
  <si>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</si>
  <si>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</si>
  <si>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</si>
  <si>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</si>
  <si>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</si>
  <si>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</si>
  <si>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</si>
  <si>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</si>
  <si>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</si>
  <si>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</si>
  <si>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</si>
  <si>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</si>
  <si>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</si>
  <si>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</si>
  <si>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</si>
  <si>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</si>
  <si>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</si>
  <si>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</si>
  <si>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</si>
  <si>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</si>
  <si>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</si>
  <si>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</si>
  <si>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</si>
  <si>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</si>
  <si>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</si>
  <si>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</si>
  <si>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</si>
  <si>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</si>
  <si>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</si>
  <si>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</si>
  <si>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</si>
  <si>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</si>
  <si>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</si>
  <si>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</si>
  <si>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</si>
  <si>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</si>
  <si>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</si>
  <si>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</si>
  <si>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</si>
  <si>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</si>
  <si>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</si>
  <si>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</si>
  <si>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</si>
  <si>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</si>
  <si>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</si>
  <si>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</si>
  <si>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</si>
  <si>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</si>
  <si>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</si>
  <si>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</si>
  <si>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</si>
  <si>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</si>
  <si>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</si>
  <si>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</si>
  <si>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</si>
  <si>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</si>
  <si>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</si>
  <si>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</si>
  <si>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</si>
  <si>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</si>
  <si>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</si>
  <si>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</si>
  <si>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</si>
  <si>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</si>
  <si>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</si>
  <si>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</si>
  <si>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</si>
  <si>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</si>
  <si>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</si>
  <si>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</si>
  <si>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</si>
  <si>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</si>
  <si>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</si>
  <si>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</si>
  <si>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</si>
  <si>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</si>
  <si>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</si>
  <si>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</si>
  <si>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</si>
  <si>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</si>
  <si>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</si>
  <si>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</si>
  <si>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</si>
  <si>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</si>
  <si>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</si>
  <si>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</si>
  <si>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</si>
  <si>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</si>
  <si>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</si>
  <si>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</si>
  <si>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</si>
  <si>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</si>
  <si>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</si>
  <si>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</si>
  <si>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</si>
  <si>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</si>
  <si>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</si>
  <si>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</si>
  <si>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</si>
  <si>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</si>
  <si>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</si>
  <si>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</si>
  <si>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</si>
  <si>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</si>
  <si>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</si>
  <si>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</si>
  <si>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</si>
  <si>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</si>
  <si>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</si>
  <si>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</si>
  <si>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</si>
  <si>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</si>
  <si>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</si>
  <si>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</si>
  <si>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</si>
  <si>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</si>
  <si>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</si>
  <si>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</si>
  <si>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</si>
  <si>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</si>
  <si>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</si>
  <si>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</si>
  <si>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</si>
  <si>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</si>
  <si>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</si>
  <si>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</si>
  <si>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</si>
  <si>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</si>
  <si>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</si>
  <si>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</si>
  <si>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</si>
  <si>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</si>
  <si>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</si>
  <si>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</si>
  <si>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</si>
  <si>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</si>
  <si>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</si>
  <si>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</si>
  <si>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</si>
  <si>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</si>
  <si>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</si>
  <si>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</si>
  <si>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</si>
  <si>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</si>
  <si>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</si>
  <si>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</si>
  <si>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</si>
  <si>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</si>
  <si>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</si>
  <si>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</si>
  <si>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</si>
  <si>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</si>
  <si>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</si>
  <si>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</si>
  <si>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</si>
  <si>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</si>
  <si>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</si>
  <si>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</si>
  <si>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</si>
  <si>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</si>
  <si>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</si>
  <si>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</si>
  <si>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</si>
  <si>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</si>
  <si>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</si>
  <si>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</si>
  <si>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</si>
  <si>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</si>
  <si>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</si>
  <si>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</si>
  <si>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</si>
  <si>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</si>
  <si>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</si>
  <si>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</si>
  <si>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</si>
  <si>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</si>
  <si>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</si>
  <si>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</si>
  <si>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</si>
  <si>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</si>
  <si>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</si>
  <si>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</si>
  <si>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</si>
  <si>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</si>
  <si>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</si>
  <si>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</si>
  <si>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</si>
  <si>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</si>
  <si>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</si>
  <si>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</si>
  <si>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</si>
  <si>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</si>
  <si>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</si>
  <si>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</si>
  <si>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</si>
  <si>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</si>
  <si>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</si>
  <si>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</si>
  <si>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</si>
  <si>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</si>
  <si>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</si>
  <si>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</si>
  <si>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</si>
  <si>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</si>
  <si>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</si>
  <si>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</si>
  <si>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</si>
  <si>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</si>
  <si>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</si>
  <si>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</si>
  <si>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</si>
  <si>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</si>
  <si>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</si>
  <si>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</si>
  <si>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</si>
  <si>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</si>
  <si>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</si>
  <si>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</si>
  <si>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</si>
  <si>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</si>
  <si>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</si>
  <si>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</si>
  <si>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</si>
  <si>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</si>
  <si>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</si>
  <si>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</si>
  <si>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</si>
  <si>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</si>
  <si>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</si>
  <si>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</si>
  <si>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</si>
  <si>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</si>
  <si>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</si>
  <si>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</si>
  <si>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</si>
  <si>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</si>
  <si>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</si>
  <si>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</si>
  <si>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</si>
  <si>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</si>
  <si>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</si>
  <si>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</si>
  <si>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</si>
  <si>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</si>
  <si>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</si>
  <si>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</si>
  <si>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</si>
  <si>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</si>
  <si>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</si>
  <si>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</si>
  <si>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</si>
  <si>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</si>
  <si>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</si>
  <si>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</si>
  <si>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</si>
  <si>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</si>
  <si>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</si>
  <si>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</si>
  <si>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</si>
  <si>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</si>
  <si>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</si>
  <si>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</si>
  <si>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</si>
  <si>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</si>
  <si>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</si>
  <si>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</si>
  <si>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</si>
  <si>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</si>
  <si>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</si>
  <si>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</si>
  <si>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</si>
  <si>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</si>
  <si>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</si>
  <si>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</si>
  <si>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</si>
  <si>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</si>
  <si>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</si>
  <si>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</si>
  <si>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</si>
  <si>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</si>
  <si>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</si>
  <si>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</si>
  <si>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</si>
  <si>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</si>
  <si>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</si>
  <si>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</si>
  <si>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</si>
  <si>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</si>
  <si>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</si>
  <si>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</si>
  <si>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</si>
  <si>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</si>
  <si>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</si>
  <si>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</si>
  <si>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</si>
  <si>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</si>
  <si>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</si>
  <si>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</si>
  <si>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</si>
  <si>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</si>
  <si>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</si>
  <si>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</si>
  <si>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</si>
  <si>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</si>
  <si>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</si>
  <si>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</si>
  <si>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</si>
  <si>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</si>
  <si>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</si>
  <si>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</si>
  <si>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</si>
  <si>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</si>
  <si>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</si>
  <si>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</si>
  <si>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</si>
  <si>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</si>
  <si>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</si>
  <si>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</si>
  <si>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</si>
  <si>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</si>
  <si>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</si>
  <si>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</si>
  <si>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</si>
  <si>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</si>
  <si>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</si>
  <si>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</si>
  <si>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</si>
  <si>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</si>
  <si>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</si>
  <si>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</si>
  <si>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</si>
  <si>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</si>
  <si>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</si>
  <si>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</si>
  <si>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</si>
  <si>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</si>
  <si>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</si>
  <si>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</si>
  <si>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</si>
  <si>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</si>
  <si>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</si>
  <si>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</si>
  <si>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</si>
  <si>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</si>
  <si>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</si>
  <si>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</si>
  <si>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</si>
  <si>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</si>
  <si>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</si>
  <si>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</si>
  <si>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</si>
  <si>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</si>
  <si>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</si>
  <si>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</si>
  <si>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</si>
  <si>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</si>
  <si>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</si>
  <si>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</si>
  <si>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</si>
  <si>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</si>
  <si>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</si>
  <si>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</si>
  <si>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</si>
  <si>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</si>
  <si>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</si>
  <si>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</si>
  <si>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</si>
  <si>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</si>
  <si>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</si>
  <si>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</si>
  <si>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</si>
  <si>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</si>
  <si>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</si>
  <si>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</si>
  <si>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</si>
  <si>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</si>
  <si>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</si>
  <si>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</si>
  <si>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</si>
  <si>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</si>
  <si>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</si>
  <si>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</si>
  <si>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</si>
  <si>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</si>
  <si>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</si>
  <si>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</si>
  <si>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</si>
  <si>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</si>
  <si>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</si>
  <si>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</si>
  <si>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</si>
  <si>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</si>
  <si>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</si>
  <si>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</si>
  <si>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</si>
  <si>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</si>
  <si>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</si>
  <si>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</si>
  <si>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</si>
  <si>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</si>
  <si>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</si>
  <si>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</si>
  <si>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</si>
  <si>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</si>
  <si>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</si>
  <si>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</si>
  <si>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</si>
  <si>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</si>
  <si>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</si>
  <si>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</si>
  <si>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</si>
  <si>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</si>
  <si>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</si>
  <si>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</si>
  <si>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</si>
  <si>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</si>
  <si>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</si>
  <si>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</si>
  <si>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</si>
  <si>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</si>
  <si>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</si>
  <si>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</si>
  <si>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</si>
  <si>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</si>
  <si>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</si>
  <si>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</si>
  <si>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</si>
  <si>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</si>
  <si>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</si>
  <si>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</si>
  <si>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</si>
  <si>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</si>
  <si>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</si>
  <si>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</si>
  <si>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</si>
  <si>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</si>
  <si>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</si>
  <si>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</si>
  <si>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</si>
  <si>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</si>
  <si>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</si>
  <si>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</si>
  <si>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</si>
  <si>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</si>
  <si>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</si>
  <si>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</si>
  <si>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</si>
  <si>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</si>
  <si>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</si>
  <si>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</si>
  <si>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</si>
  <si>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</si>
  <si>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</si>
  <si>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</si>
  <si>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</si>
  <si>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</si>
  <si>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</si>
  <si>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</si>
  <si>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</si>
  <si>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</si>
  <si>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</si>
  <si>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</si>
  <si>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</si>
  <si>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</si>
  <si>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</si>
  <si>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</si>
  <si>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</si>
  <si>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</si>
  <si>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</si>
  <si>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</si>
  <si>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</si>
  <si>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</si>
  <si>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</si>
  <si>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</si>
  <si>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</si>
  <si>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</si>
  <si>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</si>
  <si>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</si>
  <si>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</si>
  <si>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</si>
  <si>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</si>
  <si>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</si>
  <si>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</si>
  <si>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</si>
  <si>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</si>
  <si>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</si>
  <si>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</si>
  <si>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</si>
  <si>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</si>
  <si>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</si>
  <si>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</si>
  <si>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</si>
  <si>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</si>
  <si>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</si>
  <si>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</si>
  <si>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</si>
  <si>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</si>
  <si>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</si>
  <si>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</si>
  <si>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</si>
  <si>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</si>
  <si>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</si>
  <si>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</si>
  <si>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</si>
  <si>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</si>
  <si>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</si>
  <si>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</si>
  <si>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</si>
  <si>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</si>
  <si>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</si>
  <si>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</si>
  <si>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</si>
  <si>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</si>
  <si>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</si>
  <si>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</si>
  <si>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</si>
  <si>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</si>
  <si>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</si>
  <si>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</si>
  <si>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</si>
  <si>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</si>
  <si>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</si>
  <si>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</si>
  <si>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</si>
  <si>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</si>
  <si>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</si>
  <si>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</si>
  <si>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</si>
  <si>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</si>
  <si>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</si>
  <si>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</si>
  <si>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</si>
  <si>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</si>
  <si>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</si>
  <si>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</si>
  <si>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</si>
  <si>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</si>
  <si>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</si>
  <si>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</si>
  <si>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</si>
  <si>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</si>
  <si>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</si>
  <si>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</si>
  <si>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</si>
  <si>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</si>
  <si>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</si>
  <si>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</si>
  <si>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</si>
  <si>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</si>
  <si>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</si>
  <si>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</si>
  <si>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</si>
  <si>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</si>
  <si>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</si>
  <si>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</si>
  <si>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</si>
  <si>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</si>
  <si>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</si>
  <si>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</si>
  <si>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</si>
  <si>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</si>
  <si>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</si>
  <si>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</si>
  <si>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</si>
  <si>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</si>
  <si>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</si>
  <si>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</si>
  <si>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</si>
  <si>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</si>
  <si>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</si>
  <si>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</si>
  <si>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</si>
  <si>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</si>
  <si>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</si>
  <si>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</si>
  <si>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</si>
  <si>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</si>
  <si>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</si>
  <si>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</si>
  <si>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</si>
  <si>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</si>
  <si>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</si>
  <si>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</si>
  <si>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</si>
  <si>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</si>
  <si>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</si>
  <si>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</si>
  <si>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</si>
  <si>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</si>
  <si>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</si>
  <si>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</si>
  <si>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</si>
  <si>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</si>
  <si>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</si>
  <si>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</si>
  <si>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</si>
  <si>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</si>
  <si>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</si>
  <si>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</si>
  <si>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</si>
  <si>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</si>
  <si>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</si>
  <si>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</si>
  <si>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</si>
  <si>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</si>
  <si>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</si>
  <si>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</si>
  <si>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</si>
  <si>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</si>
  <si>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</si>
  <si>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</si>
  <si>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</si>
  <si>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</si>
  <si>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</si>
  <si>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</si>
  <si>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</si>
  <si>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</si>
  <si>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</si>
  <si>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</si>
  <si>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</si>
  <si>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</si>
  <si>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</si>
  <si>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</si>
  <si>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</si>
  <si>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</si>
  <si>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</si>
  <si>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</si>
  <si>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</si>
  <si>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</si>
  <si>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</si>
  <si>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</si>
  <si>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</si>
  <si>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</si>
  <si>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</si>
  <si>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</si>
  <si>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</si>
  <si>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</si>
  <si>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</si>
  <si>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</si>
  <si>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</si>
  <si>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</si>
  <si>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</si>
  <si>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</si>
  <si>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</si>
  <si>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</si>
  <si>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</si>
  <si>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</si>
  <si>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</si>
  <si>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</si>
  <si>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</si>
  <si>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</si>
  <si>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</si>
  <si>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</si>
  <si>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</si>
  <si>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</si>
  <si>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</si>
  <si>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</si>
  <si>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</si>
  <si>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</si>
  <si>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</si>
  <si>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</si>
  <si>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</si>
  <si>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</si>
  <si>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</si>
  <si>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</si>
  <si>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</si>
  <si>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</si>
  <si>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</si>
  <si>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</si>
  <si>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</si>
  <si>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</si>
  <si>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</si>
  <si>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</si>
  <si>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</si>
  <si>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</si>
  <si>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</si>
  <si>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</si>
  <si>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</si>
  <si>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</si>
  <si>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</si>
  <si>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</si>
  <si>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</si>
  <si>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</si>
  <si>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</si>
  <si>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</si>
  <si>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</si>
  <si>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</si>
  <si>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</si>
  <si>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</si>
  <si>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</si>
  <si>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</si>
  <si>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</si>
  <si>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</si>
  <si>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</si>
  <si>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</si>
  <si>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</si>
  <si>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</si>
  <si>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</si>
  <si>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</si>
  <si>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</si>
  <si>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</si>
  <si>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</si>
  <si>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</si>
  <si>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</si>
  <si>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</si>
  <si>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</si>
  <si>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</si>
  <si>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</si>
  <si>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</si>
  <si>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</si>
  <si>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</si>
  <si>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</si>
  <si>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</si>
  <si>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</si>
  <si>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</si>
  <si>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</si>
  <si>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</si>
  <si>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</si>
  <si>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</si>
  <si>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</si>
  <si>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</si>
  <si>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</si>
  <si>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</si>
  <si>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</si>
  <si>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</si>
  <si>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</si>
  <si>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</si>
  <si>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</si>
  <si>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</si>
  <si>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</si>
  <si>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</si>
  <si>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</si>
  <si>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</si>
  <si>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</si>
  <si>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</si>
  <si>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</si>
  <si>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</si>
  <si>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</si>
  <si>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</si>
  <si>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</si>
  <si>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</si>
  <si>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</si>
  <si>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</si>
  <si>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</si>
  <si>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</si>
  <si>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</si>
  <si>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</si>
  <si>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</si>
  <si>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</si>
  <si>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</si>
  <si>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</si>
  <si>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</si>
  <si>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</si>
  <si>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</si>
  <si>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</si>
  <si>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</si>
  <si>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</si>
  <si>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</si>
  <si>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</si>
  <si>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</si>
  <si>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</si>
  <si>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</si>
  <si>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</si>
  <si>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</si>
  <si>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</si>
  <si>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</si>
  <si>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</si>
  <si>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</si>
  <si>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</si>
  <si>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</si>
  <si>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</si>
  <si>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</si>
  <si>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</si>
  <si>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</si>
  <si>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</si>
  <si>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</si>
  <si>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</si>
  <si>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</si>
  <si>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</si>
  <si>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</si>
  <si>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</si>
  <si>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</si>
  <si>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</si>
  <si>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</si>
  <si>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</si>
  <si>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</si>
  <si>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</si>
  <si>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</si>
  <si>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</si>
  <si>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</si>
  <si>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</si>
  <si>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</si>
  <si>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</si>
  <si>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</si>
  <si>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</si>
  <si>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</si>
  <si>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</si>
  <si>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</si>
  <si>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</si>
  <si>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</si>
  <si>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</si>
  <si>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</si>
  <si>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</si>
  <si>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</si>
  <si>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</si>
  <si>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</si>
  <si>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</si>
  <si>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</si>
  <si>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</si>
  <si>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</si>
  <si>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</si>
  <si>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</si>
  <si>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</si>
  <si>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</si>
  <si>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</si>
  <si>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</si>
  <si>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</si>
  <si>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</si>
  <si>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</si>
  <si>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</si>
  <si>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</si>
  <si>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</si>
  <si>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</si>
  <si>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</si>
  <si>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</si>
  <si>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</si>
  <si>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</si>
  <si>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</si>
  <si>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</si>
  <si>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</si>
  <si>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</si>
  <si>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</si>
  <si>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</si>
  <si>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</si>
  <si>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</si>
  <si>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</si>
  <si>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</si>
  <si>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</si>
  <si>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</si>
  <si>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</si>
  <si>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</si>
  <si>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</si>
  <si>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</si>
  <si>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</si>
  <si>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</si>
  <si>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</si>
  <si>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</si>
  <si>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</si>
  <si>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</si>
  <si>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</si>
  <si>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</si>
  <si>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</si>
  <si>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</si>
  <si>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</si>
  <si>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</si>
  <si>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</si>
  <si>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</si>
  <si>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</si>
  <si>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</si>
  <si>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</si>
  <si>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</si>
  <si>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</si>
  <si>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</si>
  <si>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</si>
  <si>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</si>
  <si>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</si>
  <si>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</si>
  <si>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</si>
  <si>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</si>
  <si>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</si>
  <si>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</si>
  <si>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</si>
  <si>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</si>
  <si>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</si>
  <si>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</si>
  <si>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</si>
  <si>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</si>
  <si>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</si>
  <si>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</si>
  <si>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</si>
  <si>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</si>
  <si>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</si>
  <si>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</si>
  <si>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</si>
  <si>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</si>
  <si>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</si>
  <si>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</si>
  <si>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</si>
  <si>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</si>
  <si>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</si>
  <si>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</si>
  <si>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</si>
  <si>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</si>
  <si>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</si>
  <si>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</si>
  <si>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</si>
  <si>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</si>
  <si>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</si>
  <si>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</si>
  <si>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</si>
  <si>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</si>
  <si>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</si>
  <si>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</si>
  <si>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</si>
  <si>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</si>
  <si>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</si>
  <si>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</si>
  <si>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</si>
  <si>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</si>
  <si>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</si>
  <si>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</si>
  <si>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</si>
  <si>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</si>
  <si>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</si>
  <si>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</si>
  <si>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</si>
  <si>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</si>
  <si>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</si>
  <si>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</si>
  <si>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</si>
  <si>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</si>
  <si>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</si>
  <si>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</si>
  <si>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</si>
  <si>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</si>
  <si>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</si>
  <si>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</si>
  <si>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</si>
  <si>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</si>
  <si>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</si>
  <si>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</si>
  <si>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</si>
  <si>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</si>
  <si>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</si>
  <si>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</si>
  <si>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</si>
  <si>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</si>
  <si>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</si>
  <si>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</si>
  <si>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</si>
  <si>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</si>
  <si>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</si>
  <si>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</si>
  <si>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</si>
  <si>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</si>
  <si>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</si>
  <si>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</si>
  <si>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</si>
  <si>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</si>
  <si>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</si>
  <si>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</si>
  <si>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</si>
  <si>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</si>
  <si>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</si>
  <si>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</si>
  <si>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</si>
  <si>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</si>
  <si>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</si>
  <si>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</si>
  <si>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</si>
  <si>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</si>
  <si>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</si>
  <si>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</si>
  <si>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</si>
  <si>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</si>
  <si>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</si>
  <si>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</si>
  <si>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</si>
  <si>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</si>
  <si>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</si>
  <si>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</si>
  <si>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</si>
  <si>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</si>
  <si>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</si>
  <si>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</si>
  <si>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</si>
  <si>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</si>
  <si>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</si>
  <si>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</si>
  <si>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</si>
  <si>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</si>
  <si>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</si>
  <si>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</si>
  <si>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</si>
  <si>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</si>
  <si>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</si>
  <si>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</si>
  <si>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</si>
  <si>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</si>
  <si>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</si>
  <si>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</si>
  <si>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</si>
  <si>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</si>
  <si>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</si>
  <si>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</si>
  <si>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</si>
  <si>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</si>
  <si>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</si>
  <si>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</si>
  <si>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</si>
  <si>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</si>
  <si>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</si>
  <si>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</si>
  <si>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</si>
  <si>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</si>
  <si>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</si>
  <si>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</si>
  <si>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</si>
  <si>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</si>
  <si>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</si>
  <si>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</si>
  <si>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</si>
  <si>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</si>
  <si>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</si>
  <si>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</si>
  <si>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</si>
  <si>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</si>
  <si>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</si>
  <si>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</si>
  <si>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</si>
  <si>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</si>
  <si>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</si>
  <si>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</si>
  <si>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</si>
  <si>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</si>
  <si>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</si>
  <si>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</si>
  <si>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</si>
  <si>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</si>
  <si>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</si>
  <si>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</si>
  <si>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</si>
  <si>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</si>
  <si>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</si>
  <si>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</si>
  <si>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</si>
  <si>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</si>
  <si>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</si>
  <si>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</si>
  <si>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</si>
  <si>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</si>
  <si>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</si>
  <si>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</si>
  <si>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</si>
  <si>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</si>
  <si>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</si>
  <si>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</si>
  <si>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</si>
  <si>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</si>
  <si>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</si>
  <si>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</si>
  <si>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</si>
  <si>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</si>
  <si>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</si>
  <si>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</si>
  <si>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</si>
  <si>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</si>
  <si>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</si>
  <si>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</si>
  <si>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</si>
  <si>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</si>
  <si>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</si>
  <si>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</si>
  <si>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</si>
  <si>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</si>
  <si>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</si>
  <si>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</si>
  <si>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</si>
  <si>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</si>
  <si>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</si>
  <si>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</si>
  <si>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</si>
  <si>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</si>
  <si>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</si>
  <si>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</si>
  <si>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</si>
  <si>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</si>
  <si>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</si>
  <si>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</si>
  <si>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</si>
  <si>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</si>
  <si>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</si>
  <si>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</si>
  <si>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</si>
  <si>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</si>
  <si>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</si>
  <si>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</si>
  <si>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</si>
  <si>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</si>
  <si>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</si>
  <si>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</si>
  <si>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</si>
  <si>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</si>
  <si>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</si>
  <si>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</si>
  <si>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</si>
  <si>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</si>
  <si>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</si>
  <si>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</si>
  <si>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</si>
  <si>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</si>
  <si>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</si>
  <si>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</si>
  <si>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</si>
  <si>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</si>
  <si>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</si>
  <si>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</si>
  <si>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</si>
  <si>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</si>
  <si>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</si>
  <si>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</si>
  <si>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</si>
  <si>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</si>
  <si>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</si>
  <si>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</si>
  <si>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</si>
  <si>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</si>
  <si>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</si>
  <si>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</si>
  <si>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</si>
  <si>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</si>
  <si>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</si>
  <si>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</si>
  <si>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</si>
  <si>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</si>
  <si>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</si>
  <si>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</si>
  <si>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</si>
  <si>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</si>
  <si>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</si>
  <si>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</si>
  <si>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</si>
  <si>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</si>
  <si>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</si>
  <si>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</si>
  <si>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</si>
  <si>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</si>
  <si>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</si>
  <si>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</si>
  <si>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</si>
  <si>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</si>
  <si>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</si>
  <si>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</si>
  <si>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</si>
  <si>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</si>
  <si>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</si>
  <si>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</si>
  <si>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</si>
  <si>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</si>
  <si>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</si>
  <si>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</si>
  <si>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</si>
  <si>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</si>
  <si>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</si>
  <si>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</si>
  <si>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</si>
  <si>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</si>
  <si>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</si>
  <si>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</si>
  <si>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</si>
  <si>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</si>
  <si>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</si>
  <si>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</si>
  <si>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</si>
  <si>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</si>
  <si>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</si>
  <si>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</si>
  <si>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</si>
  <si>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</si>
  <si>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</si>
  <si>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</si>
  <si>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</si>
  <si>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</si>
  <si>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</si>
  <si>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</si>
  <si>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</si>
  <si>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</si>
  <si>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</si>
  <si>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</si>
  <si>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</si>
  <si>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</si>
  <si>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</si>
  <si>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</si>
  <si>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</si>
  <si>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</si>
  <si>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</si>
  <si>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</si>
  <si>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</si>
  <si>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</si>
  <si>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</si>
  <si>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</si>
  <si>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</si>
  <si>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</si>
  <si>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</si>
  <si>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</si>
  <si>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</si>
  <si>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</si>
  <si>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</si>
  <si>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</si>
  <si>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</si>
  <si>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</si>
  <si>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</si>
  <si>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</si>
  <si>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</si>
  <si>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</si>
  <si>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</si>
  <si>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</si>
  <si>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</si>
  <si>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</si>
  <si>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</si>
  <si>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</si>
  <si>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</si>
  <si>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</si>
  <si>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</si>
  <si>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</si>
  <si>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</si>
  <si>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</si>
  <si>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</si>
  <si>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</si>
  <si>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</si>
  <si>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</si>
  <si>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</si>
  <si>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</si>
  <si>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</si>
  <si>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</si>
  <si>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</si>
  <si>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</si>
  <si>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</si>
  <si>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</si>
  <si>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</si>
  <si>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</si>
  <si>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</si>
  <si>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</si>
  <si>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</si>
  <si>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</si>
  <si>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</si>
  <si>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</si>
  <si>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</si>
  <si>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</si>
  <si>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</si>
  <si>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</si>
  <si>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</si>
  <si>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</si>
  <si>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</si>
  <si>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</si>
  <si>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</si>
  <si>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</si>
  <si>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</si>
  <si>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</si>
  <si>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</si>
  <si>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</si>
  <si>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</si>
  <si>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</si>
  <si>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</si>
  <si>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</si>
  <si>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</si>
  <si>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</si>
  <si>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</si>
  <si>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</si>
  <si>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</si>
  <si>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</si>
  <si>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</si>
  <si>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</si>
  <si>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</si>
  <si>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</si>
  <si>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</si>
  <si>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</si>
  <si>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</si>
  <si>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</si>
  <si>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</si>
  <si>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</si>
  <si>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</si>
  <si>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</si>
  <si>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</si>
  <si>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</si>
  <si>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</si>
  <si>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</si>
  <si>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</si>
  <si>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</si>
  <si>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</si>
  <si>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</si>
  <si>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</si>
  <si>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</si>
  <si>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</si>
  <si>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</si>
  <si>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</si>
  <si>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</si>
  <si>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</si>
  <si>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</si>
  <si>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</si>
  <si>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</si>
  <si>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</si>
  <si>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</si>
  <si>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</si>
  <si>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</si>
  <si>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</si>
  <si>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</si>
  <si>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</si>
  <si>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</si>
  <si>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</si>
  <si>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</si>
  <si>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</si>
  <si>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</si>
  <si>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</si>
  <si>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</si>
  <si>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</si>
  <si>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</si>
  <si>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</si>
  <si>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</si>
  <si>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</si>
  <si>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</si>
  <si>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</si>
  <si>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</si>
  <si>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</si>
  <si>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</si>
  <si>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</si>
  <si>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</si>
  <si>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</si>
  <si>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</si>
  <si>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</si>
  <si>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</si>
  <si>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</si>
  <si>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</si>
  <si>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</si>
  <si>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</si>
  <si>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</si>
  <si>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</si>
  <si>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</si>
  <si>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</si>
  <si>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</si>
  <si>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</si>
  <si>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</si>
  <si>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</si>
  <si>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</si>
  <si>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</si>
  <si>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</si>
  <si>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</si>
  <si>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</si>
  <si>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</si>
  <si>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</si>
  <si>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</si>
  <si>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</si>
  <si>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</si>
  <si>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</si>
  <si>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</si>
  <si>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</si>
  <si>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</si>
  <si>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</si>
  <si>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</si>
  <si>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</si>
  <si>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</si>
  <si>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</si>
  <si>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</si>
  <si>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</si>
  <si>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</si>
  <si>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</si>
  <si>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</si>
  <si>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</si>
  <si>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</si>
  <si>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</si>
  <si>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</si>
  <si>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</si>
  <si>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</si>
  <si>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</si>
  <si>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</si>
  <si>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</si>
  <si>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</si>
  <si>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</si>
  <si>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</si>
  <si>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</si>
  <si>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</si>
  <si>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</si>
  <si>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</si>
  <si>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</si>
  <si>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</si>
  <si>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</si>
  <si>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</si>
  <si>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</si>
  <si>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</si>
  <si>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</si>
  <si>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</si>
  <si>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</si>
  <si>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</si>
  <si>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</si>
  <si>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</si>
  <si>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</si>
  <si>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</si>
  <si>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</si>
  <si>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</si>
  <si>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</si>
  <si>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</si>
  <si>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</si>
  <si>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</si>
  <si>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</si>
  <si>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</si>
  <si>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</si>
  <si>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</si>
  <si>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</si>
  <si>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</si>
  <si>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</si>
  <si>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</si>
  <si>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</si>
  <si>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</si>
  <si>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</si>
  <si>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</si>
  <si>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</si>
  <si>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</si>
  <si>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</si>
  <si>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</si>
  <si>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</si>
  <si>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</si>
  <si>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</si>
  <si>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</si>
  <si>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</si>
  <si>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</si>
  <si>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</si>
  <si>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</si>
  <si>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</si>
  <si>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</si>
  <si>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</si>
  <si>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</si>
  <si>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</si>
  <si>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</si>
  <si>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</si>
  <si>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</si>
  <si>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</si>
  <si>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</si>
  <si>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</si>
  <si>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</si>
  <si>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</si>
  <si>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</si>
  <si>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</si>
  <si>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</si>
  <si>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</si>
  <si>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</si>
  <si>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</si>
  <si>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</si>
  <si>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</si>
  <si>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</si>
  <si>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</si>
  <si>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</si>
  <si>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</si>
  <si>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</si>
  <si>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</si>
  <si>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</si>
  <si>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</si>
  <si>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</si>
  <si>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</si>
  <si>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</si>
  <si>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</si>
  <si>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</si>
  <si>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</si>
  <si>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</si>
  <si>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</si>
  <si>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</si>
  <si>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</si>
  <si>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</si>
  <si>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</si>
  <si>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</si>
  <si>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</si>
  <si>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</si>
  <si>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</si>
  <si>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</si>
  <si>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</si>
  <si>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</si>
  <si>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</si>
  <si>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</si>
  <si>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</si>
  <si>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</si>
  <si>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</si>
  <si>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</si>
  <si>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</si>
  <si>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</si>
  <si>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</si>
  <si>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</si>
  <si>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</si>
  <si>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</si>
  <si>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</si>
  <si>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</si>
  <si>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</si>
  <si>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</si>
  <si>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</si>
  <si>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</si>
  <si>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</si>
  <si>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</si>
  <si>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</si>
  <si>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</si>
  <si>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</si>
  <si>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</si>
  <si>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</si>
  <si>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</si>
  <si>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</si>
  <si>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</si>
  <si>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</si>
  <si>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</si>
  <si>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</si>
  <si>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</si>
  <si>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</si>
  <si>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</si>
  <si>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</si>
  <si>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</si>
  <si>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</si>
  <si>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</si>
  <si>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</si>
  <si>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</si>
  <si>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</si>
  <si>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</si>
  <si>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</si>
  <si>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</si>
  <si>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</si>
  <si>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</si>
  <si>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</si>
  <si>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</si>
  <si>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</si>
  <si>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</si>
  <si>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</si>
  <si>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</si>
  <si>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</si>
  <si>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</si>
  <si>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</si>
  <si>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</si>
  <si>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</si>
  <si>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</si>
  <si>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</si>
  <si>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</si>
  <si>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</si>
  <si>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</si>
  <si>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</si>
  <si>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</si>
  <si>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</si>
  <si>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</si>
  <si>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</si>
  <si>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</si>
  <si>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</si>
  <si>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</si>
  <si>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</si>
  <si>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</si>
  <si>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</si>
  <si>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</si>
  <si>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</si>
  <si>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</si>
  <si>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</si>
  <si>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</si>
  <si>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</si>
  <si>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</si>
  <si>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</si>
  <si>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</si>
  <si>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</si>
  <si>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</si>
  <si>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</si>
  <si>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</si>
  <si>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</si>
  <si>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</si>
  <si>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</si>
  <si>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</si>
  <si>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</si>
  <si>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</si>
  <si>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</si>
  <si>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</si>
  <si>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</si>
  <si>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</si>
  <si>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</si>
  <si>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</si>
  <si>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</si>
  <si>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</si>
  <si>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</si>
  <si>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</si>
  <si>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</si>
  <si>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</si>
  <si>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</si>
  <si>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</si>
  <si>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</si>
  <si>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</si>
  <si>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</si>
  <si>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</si>
  <si>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</si>
  <si>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</si>
  <si>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</si>
  <si>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</si>
  <si>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</si>
  <si>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</si>
  <si>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</si>
  <si>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</si>
  <si>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</si>
  <si>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</si>
  <si>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</si>
  <si>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</si>
  <si>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</si>
  <si>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</si>
  <si>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</si>
  <si>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</si>
  <si>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</si>
  <si>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</si>
  <si>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</si>
  <si>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</si>
  <si>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</si>
  <si>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</si>
  <si>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</si>
  <si>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</si>
  <si>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</si>
  <si>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</si>
  <si>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</si>
  <si>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</si>
  <si>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</si>
  <si>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</si>
  <si>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</si>
  <si>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</si>
  <si>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</si>
  <si>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</si>
  <si>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</si>
  <si>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</si>
  <si>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</si>
  <si>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</si>
  <si>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</si>
  <si>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</si>
  <si>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</si>
  <si>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</si>
  <si>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</si>
  <si>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</si>
  <si>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</si>
  <si>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</si>
  <si>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</si>
  <si>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</si>
  <si>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</si>
  <si>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</si>
  <si>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</si>
  <si>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</si>
  <si>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</si>
  <si>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</si>
  <si>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</si>
  <si>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</si>
  <si>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</si>
  <si>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</si>
  <si>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</si>
  <si>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</si>
  <si>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</si>
  <si>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</si>
  <si>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</si>
  <si>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</si>
  <si>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</si>
  <si>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</si>
  <si>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</si>
  <si>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</si>
  <si>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</si>
  <si>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</si>
  <si>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</si>
  <si>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</si>
  <si>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</si>
  <si>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</si>
  <si>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</si>
  <si>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</si>
  <si>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</si>
  <si>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</si>
  <si>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</si>
  <si>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</si>
  <si>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</si>
  <si>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</si>
  <si>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</si>
  <si>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</si>
  <si>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</si>
  <si>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</si>
  <si>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</si>
  <si>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</si>
  <si>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</si>
  <si>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</si>
  <si>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</si>
  <si>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</si>
  <si>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</si>
  <si>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</si>
  <si>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</si>
  <si>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</si>
  <si>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</si>
  <si>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</si>
  <si>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</si>
  <si>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</si>
  <si>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</si>
  <si>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</si>
  <si>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</si>
  <si>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</si>
  <si>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</si>
  <si>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</si>
  <si>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</si>
  <si>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</si>
  <si>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</si>
  <si>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</si>
  <si>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</si>
  <si>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</si>
  <si>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</si>
  <si>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</si>
  <si>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</si>
  <si>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</si>
  <si>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</si>
  <si>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</si>
  <si>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</si>
  <si>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</si>
  <si>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</si>
  <si>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</si>
  <si>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</si>
  <si>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</si>
  <si>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</si>
  <si>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</si>
  <si>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</si>
  <si>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</si>
  <si>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</si>
  <si>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</si>
  <si>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</si>
  <si>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</si>
  <si>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</si>
  <si>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</si>
  <si>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</si>
  <si>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</si>
  <si>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</si>
  <si>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</si>
  <si>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</si>
  <si>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</si>
  <si>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</si>
  <si>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</si>
  <si>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</si>
  <si>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</si>
  <si>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</si>
  <si>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</si>
  <si>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</si>
  <si>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</si>
  <si>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</si>
  <si>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</si>
  <si>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</si>
  <si>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</si>
  <si>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</si>
  <si>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</si>
  <si>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</si>
  <si>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</si>
  <si>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</si>
  <si>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</si>
  <si>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</si>
  <si>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</si>
  <si>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</si>
  <si>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</si>
  <si>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</si>
  <si>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</si>
  <si>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</si>
  <si>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</si>
  <si>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</si>
  <si>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</si>
  <si>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</si>
  <si>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</si>
  <si>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</si>
  <si>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</si>
  <si>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</si>
  <si>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</si>
  <si>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</si>
  <si>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</si>
  <si>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</si>
  <si>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</si>
  <si>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</si>
  <si>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</si>
  <si>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</si>
  <si>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</si>
  <si>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</si>
  <si>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</si>
  <si>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</si>
  <si>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</si>
  <si>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</si>
  <si>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</si>
  <si>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</si>
  <si>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</si>
  <si>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</si>
  <si>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</si>
  <si>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</si>
  <si>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</si>
  <si>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</si>
  <si>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</si>
  <si>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</si>
  <si>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</si>
  <si>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</si>
  <si>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</si>
  <si>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</si>
  <si>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</si>
  <si>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</si>
  <si>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</si>
  <si>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</si>
  <si>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</si>
  <si>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</si>
  <si>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</si>
  <si>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</si>
  <si>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</si>
  <si>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</si>
  <si>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</si>
  <si>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</si>
  <si>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</si>
  <si>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</si>
  <si>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</si>
  <si>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</si>
  <si>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</si>
  <si>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</si>
  <si>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</si>
  <si>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</si>
  <si>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</si>
  <si>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</si>
  <si>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</si>
  <si>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</si>
  <si>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</si>
  <si>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</si>
  <si>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</si>
  <si>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</si>
  <si>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</si>
  <si>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</si>
  <si>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</si>
  <si>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</si>
  <si>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</si>
  <si>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</si>
  <si>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</si>
  <si>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</si>
  <si>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</si>
  <si>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</si>
  <si>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</si>
  <si>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</si>
  <si>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</si>
  <si>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</si>
  <si>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</si>
  <si>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</si>
  <si>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</si>
  <si>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</si>
  <si>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</si>
  <si>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</si>
  <si>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</si>
  <si>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</si>
  <si>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</si>
  <si>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</si>
  <si>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</si>
  <si>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</si>
  <si>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</si>
  <si>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</si>
  <si>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</si>
  <si>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</si>
  <si>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</si>
  <si>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</si>
  <si>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</si>
  <si>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</si>
  <si>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</si>
  <si>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</si>
  <si>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</si>
  <si>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</si>
  <si>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</si>
  <si>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</si>
  <si>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</si>
  <si>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</si>
  <si>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</si>
  <si>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</si>
  <si>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</si>
  <si>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</si>
  <si>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</si>
  <si>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</si>
  <si>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</si>
  <si>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</si>
  <si>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</si>
  <si>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</si>
  <si>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</si>
  <si>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</si>
  <si>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</si>
  <si>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</si>
  <si>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</si>
  <si>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</si>
  <si>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</si>
  <si>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</si>
  <si>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</si>
  <si>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</si>
  <si>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</si>
  <si>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</si>
  <si>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</si>
  <si>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</si>
  <si>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</si>
  <si>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</si>
  <si>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</si>
  <si>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</si>
  <si>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</si>
  <si>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</si>
  <si>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</si>
  <si>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</si>
  <si>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</si>
  <si>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</si>
  <si>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</si>
  <si>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</si>
  <si>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</si>
  <si>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</si>
  <si>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</si>
  <si>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</si>
  <si>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</si>
  <si>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</si>
  <si>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</si>
  <si>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</si>
  <si>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</si>
  <si>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</si>
  <si>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</si>
  <si>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</si>
  <si>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</si>
  <si>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</si>
  <si>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</si>
  <si>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</si>
  <si>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</si>
  <si>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</si>
  <si>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</si>
  <si>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</si>
  <si>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</si>
  <si>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</si>
  <si>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</si>
  <si>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</si>
  <si>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</si>
  <si>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</si>
  <si>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</si>
  <si>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</si>
  <si>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</si>
  <si>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</si>
  <si>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</si>
  <si>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</si>
  <si>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</si>
  <si>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</si>
  <si>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</si>
  <si>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</si>
  <si>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</si>
  <si>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</si>
  <si>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</si>
  <si>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</si>
  <si>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</si>
  <si>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</si>
  <si>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</si>
  <si>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</si>
  <si>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</si>
  <si>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</si>
  <si>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</si>
  <si>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</si>
  <si>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</si>
  <si>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</si>
  <si>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</si>
  <si>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</si>
  <si>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</si>
  <si>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</si>
  <si>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</si>
  <si>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</si>
  <si>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</si>
  <si>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</si>
  <si>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</si>
  <si>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</si>
  <si>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</si>
  <si>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</si>
  <si>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</si>
  <si>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</si>
  <si>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</si>
  <si>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</si>
  <si>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</si>
  <si>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</si>
  <si>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</si>
  <si>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</si>
  <si>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</si>
  <si>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</si>
  <si>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</si>
  <si>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</si>
  <si>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</si>
  <si>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</si>
  <si>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</si>
  <si>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</si>
  <si>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</si>
  <si>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</si>
  <si>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</si>
  <si>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</si>
  <si>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</si>
  <si>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</si>
  <si>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</si>
  <si>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</si>
  <si>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</si>
  <si>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</si>
  <si>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</si>
  <si>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</si>
  <si>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</si>
  <si>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</si>
  <si>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</si>
  <si>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</si>
  <si>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</si>
  <si>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</si>
  <si>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</si>
  <si>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</si>
  <si>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</si>
  <si>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</si>
  <si>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</si>
  <si>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</si>
  <si>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</si>
  <si>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</si>
  <si>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</si>
  <si>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</si>
  <si>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</si>
  <si>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</si>
  <si>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</si>
  <si>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</si>
  <si>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</si>
  <si>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</si>
  <si>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</si>
  <si>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</si>
  <si>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</si>
  <si>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</si>
  <si>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</si>
  <si>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</si>
  <si>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</si>
  <si>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</si>
  <si>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</si>
  <si>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</si>
  <si>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</si>
  <si>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</si>
  <si>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</si>
  <si>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</si>
  <si>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</si>
  <si>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</si>
  <si>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</si>
  <si>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</si>
  <si>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</si>
  <si>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</si>
  <si>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</si>
  <si>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</si>
  <si>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</si>
  <si>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</si>
  <si>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</si>
  <si>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</si>
  <si>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</si>
  <si>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</si>
  <si>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</si>
  <si>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</si>
  <si>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</si>
  <si>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</si>
  <si>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</si>
  <si>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</si>
  <si>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</si>
  <si>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</si>
  <si>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</si>
  <si>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</si>
  <si>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</si>
  <si>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</si>
  <si>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</si>
  <si>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</si>
  <si>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</si>
  <si>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</si>
  <si>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</si>
  <si>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</si>
  <si>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</si>
  <si>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</si>
  <si>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</si>
  <si>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</si>
  <si>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</si>
  <si>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</si>
  <si>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</si>
  <si>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</si>
  <si>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</si>
  <si>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</si>
  <si>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</si>
  <si>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</si>
  <si>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</si>
  <si>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</si>
  <si>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</si>
  <si>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</si>
  <si>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</si>
  <si>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</si>
  <si>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</si>
  <si>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</si>
  <si>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</si>
  <si>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</si>
  <si>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</si>
  <si>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</si>
  <si>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</si>
  <si>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</si>
  <si>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</si>
  <si>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</si>
  <si>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</si>
  <si>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</si>
  <si>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</si>
  <si>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</si>
  <si>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</si>
  <si>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</si>
  <si>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</si>
  <si>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</si>
  <si>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</si>
  <si>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</si>
  <si>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</si>
  <si>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</si>
  <si>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</si>
  <si>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</si>
  <si>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</si>
  <si>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</si>
  <si>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</si>
  <si>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</si>
  <si>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</si>
  <si>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</si>
  <si>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</si>
  <si>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</si>
  <si>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</si>
  <si>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</si>
  <si>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</si>
  <si>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</si>
  <si>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</si>
  <si>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</si>
  <si>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</si>
  <si>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</si>
  <si>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</si>
  <si>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</si>
  <si>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</si>
  <si>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</si>
  <si>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</si>
  <si>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</si>
  <si>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</si>
  <si>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</si>
  <si>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</si>
  <si>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</si>
  <si>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</si>
  <si>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</si>
  <si>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</si>
  <si>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</si>
  <si>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</si>
  <si>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</si>
  <si>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</si>
  <si>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</si>
  <si>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</si>
  <si>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</si>
  <si>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</si>
  <si>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</si>
  <si>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</si>
  <si>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</si>
  <si>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</si>
  <si>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</si>
  <si>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</si>
  <si>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</si>
  <si>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</si>
  <si>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</si>
  <si>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</si>
  <si>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</si>
  <si>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</si>
  <si>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</si>
  <si>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</si>
  <si>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</si>
  <si>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</si>
  <si>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</si>
  <si>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</si>
  <si>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</si>
  <si>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</si>
  <si>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</si>
  <si>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</si>
  <si>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</si>
  <si>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</si>
  <si>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</si>
  <si>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</si>
  <si>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</si>
  <si>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</si>
  <si>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</si>
  <si>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</si>
  <si>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</si>
  <si>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</si>
  <si>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</si>
  <si>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</si>
  <si>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</si>
  <si>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</si>
  <si>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</si>
  <si>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</si>
  <si>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</si>
  <si>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</si>
  <si>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</si>
  <si>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</si>
  <si>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</si>
  <si>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</si>
  <si>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</si>
  <si>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</si>
  <si>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</si>
  <si>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</si>
  <si>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</si>
  <si>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</si>
  <si>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</si>
  <si>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</si>
  <si>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</si>
  <si>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</si>
  <si>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</si>
  <si>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</si>
  <si>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</si>
  <si>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</si>
  <si>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</si>
  <si>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</si>
  <si>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</si>
  <si>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</si>
  <si>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</si>
  <si>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</si>
  <si>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</si>
  <si>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</si>
  <si>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</si>
  <si>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</si>
  <si>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</si>
  <si>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</si>
  <si>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</si>
  <si>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</si>
  <si>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</si>
  <si>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</si>
  <si>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</si>
  <si>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</si>
  <si>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</si>
  <si>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</si>
  <si>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</si>
  <si>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</si>
  <si>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</si>
  <si>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</si>
  <si>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</si>
  <si>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</si>
  <si>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</si>
  <si>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</si>
  <si>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</si>
  <si>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</si>
  <si>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</si>
  <si>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</si>
  <si>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</si>
  <si>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</si>
  <si>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</si>
  <si>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</si>
  <si>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</si>
  <si>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</si>
  <si>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</si>
  <si>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</si>
  <si>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</si>
  <si>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</si>
  <si>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</si>
  <si>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</si>
  <si>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</si>
  <si>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</si>
  <si>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</si>
  <si>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</si>
  <si>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</si>
  <si>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</si>
  <si>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</si>
  <si>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</si>
  <si>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</si>
  <si>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</si>
  <si>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</si>
  <si>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</si>
  <si>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</si>
  <si>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</si>
  <si>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</si>
  <si>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</si>
  <si>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</si>
  <si>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</si>
  <si>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</si>
  <si>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</si>
  <si>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</si>
  <si>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</si>
  <si>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</si>
  <si>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</si>
  <si>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</si>
  <si>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</si>
  <si>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</si>
  <si>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</si>
  <si>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</si>
  <si>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</si>
  <si>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</si>
  <si>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</si>
  <si>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</si>
  <si>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</si>
  <si>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</si>
  <si>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</si>
  <si>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</si>
  <si>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</si>
  <si>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</si>
  <si>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</si>
  <si>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</si>
  <si>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</si>
  <si>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</si>
  <si>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</si>
  <si>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</si>
  <si>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</si>
  <si>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</si>
  <si>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</si>
  <si>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</si>
  <si>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</si>
  <si>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</si>
  <si>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</si>
  <si>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</si>
  <si>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</si>
  <si>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</si>
  <si>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</si>
  <si>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</si>
  <si>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</si>
  <si>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</si>
  <si>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</si>
  <si>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</si>
  <si>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</si>
  <si>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</si>
  <si>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</si>
  <si>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</si>
  <si>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</si>
  <si>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</si>
  <si>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</si>
  <si>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</si>
  <si>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</si>
  <si>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</si>
  <si>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</si>
  <si>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</si>
  <si>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</si>
  <si>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</si>
  <si>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</si>
  <si>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</si>
  <si>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</si>
  <si>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</si>
  <si>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</si>
  <si>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</si>
  <si>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</si>
  <si>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</si>
  <si>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</si>
  <si>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</si>
  <si>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</si>
  <si>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</si>
  <si>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</si>
  <si>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</si>
  <si>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</si>
  <si>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</si>
  <si>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</si>
  <si>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</si>
  <si>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</si>
  <si>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</si>
  <si>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</si>
  <si>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</si>
  <si>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</si>
  <si>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</si>
  <si>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</si>
  <si>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</si>
  <si>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</si>
  <si>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</si>
  <si>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</si>
  <si>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</si>
  <si>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</si>
  <si>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</si>
  <si>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</si>
  <si>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</si>
  <si>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</si>
  <si>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</si>
  <si>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</si>
  <si>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</si>
  <si>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</si>
  <si>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</si>
  <si>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</si>
  <si>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</si>
  <si>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</si>
  <si>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</si>
  <si>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</si>
  <si>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</si>
  <si>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</si>
  <si>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</si>
  <si>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</si>
  <si>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</si>
  <si>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</si>
  <si>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</si>
  <si>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</si>
  <si>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</si>
  <si>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</si>
  <si>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</si>
  <si>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</si>
  <si>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</si>
  <si>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</si>
  <si>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</si>
  <si>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</si>
  <si>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</si>
  <si>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</si>
  <si>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</si>
  <si>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</si>
  <si>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</si>
  <si>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</si>
  <si>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</si>
  <si>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</si>
  <si>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</si>
  <si>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</si>
  <si>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</si>
  <si>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</si>
  <si>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</si>
  <si>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</si>
  <si>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</si>
  <si>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</si>
  <si>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</si>
  <si>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</si>
  <si>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</si>
  <si>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</si>
  <si>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</si>
  <si>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</si>
  <si>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</si>
  <si>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</si>
  <si>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</si>
  <si>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</si>
  <si>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</si>
  <si>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</si>
  <si>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</si>
  <si>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</si>
  <si>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</si>
  <si>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</si>
  <si>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</si>
  <si>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</si>
  <si>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</si>
  <si>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</si>
  <si>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</si>
  <si>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</si>
  <si>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</si>
  <si>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</si>
  <si>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</si>
  <si>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</si>
  <si>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</si>
  <si>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</si>
  <si>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</si>
  <si>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</si>
  <si>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</si>
  <si>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</si>
  <si>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</si>
  <si>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</si>
  <si>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</si>
  <si>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</si>
  <si>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</si>
  <si>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</si>
  <si>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</si>
  <si>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</si>
  <si>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</si>
  <si>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</si>
  <si>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</si>
  <si>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</si>
  <si>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</si>
  <si>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</si>
  <si>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</si>
  <si>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</si>
  <si>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</si>
  <si>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</si>
  <si>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</si>
  <si>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</si>
  <si>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</si>
  <si>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</si>
  <si>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</si>
  <si>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</si>
  <si>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</si>
  <si>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</si>
  <si>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</si>
  <si>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</si>
  <si>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</si>
  <si>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</si>
  <si>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</si>
  <si>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</si>
  <si>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</si>
  <si>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</si>
  <si>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</si>
  <si>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</si>
  <si>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</si>
  <si>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</si>
  <si>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</si>
  <si>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</si>
  <si>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</si>
  <si>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</si>
  <si>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</si>
  <si>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</si>
  <si>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</si>
  <si>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</si>
  <si>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</si>
  <si>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</si>
  <si>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</si>
  <si>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</si>
  <si>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</si>
  <si>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</si>
  <si>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</si>
  <si>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</si>
  <si>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</si>
  <si>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</si>
  <si>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</si>
  <si>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</si>
  <si>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</si>
  <si>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</si>
  <si>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</si>
  <si>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</si>
  <si>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</si>
  <si>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</si>
  <si>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</si>
  <si>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</si>
  <si>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</si>
  <si>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</si>
  <si>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</si>
  <si>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</si>
  <si>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</si>
  <si>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</si>
  <si>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</si>
  <si>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</si>
  <si>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</si>
  <si>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</si>
  <si>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</si>
  <si>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</si>
  <si>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</si>
  <si>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</si>
  <si>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</si>
  <si>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</si>
  <si>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</si>
  <si>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</si>
  <si>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</si>
  <si>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</si>
  <si>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</si>
  <si>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</si>
  <si>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</si>
  <si>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</si>
  <si>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</si>
  <si>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</si>
  <si>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</si>
  <si>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</si>
  <si>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</si>
  <si>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</si>
  <si>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</si>
  <si>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</si>
  <si>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</si>
  <si>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</si>
  <si>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</si>
  <si>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</si>
  <si>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</si>
  <si>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</si>
  <si>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</si>
  <si>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</si>
  <si>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</si>
  <si>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</si>
  <si>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</si>
  <si>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</si>
  <si>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</si>
  <si>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</si>
  <si>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</si>
  <si>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</si>
  <si>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</si>
  <si>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</si>
  <si>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</si>
  <si>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</si>
  <si>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</si>
  <si>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</si>
  <si>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</si>
  <si>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</si>
  <si>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</si>
  <si>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</si>
  <si>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</si>
  <si>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</si>
  <si>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</si>
  <si>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</si>
  <si>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</si>
  <si>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</si>
  <si>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</si>
  <si>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</si>
  <si>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</si>
  <si>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</si>
  <si>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</si>
  <si>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</si>
  <si>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</si>
  <si>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</si>
  <si>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</si>
  <si>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</si>
  <si>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</si>
  <si>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</si>
  <si>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</si>
  <si>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</si>
  <si>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</si>
  <si>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</si>
  <si>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</si>
  <si>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</si>
  <si>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</si>
  <si>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</si>
  <si>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</si>
  <si>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</si>
  <si>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</si>
  <si>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</si>
  <si>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</si>
  <si>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</si>
  <si>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</si>
  <si>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</si>
  <si>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</si>
  <si>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</si>
  <si>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</si>
  <si>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</si>
  <si>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</si>
  <si>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</si>
  <si>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</si>
  <si>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</si>
  <si>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</si>
  <si>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</si>
  <si>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</si>
  <si>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</si>
  <si>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</si>
  <si>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</si>
  <si>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</si>
  <si>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</si>
  <si>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</si>
  <si>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</si>
  <si>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</si>
  <si>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</si>
  <si>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</si>
  <si>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</si>
  <si>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</si>
  <si>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</si>
  <si>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</si>
  <si>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</si>
  <si>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</si>
  <si>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</si>
  <si>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</si>
  <si>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</si>
  <si>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</si>
  <si>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</si>
  <si>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</si>
  <si>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</si>
  <si>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</si>
  <si>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</si>
  <si>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</si>
  <si>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</si>
  <si>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</si>
  <si>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</si>
  <si>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</si>
  <si>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</si>
  <si>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</si>
  <si>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</si>
  <si>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</si>
  <si>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</si>
  <si>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</si>
  <si>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</si>
  <si>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</si>
  <si>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</si>
  <si>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</si>
  <si>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</si>
  <si>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</si>
  <si>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</si>
  <si>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</si>
  <si>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</si>
  <si>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</si>
  <si>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</si>
  <si>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</si>
  <si>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</si>
  <si>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</si>
  <si>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</si>
  <si>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</si>
  <si>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</si>
  <si>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</si>
  <si>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</si>
  <si>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</si>
  <si>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</si>
  <si>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</si>
  <si>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</si>
  <si>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</si>
  <si>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</si>
  <si>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</si>
  <si>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</si>
  <si>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</si>
  <si>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</si>
  <si>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</si>
  <si>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</si>
  <si>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</si>
  <si>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</si>
  <si>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</si>
  <si>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</si>
  <si>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</si>
  <si>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</si>
  <si>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</si>
  <si>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</si>
  <si>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</si>
  <si>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</si>
  <si>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</si>
  <si>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</si>
  <si>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</si>
  <si>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</si>
  <si>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</si>
  <si>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</si>
  <si>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</si>
  <si>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</si>
  <si>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</si>
  <si>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</si>
  <si>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</si>
  <si>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</si>
  <si>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</si>
  <si>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</si>
  <si>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</si>
  <si>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</si>
  <si>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</si>
  <si>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</si>
  <si>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</si>
  <si>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</si>
  <si>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</si>
  <si>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</si>
  <si>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</si>
  <si>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</si>
  <si>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</si>
  <si>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</si>
  <si>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</si>
  <si>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</si>
  <si>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</si>
  <si>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</si>
  <si>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</si>
  <si>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</si>
  <si>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</si>
  <si>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</si>
  <si>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</si>
  <si>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</si>
  <si>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</si>
  <si>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</si>
  <si>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</si>
  <si>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</si>
  <si>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</si>
  <si>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</si>
  <si>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</si>
  <si>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</si>
  <si>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</si>
  <si>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</si>
  <si>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</si>
  <si>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</si>
  <si>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</si>
  <si>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</si>
  <si>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</si>
  <si>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</si>
  <si>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</si>
  <si>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</si>
  <si>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</si>
  <si>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</si>
  <si>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</si>
  <si>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</si>
  <si>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</si>
  <si>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</si>
  <si>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</si>
  <si>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</si>
  <si>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</si>
  <si>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</si>
  <si>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</si>
  <si>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</si>
  <si>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</si>
  <si>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</si>
  <si>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</si>
  <si>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</si>
  <si>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</si>
  <si>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</si>
  <si>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</si>
  <si>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</si>
  <si>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</si>
  <si>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</si>
  <si>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</si>
  <si>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</si>
  <si>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</si>
  <si>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</si>
  <si>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</si>
  <si>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</si>
  <si>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</si>
  <si>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</si>
  <si>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</si>
  <si>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</si>
  <si>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</si>
  <si>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</si>
  <si>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</si>
  <si>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</si>
  <si>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</si>
  <si>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</si>
  <si>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</si>
  <si>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</si>
  <si>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</si>
  <si>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</si>
  <si>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</si>
  <si>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</si>
  <si>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</si>
  <si>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</si>
  <si>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</si>
  <si>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</si>
  <si>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</si>
  <si>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</si>
  <si>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</si>
  <si>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</si>
  <si>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</si>
  <si>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</si>
  <si>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</si>
  <si>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</si>
  <si>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</si>
  <si>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</si>
  <si>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</si>
  <si>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</si>
  <si>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</si>
  <si>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</si>
  <si>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</si>
  <si>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</si>
  <si>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</si>
  <si>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</si>
  <si>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</si>
  <si>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</si>
  <si>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</si>
  <si>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</si>
  <si>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</si>
  <si>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</si>
  <si>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</si>
  <si>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</si>
  <si>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</si>
  <si>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</si>
  <si>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</si>
  <si>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</si>
  <si>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</si>
  <si>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</si>
  <si>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</si>
  <si>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</si>
  <si>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</si>
  <si>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</si>
  <si>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</si>
  <si>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</si>
  <si>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</si>
  <si>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</si>
  <si>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</si>
  <si>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</si>
  <si>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</si>
  <si>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</si>
  <si>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</si>
  <si>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</si>
  <si>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</si>
  <si>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</si>
  <si>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</si>
  <si>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</si>
  <si>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</si>
  <si>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</si>
  <si>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</si>
  <si>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</si>
  <si>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</si>
  <si>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</si>
  <si>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</si>
  <si>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</si>
  <si>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</si>
  <si>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</si>
  <si>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</si>
  <si>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</si>
  <si>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</si>
  <si>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</si>
  <si>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DS123</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</si>
  <si>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</si>
  <si>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</si>
  <si>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</si>
  <si>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</si>
  <si>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</si>
  <si>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</si>
  <si>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</si>
  <si>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</si>
  <si>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</si>
  <si>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</si>
  <si>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</si>
  <si>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</si>
  <si>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</si>
  <si>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</si>
  <si>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</si>
  <si>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</si>
  <si>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</si>
  <si>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</si>
  <si>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</si>
  <si>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</si>
  <si>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</si>
  <si>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</si>
  <si>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</si>
  <si>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</si>
  <si>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</si>
  <si>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</si>
  <si>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Nothing much to say</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</si>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</sst>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9" t="s">
        <v>19398</v>
      </c>
      <c r="B1" s="259"/>
      <c r="C1" s="259"/>
    </row>
    <row r="2" spans="1:3" s="233" customFormat="1" ht="30" customHeight="1" x14ac:dyDescent="0.25">
      <c r="B2" s="236"/>
    </row>
    <row r="3" spans="1:3" s="233" customFormat="1" ht="30" customHeight="1" x14ac:dyDescent="0.25">
      <c r="A3" s="260" t="s">
        <v>19432</v>
      </c>
      <c r="B3" s="260"/>
      <c r="C3" s="260"/>
    </row>
    <row r="4" spans="1:3" s="233" customFormat="1" ht="30" customHeight="1" x14ac:dyDescent="0.25">
      <c r="B4" s="236"/>
    </row>
    <row r="5" spans="1:3" s="233" customFormat="1" ht="30" customHeight="1" x14ac:dyDescent="0.25">
      <c r="A5" s="234" t="s">
        <v>19403</v>
      </c>
      <c r="B5" s="238"/>
      <c r="C5" s="235" t="s">
        <v>19409</v>
      </c>
    </row>
    <row r="6" spans="1:3" s="233" customFormat="1" ht="30" customHeight="1" x14ac:dyDescent="0.25">
      <c r="A6" s="234" t="s">
        <v>19399</v>
      </c>
      <c r="B6" s="236" t="s">
        <v>19455</v>
      </c>
      <c r="C6" s="235" t="s">
        <v>19410</v>
      </c>
    </row>
    <row r="7" spans="1:3" s="233" customFormat="1" ht="30" customHeight="1" x14ac:dyDescent="0.25">
      <c r="A7" s="234" t="s">
        <v>19400</v>
      </c>
      <c r="B7" s="236" t="s">
        <v>19456</v>
      </c>
      <c r="C7" s="235" t="s">
        <v>19410</v>
      </c>
    </row>
    <row r="8" spans="1:3" s="233" customFormat="1" ht="30" customHeight="1" x14ac:dyDescent="0.25">
      <c r="A8" s="234" t="s">
        <v>19401</v>
      </c>
      <c r="B8" s="237">
        <v>45245</v>
      </c>
      <c r="C8" s="235" t="s">
        <v>19404</v>
      </c>
    </row>
    <row r="9" spans="1:3" s="233" customFormat="1" ht="30" customHeight="1" x14ac:dyDescent="0.25">
      <c r="A9" s="234" t="s">
        <v>19402</v>
      </c>
      <c r="B9" s="237">
        <v>45245</v>
      </c>
      <c r="C9" s="235" t="s">
        <v>19404</v>
      </c>
    </row>
    <row r="10" spans="1:3" s="233" customFormat="1" ht="59" customHeight="1" x14ac:dyDescent="0.25">
      <c r="A10" s="234" t="s">
        <v>19434</v>
      </c>
      <c r="B10" s="236" t="s">
        <v>19408</v>
      </c>
      <c r="C10" s="243" t="s">
        <v>19433</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19487</v>
      </c>
      <c r="C8" s="156" t="s">
        <v>19488</v>
      </c>
      <c r="D8" s="156" t="s">
        <v>19489</v>
      </c>
    </row>
    <row r="9" spans="1:4" s="193" customFormat="1" x14ac:dyDescent="0.2">
      <c r="A9" s="192"/>
      <c r="B9" s="165" t="s">
        <v>19536</v>
      </c>
      <c r="C9" s="194" t="s">
        <v>19537</v>
      </c>
      <c r="D9" s="245"/>
    </row>
    <row r="10" spans="1:4" x14ac:dyDescent="0.2">
      <c r="A10" s="8"/>
      <c r="B10" s="165" t="s">
        <v>19535</v>
      </c>
      <c r="C10" s="194" t="s">
        <v>19538</v>
      </c>
      <c r="D10" s="246"/>
    </row>
    <row r="11" spans="1:4" x14ac:dyDescent="0.2">
      <c r="A11" s="8"/>
      <c r="B11" s="165" t="s">
        <v>19540</v>
      </c>
      <c r="C11" s="194" t="s">
        <v>19539</v>
      </c>
      <c r="D11" s="79"/>
    </row>
    <row r="12" spans="1:4" x14ac:dyDescent="0.2">
      <c r="A12" s="8"/>
      <c r="B12" s="250" t="s">
        <v>18351</v>
      </c>
      <c r="C12" s="249" t="s">
        <v>19556</v>
      </c>
      <c r="D12" s="249"/>
    </row>
    <row r="13" spans="1:4" x14ac:dyDescent="0.2">
      <c r="A13" s="8"/>
      <c r="B13" s="250" t="s">
        <v>318</v>
      </c>
      <c r="C13" s="249" t="s">
        <v>19537</v>
      </c>
      <c r="D13" s="249"/>
    </row>
    <row r="14" spans="1:4" x14ac:dyDescent="0.2">
      <c r="A14" s="8"/>
      <c r="B14" s="250" t="s">
        <v>15247</v>
      </c>
      <c r="C14" s="249" t="s">
        <v>19557</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17999</v>
      </c>
      <c r="C1" s="2" t="s">
        <v>19108</v>
      </c>
      <c r="D1" s="2" t="s">
        <v>18000</v>
      </c>
      <c r="E1" s="2" t="s">
        <v>123</v>
      </c>
      <c r="F1" s="2" t="s">
        <v>18001</v>
      </c>
      <c r="G1" s="2" t="s">
        <v>19069</v>
      </c>
      <c r="H1" s="2" t="s">
        <v>19395</v>
      </c>
      <c r="I1" s="2" t="s">
        <v>2</v>
      </c>
    </row>
    <row r="2" spans="1:9" ht="25.25" customHeight="1" outlineLevel="1" x14ac:dyDescent="0.2">
      <c r="A2" s="32" t="s">
        <v>120</v>
      </c>
      <c r="B2" s="153" t="s">
        <v>125</v>
      </c>
      <c r="C2" s="153" t="s">
        <v>125</v>
      </c>
      <c r="D2" s="153" t="s">
        <v>126</v>
      </c>
      <c r="E2" s="153" t="s">
        <v>127</v>
      </c>
      <c r="F2" s="153" t="s">
        <v>128</v>
      </c>
      <c r="G2" s="153" t="s">
        <v>15371</v>
      </c>
      <c r="H2" s="153" t="s">
        <v>19394</v>
      </c>
      <c r="I2" s="153" t="s">
        <v>19055</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19092</v>
      </c>
      <c r="C8" s="158" t="s">
        <v>19065</v>
      </c>
      <c r="D8" s="158" t="s">
        <v>19066</v>
      </c>
      <c r="E8" s="158" t="s">
        <v>132</v>
      </c>
      <c r="F8" s="158" t="s">
        <v>19067</v>
      </c>
      <c r="G8" s="156" t="s">
        <v>19068</v>
      </c>
      <c r="H8" s="158" t="s">
        <v>19469</v>
      </c>
      <c r="I8" s="158" t="s">
        <v>16</v>
      </c>
    </row>
    <row r="9" spans="1:9" ht="21" x14ac:dyDescent="0.25">
      <c r="A9" s="42"/>
      <c r="B9" s="166" t="s">
        <v>139</v>
      </c>
      <c r="C9" s="167">
        <v>12345</v>
      </c>
      <c r="D9" s="166" t="s">
        <v>19214</v>
      </c>
      <c r="E9" s="166" t="s">
        <v>19215</v>
      </c>
      <c r="F9" s="166" t="s">
        <v>19216</v>
      </c>
      <c r="G9" s="166" t="s">
        <v>17974</v>
      </c>
      <c r="H9" s="239">
        <v>7763</v>
      </c>
      <c r="I9" s="46"/>
    </row>
    <row r="10" spans="1:9" ht="21" x14ac:dyDescent="0.25">
      <c r="A10" s="42"/>
      <c r="B10" s="247" t="s">
        <v>141</v>
      </c>
      <c r="C10" s="248">
        <v>6543</v>
      </c>
      <c r="D10" s="247" t="s">
        <v>19479</v>
      </c>
      <c r="E10" s="247" t="s">
        <v>19480</v>
      </c>
      <c r="F10" s="247" t="s">
        <v>19481</v>
      </c>
      <c r="G10" s="247" t="s">
        <v>15363</v>
      </c>
      <c r="H10" s="247" t="s">
        <v>19482</v>
      </c>
      <c r="I10" s="247" t="s">
        <v>19478</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18002</v>
      </c>
      <c r="F1" s="91" t="s">
        <v>19053</v>
      </c>
      <c r="G1" s="91" t="s">
        <v>17970</v>
      </c>
      <c r="H1" s="91" t="s">
        <v>137</v>
      </c>
      <c r="I1" s="91" t="s">
        <v>19195</v>
      </c>
      <c r="J1" s="91" t="s">
        <v>5368</v>
      </c>
      <c r="K1" s="91" t="s">
        <v>19086</v>
      </c>
      <c r="L1" s="91" t="s">
        <v>15369</v>
      </c>
      <c r="M1" s="91" t="s">
        <v>143</v>
      </c>
      <c r="N1" s="91" t="s">
        <v>144</v>
      </c>
      <c r="O1" s="91" t="s">
        <v>750</v>
      </c>
      <c r="P1" s="91" t="s">
        <v>18006</v>
      </c>
      <c r="Q1" s="91" t="s">
        <v>19470</v>
      </c>
      <c r="R1" s="91" t="s">
        <v>1090</v>
      </c>
      <c r="S1" s="91" t="s">
        <v>19058</v>
      </c>
      <c r="T1" s="91" t="s">
        <v>2</v>
      </c>
    </row>
    <row r="2" spans="1:20" ht="25.25" customHeight="1" outlineLevel="1" x14ac:dyDescent="0.2">
      <c r="A2" s="117" t="s">
        <v>120</v>
      </c>
      <c r="B2" s="159" t="s">
        <v>145</v>
      </c>
      <c r="C2" s="159" t="s">
        <v>145</v>
      </c>
      <c r="D2" s="159" t="s">
        <v>145</v>
      </c>
      <c r="E2" s="159" t="s">
        <v>145</v>
      </c>
      <c r="F2" s="159" t="s">
        <v>145</v>
      </c>
      <c r="G2" s="159"/>
      <c r="H2" s="159" t="s">
        <v>19054</v>
      </c>
      <c r="I2" s="159" t="s">
        <v>145</v>
      </c>
      <c r="J2" s="159" t="s">
        <v>145</v>
      </c>
      <c r="K2" s="159" t="s">
        <v>145</v>
      </c>
      <c r="L2" s="159"/>
      <c r="M2" s="159" t="s">
        <v>1067</v>
      </c>
      <c r="N2" s="159" t="s">
        <v>1068</v>
      </c>
      <c r="O2" s="159" t="s">
        <v>146</v>
      </c>
      <c r="P2" s="159" t="s">
        <v>147</v>
      </c>
      <c r="Q2" s="159"/>
      <c r="R2" s="159"/>
      <c r="S2" s="159" t="s">
        <v>1032</v>
      </c>
      <c r="T2" s="159" t="s">
        <v>19055</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15366</v>
      </c>
      <c r="R3" s="154" t="s">
        <v>15366</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19052</v>
      </c>
      <c r="F8" s="156" t="s">
        <v>15361</v>
      </c>
      <c r="G8" s="156" t="s">
        <v>17971</v>
      </c>
      <c r="H8" s="156" t="s">
        <v>19383</v>
      </c>
      <c r="I8" s="156" t="s">
        <v>19384</v>
      </c>
      <c r="J8" s="156" t="s">
        <v>19096</v>
      </c>
      <c r="K8" s="156" t="s">
        <v>19093</v>
      </c>
      <c r="L8" s="156" t="s">
        <v>17989</v>
      </c>
      <c r="M8" s="156" t="s">
        <v>403</v>
      </c>
      <c r="N8" s="156" t="s">
        <v>404</v>
      </c>
      <c r="O8" s="156" t="s">
        <v>19056</v>
      </c>
      <c r="P8" s="156" t="s">
        <v>19057</v>
      </c>
      <c r="Q8" s="156" t="s">
        <v>19220</v>
      </c>
      <c r="R8" s="156" t="s">
        <v>1031</v>
      </c>
      <c r="S8" s="156" t="s">
        <v>19059</v>
      </c>
      <c r="T8" s="156" t="s">
        <v>16</v>
      </c>
    </row>
    <row r="9" spans="1:20" s="173" customFormat="1" x14ac:dyDescent="0.2">
      <c r="A9" s="170"/>
      <c r="B9" s="164" t="s">
        <v>19218</v>
      </c>
      <c r="C9" s="191">
        <v>123456</v>
      </c>
      <c r="D9" s="191">
        <v>1234567</v>
      </c>
      <c r="E9" s="191">
        <v>123</v>
      </c>
      <c r="F9" s="191">
        <v>200</v>
      </c>
      <c r="G9" s="191"/>
      <c r="H9" s="164" t="s">
        <v>18178</v>
      </c>
      <c r="I9" s="164" t="s">
        <v>19180</v>
      </c>
      <c r="J9" s="196">
        <v>-60</v>
      </c>
      <c r="K9" s="196">
        <v>270</v>
      </c>
      <c r="L9" s="164" t="s">
        <v>19541</v>
      </c>
      <c r="M9" s="175">
        <v>36526</v>
      </c>
      <c r="N9" s="175">
        <v>36527</v>
      </c>
      <c r="O9" s="164" t="s">
        <v>1092</v>
      </c>
      <c r="P9" s="164" t="s">
        <v>19214</v>
      </c>
      <c r="Q9" s="164" t="s">
        <v>18168</v>
      </c>
      <c r="R9" s="177">
        <v>3</v>
      </c>
      <c r="S9" s="164" t="s">
        <v>19219</v>
      </c>
      <c r="T9" s="164"/>
    </row>
    <row r="10" spans="1:20" x14ac:dyDescent="0.2">
      <c r="A10" s="8"/>
      <c r="B10" s="7" t="s">
        <v>19413</v>
      </c>
      <c r="C10" s="79">
        <v>123456</v>
      </c>
      <c r="D10" s="79">
        <v>123456</v>
      </c>
      <c r="E10" s="80">
        <v>123</v>
      </c>
      <c r="F10" s="80">
        <v>200</v>
      </c>
      <c r="G10" s="80"/>
      <c r="H10" s="7" t="s">
        <v>18168</v>
      </c>
      <c r="I10" s="7" t="s">
        <v>19186</v>
      </c>
      <c r="J10" s="81">
        <v>-60</v>
      </c>
      <c r="K10" s="81">
        <v>270</v>
      </c>
      <c r="L10" s="7" t="s">
        <v>19542</v>
      </c>
      <c r="M10" s="82">
        <v>45179</v>
      </c>
      <c r="N10" s="82">
        <v>45209</v>
      </c>
      <c r="O10" s="7" t="s">
        <v>1092</v>
      </c>
      <c r="P10" s="7" t="s">
        <v>19414</v>
      </c>
      <c r="Q10" s="7" t="s">
        <v>19217</v>
      </c>
      <c r="R10" s="49">
        <v>5</v>
      </c>
      <c r="S10" s="7" t="s">
        <v>19415</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I11" sqref="I11"/>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18004</v>
      </c>
      <c r="D1" s="2" t="s">
        <v>18006</v>
      </c>
      <c r="E1" s="2" t="s">
        <v>384</v>
      </c>
      <c r="F1" s="2" t="s">
        <v>18014</v>
      </c>
      <c r="G1" s="2" t="s">
        <v>19086</v>
      </c>
      <c r="H1" s="2" t="s">
        <v>388</v>
      </c>
      <c r="I1" s="2" t="s">
        <v>5368</v>
      </c>
      <c r="J1" s="2" t="s">
        <v>387</v>
      </c>
      <c r="K1" s="2" t="s">
        <v>18013</v>
      </c>
      <c r="L1" s="2" t="s">
        <v>2</v>
      </c>
    </row>
    <row r="2" spans="1:12" ht="25.25" customHeight="1" outlineLevel="1" x14ac:dyDescent="0.2">
      <c r="A2" s="32" t="s">
        <v>120</v>
      </c>
      <c r="B2" s="153" t="s">
        <v>145</v>
      </c>
      <c r="C2" s="153" t="s">
        <v>17988</v>
      </c>
      <c r="D2" s="153" t="s">
        <v>18005</v>
      </c>
      <c r="E2" s="153" t="s">
        <v>1067</v>
      </c>
      <c r="F2" s="153" t="s">
        <v>145</v>
      </c>
      <c r="G2" s="153" t="s">
        <v>145</v>
      </c>
      <c r="H2" s="153" t="s">
        <v>1033</v>
      </c>
      <c r="I2" s="153" t="s">
        <v>145</v>
      </c>
      <c r="J2" s="153" t="s">
        <v>1033</v>
      </c>
      <c r="K2" s="153"/>
      <c r="L2" s="153" t="s">
        <v>19055</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18003</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18007</v>
      </c>
      <c r="D8" s="156" t="s">
        <v>15359</v>
      </c>
      <c r="E8" s="156" t="s">
        <v>405</v>
      </c>
      <c r="F8" s="156" t="s">
        <v>19060</v>
      </c>
      <c r="G8" s="156" t="s">
        <v>19085</v>
      </c>
      <c r="H8" s="156" t="s">
        <v>390</v>
      </c>
      <c r="I8" s="156" t="s">
        <v>19097</v>
      </c>
      <c r="J8" s="156" t="s">
        <v>389</v>
      </c>
      <c r="K8" s="156" t="s">
        <v>19385</v>
      </c>
      <c r="L8" s="156" t="s">
        <v>16</v>
      </c>
    </row>
    <row r="9" spans="1:12" s="173" customFormat="1" x14ac:dyDescent="0.2">
      <c r="A9" s="170"/>
      <c r="B9" s="164" t="s">
        <v>19221</v>
      </c>
      <c r="C9" s="164" t="s">
        <v>383</v>
      </c>
      <c r="D9" s="164" t="s">
        <v>19219</v>
      </c>
      <c r="E9" s="175">
        <v>36526</v>
      </c>
      <c r="F9" s="172">
        <v>12</v>
      </c>
      <c r="G9" s="176">
        <v>270</v>
      </c>
      <c r="H9" s="177"/>
      <c r="I9" s="176">
        <v>-60</v>
      </c>
      <c r="J9" s="177"/>
      <c r="K9" s="177">
        <v>70000</v>
      </c>
      <c r="L9" s="178" t="s">
        <v>19222</v>
      </c>
    </row>
    <row r="10" spans="1:12" x14ac:dyDescent="0.2">
      <c r="A10" s="8"/>
      <c r="B10" s="7" t="s">
        <v>19413</v>
      </c>
      <c r="C10" s="7" t="s">
        <v>370</v>
      </c>
      <c r="D10" s="7" t="s">
        <v>19483</v>
      </c>
      <c r="E10" s="82">
        <v>45231</v>
      </c>
      <c r="F10" s="52">
        <v>10</v>
      </c>
      <c r="G10" s="83">
        <v>36</v>
      </c>
      <c r="H10" s="49">
        <v>5</v>
      </c>
      <c r="I10" s="83">
        <v>-54</v>
      </c>
      <c r="J10" s="49">
        <v>5</v>
      </c>
      <c r="K10" s="49">
        <v>60000</v>
      </c>
      <c r="L10" s="84" t="s">
        <v>19484</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19236</v>
      </c>
      <c r="E1" s="2" t="s">
        <v>19061</v>
      </c>
      <c r="F1" s="2" t="s">
        <v>19062</v>
      </c>
      <c r="G1" s="91" t="s">
        <v>19416</v>
      </c>
      <c r="H1" s="91" t="s">
        <v>19417</v>
      </c>
      <c r="I1" s="91" t="s">
        <v>19471</v>
      </c>
      <c r="J1" s="91" t="s">
        <v>19472</v>
      </c>
      <c r="K1" s="91" t="s">
        <v>19473</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19213</v>
      </c>
      <c r="L2" s="159" t="s">
        <v>19055</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19212</v>
      </c>
      <c r="K6" s="155" t="s">
        <v>19212</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19223</v>
      </c>
      <c r="E8" s="156" t="s">
        <v>19063</v>
      </c>
      <c r="F8" s="156" t="s">
        <v>19064</v>
      </c>
      <c r="G8" s="156" t="s">
        <v>19094</v>
      </c>
      <c r="H8" s="156" t="s">
        <v>19095</v>
      </c>
      <c r="I8" s="156" t="s">
        <v>19256</v>
      </c>
      <c r="J8" s="156" t="s">
        <v>19386</v>
      </c>
      <c r="K8" s="156" t="s">
        <v>19258</v>
      </c>
      <c r="L8" s="156" t="s">
        <v>16</v>
      </c>
    </row>
    <row r="9" spans="1:12" s="173" customFormat="1" x14ac:dyDescent="0.2">
      <c r="A9" s="170"/>
      <c r="B9" s="164" t="s">
        <v>19218</v>
      </c>
      <c r="C9" s="164" t="s">
        <v>19224</v>
      </c>
      <c r="D9" s="198" t="s">
        <v>308</v>
      </c>
      <c r="E9" s="202">
        <v>0</v>
      </c>
      <c r="F9" s="202">
        <v>1</v>
      </c>
      <c r="G9" s="225">
        <v>36526</v>
      </c>
      <c r="H9" s="209">
        <v>36527</v>
      </c>
      <c r="I9" s="225" t="s">
        <v>19257</v>
      </c>
      <c r="J9" s="202">
        <v>2.7</v>
      </c>
      <c r="K9" s="198" t="s">
        <v>19259</v>
      </c>
      <c r="L9" s="180"/>
    </row>
    <row r="10" spans="1:12" x14ac:dyDescent="0.2">
      <c r="A10" s="8"/>
      <c r="B10" s="7" t="s">
        <v>19413</v>
      </c>
      <c r="C10" s="7" t="s">
        <v>19565</v>
      </c>
      <c r="D10" s="199" t="s">
        <v>18</v>
      </c>
      <c r="E10" s="205">
        <v>15</v>
      </c>
      <c r="F10" s="205">
        <v>17.5</v>
      </c>
      <c r="G10" s="226">
        <v>45184</v>
      </c>
      <c r="H10" s="226">
        <v>45189</v>
      </c>
      <c r="I10" s="226" t="s">
        <v>19411</v>
      </c>
      <c r="J10" s="200">
        <v>2.75</v>
      </c>
      <c r="K10" s="199" t="s">
        <v>19259</v>
      </c>
      <c r="L10" s="86" t="s">
        <v>19412</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18164</v>
      </c>
      <c r="D1" s="91" t="s">
        <v>19199</v>
      </c>
      <c r="E1" s="91" t="s">
        <v>18930</v>
      </c>
      <c r="F1" s="91" t="s">
        <v>18931</v>
      </c>
      <c r="G1" s="135" t="s">
        <v>19098</v>
      </c>
      <c r="H1" s="135" t="s">
        <v>19200</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18002</v>
      </c>
      <c r="L1" s="2" t="s">
        <v>750</v>
      </c>
      <c r="M1" s="91" t="s">
        <v>19416</v>
      </c>
      <c r="N1" s="91" t="s">
        <v>19417</v>
      </c>
      <c r="O1" s="91" t="s">
        <v>19255</v>
      </c>
      <c r="P1" s="91" t="s">
        <v>19210</v>
      </c>
      <c r="Q1" s="91" t="s">
        <v>19211</v>
      </c>
      <c r="R1" s="91" t="s">
        <v>2</v>
      </c>
    </row>
    <row r="2" spans="1:18" ht="25.25" customHeight="1" outlineLevel="1" x14ac:dyDescent="0.2">
      <c r="A2" s="117" t="s">
        <v>120</v>
      </c>
      <c r="B2" s="159" t="s">
        <v>145</v>
      </c>
      <c r="C2" s="159"/>
      <c r="D2" s="159" t="s">
        <v>19071</v>
      </c>
      <c r="E2" s="159"/>
      <c r="F2" s="159"/>
      <c r="G2" s="159"/>
      <c r="H2" s="154"/>
      <c r="I2" s="159" t="s">
        <v>145</v>
      </c>
      <c r="J2" s="159" t="s">
        <v>145</v>
      </c>
      <c r="K2" s="159" t="s">
        <v>145</v>
      </c>
      <c r="L2" s="153" t="s">
        <v>146</v>
      </c>
      <c r="M2" s="159" t="s">
        <v>1067</v>
      </c>
      <c r="N2" s="159" t="s">
        <v>145</v>
      </c>
      <c r="O2" s="159"/>
      <c r="P2" s="159"/>
      <c r="Q2" s="159" t="s">
        <v>19213</v>
      </c>
      <c r="R2" s="159" t="s">
        <v>19055</v>
      </c>
    </row>
    <row r="3" spans="1:18" ht="25.25" customHeight="1" outlineLevel="1" x14ac:dyDescent="0.2">
      <c r="A3" s="118" t="s">
        <v>3</v>
      </c>
      <c r="B3" s="154" t="s">
        <v>4</v>
      </c>
      <c r="C3" s="154" t="s">
        <v>4</v>
      </c>
      <c r="D3" s="154" t="s">
        <v>4</v>
      </c>
      <c r="E3" s="154" t="s">
        <v>15366</v>
      </c>
      <c r="F3" s="154" t="s">
        <v>15366</v>
      </c>
      <c r="G3" s="154" t="s">
        <v>15366</v>
      </c>
      <c r="H3" s="161" t="s">
        <v>15366</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18934</v>
      </c>
      <c r="F6" s="155" t="s">
        <v>18932</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19212</v>
      </c>
      <c r="Q6" s="155" t="s">
        <v>19212</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19396</v>
      </c>
      <c r="D8" s="197" t="s">
        <v>19235</v>
      </c>
      <c r="E8" s="197" t="s">
        <v>19039</v>
      </c>
      <c r="F8" s="156" t="s">
        <v>18935</v>
      </c>
      <c r="G8" s="156" t="s">
        <v>19109</v>
      </c>
      <c r="H8" s="156" t="s">
        <v>19087</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19070</v>
      </c>
      <c r="L8" s="156" t="s">
        <v>19056</v>
      </c>
      <c r="M8" s="156" t="s">
        <v>19094</v>
      </c>
      <c r="N8" s="156" t="s">
        <v>19095</v>
      </c>
      <c r="O8" s="156" t="s">
        <v>19256</v>
      </c>
      <c r="P8" s="156" t="s">
        <v>19386</v>
      </c>
      <c r="Q8" s="156" t="s">
        <v>19258</v>
      </c>
      <c r="R8" s="156" t="s">
        <v>16</v>
      </c>
    </row>
    <row r="9" spans="1:18" s="173" customFormat="1" x14ac:dyDescent="0.2">
      <c r="A9" s="170"/>
      <c r="B9" s="164" t="s">
        <v>19225</v>
      </c>
      <c r="C9" s="164" t="s">
        <v>2021</v>
      </c>
      <c r="D9" s="198" t="s">
        <v>19152</v>
      </c>
      <c r="E9" s="198"/>
      <c r="F9" s="201"/>
      <c r="G9" s="201"/>
      <c r="H9" s="202"/>
      <c r="I9" s="202">
        <v>123456</v>
      </c>
      <c r="J9" s="202">
        <v>1234567</v>
      </c>
      <c r="K9" s="203">
        <v>200</v>
      </c>
      <c r="L9" s="164" t="s">
        <v>1092</v>
      </c>
      <c r="M9" s="164" t="s">
        <v>19228</v>
      </c>
      <c r="N9" s="164" t="s">
        <v>19229</v>
      </c>
      <c r="O9" s="225" t="s">
        <v>19257</v>
      </c>
      <c r="P9" s="202">
        <v>2.7</v>
      </c>
      <c r="Q9" s="198" t="s">
        <v>19259</v>
      </c>
      <c r="R9" s="180"/>
    </row>
    <row r="10" spans="1:18" s="173" customFormat="1" x14ac:dyDescent="0.2">
      <c r="A10" s="170"/>
      <c r="B10" s="164" t="s">
        <v>19226</v>
      </c>
      <c r="C10" s="164" t="s">
        <v>18165</v>
      </c>
      <c r="D10" s="198" t="s">
        <v>19154</v>
      </c>
      <c r="E10" s="198" t="s">
        <v>19005</v>
      </c>
      <c r="F10" s="201"/>
      <c r="G10" s="201"/>
      <c r="H10" s="202"/>
      <c r="I10" s="202">
        <v>123457</v>
      </c>
      <c r="J10" s="202">
        <v>1234568</v>
      </c>
      <c r="K10" s="203">
        <v>200</v>
      </c>
      <c r="L10" s="164" t="s">
        <v>1092</v>
      </c>
      <c r="M10" s="164" t="s">
        <v>19228</v>
      </c>
      <c r="N10" s="164" t="s">
        <v>19229</v>
      </c>
      <c r="O10" s="226"/>
      <c r="P10" s="200"/>
      <c r="Q10" s="199"/>
      <c r="R10" s="86"/>
    </row>
    <row r="11" spans="1:18" s="173" customFormat="1" x14ac:dyDescent="0.2">
      <c r="A11" s="170"/>
      <c r="B11" s="164" t="s">
        <v>19227</v>
      </c>
      <c r="C11" s="164" t="s">
        <v>323</v>
      </c>
      <c r="D11" s="198" t="s">
        <v>19153</v>
      </c>
      <c r="E11" s="198" t="s">
        <v>18933</v>
      </c>
      <c r="F11" s="201">
        <v>10</v>
      </c>
      <c r="G11" s="201" t="s">
        <v>18184</v>
      </c>
      <c r="H11" s="202">
        <v>7.5</v>
      </c>
      <c r="I11" s="202">
        <v>123458</v>
      </c>
      <c r="J11" s="202">
        <v>1234569</v>
      </c>
      <c r="K11" s="203">
        <v>200</v>
      </c>
      <c r="L11" s="164" t="s">
        <v>1092</v>
      </c>
      <c r="M11" s="164" t="s">
        <v>19228</v>
      </c>
      <c r="N11" s="164" t="s">
        <v>19229</v>
      </c>
      <c r="O11" s="226"/>
      <c r="P11" s="205"/>
      <c r="Q11" s="199"/>
      <c r="R11" s="86"/>
    </row>
    <row r="12" spans="1:18" x14ac:dyDescent="0.2">
      <c r="A12" s="8"/>
      <c r="B12" s="7" t="s">
        <v>19474</v>
      </c>
      <c r="C12" s="7" t="s">
        <v>18165</v>
      </c>
      <c r="D12" s="199" t="s">
        <v>19133</v>
      </c>
      <c r="E12" s="199" t="s">
        <v>18968</v>
      </c>
      <c r="F12" s="204">
        <v>5</v>
      </c>
      <c r="G12" s="204" t="s">
        <v>18186</v>
      </c>
      <c r="H12" s="205">
        <v>7</v>
      </c>
      <c r="I12" s="205">
        <v>123456</v>
      </c>
      <c r="J12" s="205">
        <v>123456</v>
      </c>
      <c r="K12" s="206">
        <v>10</v>
      </c>
      <c r="L12" s="7" t="s">
        <v>1094</v>
      </c>
      <c r="M12" s="7" t="s">
        <v>19475</v>
      </c>
      <c r="N12" s="7" t="s">
        <v>19476</v>
      </c>
      <c r="O12" s="226" t="s">
        <v>19477</v>
      </c>
      <c r="P12" s="205">
        <v>2.7</v>
      </c>
      <c r="Q12" s="199" t="s">
        <v>19259</v>
      </c>
      <c r="R12" s="86" t="s">
        <v>19478</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18008</v>
      </c>
      <c r="C1" s="91" t="s">
        <v>18012</v>
      </c>
      <c r="D1" s="136" t="s">
        <v>19047</v>
      </c>
      <c r="E1" s="91" t="s">
        <v>18346</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19046</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18009</v>
      </c>
      <c r="C8" s="156" t="s">
        <v>18924</v>
      </c>
      <c r="D8" s="156" t="s">
        <v>19495</v>
      </c>
      <c r="E8" s="156" t="s">
        <v>19486</v>
      </c>
      <c r="F8" s="156" t="s">
        <v>15140</v>
      </c>
    </row>
    <row r="9" spans="1:26" s="173" customFormat="1" x14ac:dyDescent="0.2">
      <c r="A9" s="170"/>
      <c r="B9" s="164" t="s">
        <v>18353</v>
      </c>
      <c r="C9" s="164" t="s">
        <v>18349</v>
      </c>
      <c r="D9" s="164" t="s">
        <v>19051</v>
      </c>
      <c r="E9" s="165" t="s">
        <v>319</v>
      </c>
      <c r="F9" s="164" t="s">
        <v>18925</v>
      </c>
    </row>
    <row r="10" spans="1:26" s="173" customFormat="1" x14ac:dyDescent="0.2">
      <c r="A10" s="170"/>
      <c r="B10" s="164" t="s">
        <v>18353</v>
      </c>
      <c r="C10" s="164" t="s">
        <v>18349</v>
      </c>
      <c r="D10" s="164" t="s">
        <v>19051</v>
      </c>
      <c r="E10" s="165" t="s">
        <v>19040</v>
      </c>
      <c r="F10" s="164" t="s">
        <v>18925</v>
      </c>
    </row>
    <row r="11" spans="1:26" s="173" customFormat="1" x14ac:dyDescent="0.2">
      <c r="A11" s="170"/>
      <c r="B11" s="164" t="s">
        <v>18353</v>
      </c>
      <c r="C11" s="164" t="s">
        <v>19414</v>
      </c>
      <c r="D11" s="164" t="s">
        <v>19050</v>
      </c>
      <c r="E11" s="165" t="s">
        <v>19049</v>
      </c>
      <c r="F11" s="164" t="s">
        <v>18925</v>
      </c>
    </row>
    <row r="12" spans="1:26" s="173" customFormat="1" x14ac:dyDescent="0.2">
      <c r="A12" s="170"/>
      <c r="B12" s="164" t="s">
        <v>18353</v>
      </c>
      <c r="C12" s="164" t="s">
        <v>19414</v>
      </c>
      <c r="D12" s="164" t="s">
        <v>19050</v>
      </c>
      <c r="E12" s="165" t="s">
        <v>319</v>
      </c>
      <c r="F12" s="164" t="s">
        <v>18926</v>
      </c>
    </row>
    <row r="13" spans="1:26" x14ac:dyDescent="0.2">
      <c r="A13" s="8"/>
      <c r="B13" s="251" t="s">
        <v>19218</v>
      </c>
      <c r="C13" s="251" t="s">
        <v>19504</v>
      </c>
      <c r="D13" s="251" t="s">
        <v>19485</v>
      </c>
      <c r="E13" s="251" t="s">
        <v>19491</v>
      </c>
      <c r="F13" s="251" t="s">
        <v>19474</v>
      </c>
    </row>
    <row r="14" spans="1:26" x14ac:dyDescent="0.2">
      <c r="A14" s="8"/>
      <c r="B14" s="251" t="s">
        <v>19519</v>
      </c>
      <c r="C14" s="251" t="s">
        <v>19415</v>
      </c>
      <c r="D14" s="251" t="s">
        <v>19555</v>
      </c>
      <c r="E14" s="251" t="s">
        <v>19491</v>
      </c>
      <c r="F14" s="251" t="s">
        <v>19474</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19072</v>
      </c>
      <c r="C1" s="91" t="s">
        <v>18012</v>
      </c>
      <c r="D1" s="91" t="s">
        <v>18346</v>
      </c>
      <c r="E1" s="91" t="s">
        <v>19517</v>
      </c>
      <c r="F1" s="91" t="s">
        <v>18348</v>
      </c>
      <c r="G1" s="91" t="s">
        <v>18927</v>
      </c>
      <c r="H1" s="91" t="s">
        <v>18352</v>
      </c>
      <c r="I1" s="91" t="s">
        <v>18347</v>
      </c>
      <c r="J1" s="91" t="s">
        <v>19253</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18929</v>
      </c>
    </row>
    <row r="3" spans="1:10" ht="25.25" customHeight="1" outlineLevel="1" x14ac:dyDescent="0.2">
      <c r="A3" s="118" t="s">
        <v>3</v>
      </c>
      <c r="B3" s="154" t="s">
        <v>4</v>
      </c>
      <c r="C3" s="154" t="s">
        <v>4</v>
      </c>
      <c r="D3" s="154" t="s">
        <v>4</v>
      </c>
      <c r="E3" s="154" t="s">
        <v>4</v>
      </c>
      <c r="F3" s="154" t="s">
        <v>4</v>
      </c>
      <c r="G3" s="154" t="s">
        <v>4</v>
      </c>
      <c r="H3" s="154" t="s">
        <v>4</v>
      </c>
      <c r="I3" s="154"/>
      <c r="J3" s="163" t="s">
        <v>15366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18009</v>
      </c>
      <c r="C8" s="156" t="s">
        <v>18010</v>
      </c>
      <c r="D8" s="156" t="s">
        <v>19518</v>
      </c>
      <c r="E8" s="156" t="s">
        <v>18928</v>
      </c>
      <c r="F8" s="156" t="s">
        <v>19110</v>
      </c>
      <c r="G8" s="156" t="s">
        <v>19514</v>
      </c>
      <c r="H8" s="156" t="s">
        <v>19515</v>
      </c>
      <c r="I8" s="156" t="s">
        <v>19516</v>
      </c>
      <c r="J8" s="156" t="s">
        <v>19254</v>
      </c>
    </row>
    <row r="9" spans="1:10" s="173" customFormat="1" x14ac:dyDescent="0.2">
      <c r="A9" s="183"/>
      <c r="B9" s="165" t="s">
        <v>19230</v>
      </c>
      <c r="C9" s="164" t="s">
        <v>18349</v>
      </c>
      <c r="D9" s="165" t="s">
        <v>319</v>
      </c>
      <c r="E9" s="165" t="s">
        <v>18351</v>
      </c>
      <c r="F9" s="164" t="s">
        <v>81</v>
      </c>
      <c r="G9" s="164" t="s">
        <v>19042</v>
      </c>
      <c r="H9" s="164" t="s">
        <v>19045</v>
      </c>
      <c r="I9" s="164"/>
      <c r="J9" s="174" t="s">
        <v>19522</v>
      </c>
    </row>
    <row r="10" spans="1:10" s="173" customFormat="1" x14ac:dyDescent="0.2">
      <c r="A10" s="170"/>
      <c r="B10" s="165" t="s">
        <v>19230</v>
      </c>
      <c r="C10" s="164" t="s">
        <v>18349</v>
      </c>
      <c r="D10" s="165" t="s">
        <v>319</v>
      </c>
      <c r="E10" s="165" t="s">
        <v>18354</v>
      </c>
      <c r="F10" s="164" t="s">
        <v>81</v>
      </c>
      <c r="G10" s="164" t="s">
        <v>19042</v>
      </c>
      <c r="H10" s="164" t="s">
        <v>19045</v>
      </c>
      <c r="I10" s="164"/>
      <c r="J10" s="174" t="s">
        <v>19522</v>
      </c>
    </row>
    <row r="11" spans="1:10" s="173" customFormat="1" x14ac:dyDescent="0.2">
      <c r="A11" s="170"/>
      <c r="B11" s="165" t="s">
        <v>19230</v>
      </c>
      <c r="C11" s="164" t="s">
        <v>18349</v>
      </c>
      <c r="D11" s="165" t="s">
        <v>319</v>
      </c>
      <c r="E11" s="165" t="s">
        <v>15247</v>
      </c>
      <c r="F11" s="164" t="s">
        <v>1027</v>
      </c>
      <c r="G11" s="164" t="s">
        <v>19042</v>
      </c>
      <c r="H11" s="164" t="s">
        <v>19045</v>
      </c>
      <c r="I11" s="164"/>
      <c r="J11" s="174" t="s">
        <v>19522</v>
      </c>
    </row>
    <row r="12" spans="1:10" s="173" customFormat="1" x14ac:dyDescent="0.2">
      <c r="A12" s="170"/>
      <c r="B12" s="165" t="s">
        <v>19230</v>
      </c>
      <c r="C12" s="164" t="s">
        <v>18349</v>
      </c>
      <c r="D12" s="165" t="s">
        <v>319</v>
      </c>
      <c r="E12" s="165" t="s">
        <v>318</v>
      </c>
      <c r="F12" s="164" t="s">
        <v>81</v>
      </c>
      <c r="G12" s="164" t="s">
        <v>19042</v>
      </c>
      <c r="H12" s="164" t="s">
        <v>19045</v>
      </c>
      <c r="I12" s="164"/>
      <c r="J12" s="174" t="s">
        <v>19521</v>
      </c>
    </row>
    <row r="13" spans="1:10" s="173" customFormat="1" x14ac:dyDescent="0.2">
      <c r="A13" s="170"/>
      <c r="B13" s="165" t="s">
        <v>19230</v>
      </c>
      <c r="C13" s="164" t="s">
        <v>18349</v>
      </c>
      <c r="D13" s="165" t="s">
        <v>19040</v>
      </c>
      <c r="E13" s="165" t="s">
        <v>318</v>
      </c>
      <c r="F13" s="164" t="s">
        <v>1029</v>
      </c>
      <c r="G13" s="164" t="s">
        <v>19043</v>
      </c>
      <c r="H13" s="164" t="s">
        <v>19044</v>
      </c>
      <c r="I13" s="164"/>
      <c r="J13" s="174" t="s">
        <v>19522</v>
      </c>
    </row>
    <row r="14" spans="1:10" x14ac:dyDescent="0.2">
      <c r="A14" s="8"/>
      <c r="B14" s="7" t="s">
        <v>19519</v>
      </c>
      <c r="C14" s="7" t="s">
        <v>19504</v>
      </c>
      <c r="D14" s="252" t="s">
        <v>19491</v>
      </c>
      <c r="E14" s="7" t="s">
        <v>318</v>
      </c>
      <c r="F14" s="7" t="s">
        <v>1029</v>
      </c>
      <c r="G14" s="7" t="s">
        <v>19042</v>
      </c>
      <c r="H14" s="7" t="s">
        <v>19045</v>
      </c>
      <c r="I14" s="7" t="s">
        <v>19520</v>
      </c>
      <c r="J14" s="7" t="s">
        <v>19521</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18008</v>
      </c>
      <c r="C1" s="91" t="s">
        <v>276</v>
      </c>
      <c r="D1" s="91" t="s">
        <v>18346</v>
      </c>
      <c r="E1" s="91" t="s">
        <v>19517</v>
      </c>
      <c r="F1" s="91" t="s">
        <v>19523</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18009</v>
      </c>
      <c r="C8" s="156" t="s">
        <v>19561</v>
      </c>
      <c r="D8" s="156" t="s">
        <v>19518</v>
      </c>
      <c r="E8" s="156" t="s">
        <v>18928</v>
      </c>
      <c r="F8" s="156" t="s">
        <v>19524</v>
      </c>
      <c r="G8" s="200"/>
      <c r="H8" s="200"/>
      <c r="I8" s="200"/>
      <c r="J8" s="200"/>
      <c r="K8" s="200"/>
      <c r="L8" s="200"/>
      <c r="M8" s="200"/>
      <c r="N8" s="200"/>
      <c r="O8" s="200"/>
      <c r="P8" s="200"/>
      <c r="Q8" s="200"/>
    </row>
    <row r="9" spans="1:17" x14ac:dyDescent="0.2">
      <c r="A9" s="8"/>
      <c r="B9" s="164" t="s">
        <v>18353</v>
      </c>
      <c r="C9" s="164">
        <v>10735</v>
      </c>
      <c r="D9" s="165" t="s">
        <v>319</v>
      </c>
      <c r="E9" s="165" t="s">
        <v>18351</v>
      </c>
      <c r="F9" s="165" t="s">
        <v>19525</v>
      </c>
      <c r="G9" s="200"/>
      <c r="H9" s="200"/>
      <c r="I9" s="200"/>
      <c r="J9" s="200"/>
      <c r="K9" s="200"/>
      <c r="L9" s="200"/>
      <c r="M9" s="200"/>
      <c r="N9" s="200"/>
      <c r="O9" s="200"/>
      <c r="P9" s="200"/>
      <c r="Q9" s="200"/>
    </row>
    <row r="10" spans="1:17" x14ac:dyDescent="0.2">
      <c r="A10" s="8"/>
      <c r="B10" s="164" t="s">
        <v>18353</v>
      </c>
      <c r="C10" s="164">
        <v>10735</v>
      </c>
      <c r="D10" s="165" t="s">
        <v>319</v>
      </c>
      <c r="E10" s="165" t="s">
        <v>18351</v>
      </c>
      <c r="F10" s="165" t="s">
        <v>19525</v>
      </c>
      <c r="G10" s="200"/>
      <c r="H10" s="200"/>
      <c r="I10" s="200"/>
      <c r="J10" s="200"/>
      <c r="K10" s="200"/>
      <c r="L10" s="200"/>
      <c r="M10" s="200"/>
      <c r="N10" s="200"/>
      <c r="O10" s="200"/>
      <c r="P10" s="200"/>
      <c r="Q10" s="200"/>
    </row>
    <row r="11" spans="1:17" x14ac:dyDescent="0.2">
      <c r="A11" s="8"/>
      <c r="B11" s="164" t="s">
        <v>18353</v>
      </c>
      <c r="C11" s="164">
        <v>10735</v>
      </c>
      <c r="D11" s="165" t="s">
        <v>319</v>
      </c>
      <c r="E11" s="165" t="s">
        <v>18351</v>
      </c>
      <c r="F11" s="165" t="s">
        <v>19525</v>
      </c>
      <c r="G11" s="200"/>
      <c r="H11" s="200"/>
      <c r="I11" s="200"/>
      <c r="J11" s="200"/>
      <c r="K11" s="200"/>
      <c r="L11" s="200"/>
      <c r="M11" s="200"/>
      <c r="N11" s="200"/>
      <c r="O11" s="200"/>
      <c r="P11" s="200"/>
      <c r="Q11" s="200"/>
    </row>
    <row r="12" spans="1:17" x14ac:dyDescent="0.2">
      <c r="A12" s="8"/>
      <c r="B12" s="164" t="s">
        <v>18353</v>
      </c>
      <c r="C12" s="164">
        <v>10735</v>
      </c>
      <c r="D12" s="165" t="s">
        <v>319</v>
      </c>
      <c r="E12" s="165" t="s">
        <v>18351</v>
      </c>
      <c r="F12" s="165" t="s">
        <v>19525</v>
      </c>
      <c r="G12" s="200"/>
      <c r="H12" s="200"/>
      <c r="I12" s="200"/>
      <c r="J12" s="200"/>
      <c r="K12" s="200"/>
      <c r="L12" s="200"/>
      <c r="M12" s="200"/>
      <c r="N12" s="200"/>
      <c r="O12" s="200"/>
      <c r="P12" s="200"/>
      <c r="Q12" s="200"/>
    </row>
    <row r="13" spans="1:17" x14ac:dyDescent="0.2">
      <c r="A13" s="8"/>
      <c r="B13" s="7" t="s">
        <v>19519</v>
      </c>
      <c r="C13" s="7" t="s">
        <v>19565</v>
      </c>
      <c r="D13" s="7" t="s">
        <v>19491</v>
      </c>
      <c r="E13" s="7" t="s">
        <v>318</v>
      </c>
      <c r="F13" s="7" t="s">
        <v>19526</v>
      </c>
      <c r="G13" s="200"/>
      <c r="H13" s="200"/>
      <c r="I13" s="200"/>
      <c r="J13" s="200"/>
      <c r="K13" s="200"/>
      <c r="L13" s="200"/>
      <c r="M13" s="200"/>
      <c r="N13" s="200"/>
      <c r="O13" s="200"/>
      <c r="P13" s="200"/>
      <c r="Q13" s="200"/>
    </row>
    <row r="14" spans="1:17" x14ac:dyDescent="0.2">
      <c r="A14" s="8"/>
      <c r="B14" s="7" t="s">
        <v>19519</v>
      </c>
      <c r="C14" s="7" t="s">
        <v>19474</v>
      </c>
      <c r="D14" s="7" t="s">
        <v>19491</v>
      </c>
      <c r="E14" s="7" t="s">
        <v>18351</v>
      </c>
      <c r="F14" s="7" t="s">
        <v>19527</v>
      </c>
      <c r="G14" s="200"/>
      <c r="H14" s="200"/>
      <c r="I14" s="200"/>
      <c r="J14" s="200"/>
      <c r="K14" s="200"/>
      <c r="L14" s="200"/>
      <c r="M14" s="200"/>
      <c r="N14" s="200"/>
      <c r="O14" s="200"/>
      <c r="P14" s="200"/>
      <c r="Q14" s="200"/>
    </row>
    <row r="15" spans="1:17" x14ac:dyDescent="0.2">
      <c r="A15" s="8"/>
      <c r="B15" s="7" t="s">
        <v>19519</v>
      </c>
      <c r="C15" s="7" t="s">
        <v>19474</v>
      </c>
      <c r="D15" s="7" t="s">
        <v>19491</v>
      </c>
      <c r="E15" s="7" t="s">
        <v>15247</v>
      </c>
      <c r="F15" s="7" t="s">
        <v>19528</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19072</v>
      </c>
      <c r="C1" s="91" t="s">
        <v>18012</v>
      </c>
      <c r="D1" s="91" t="s">
        <v>18346</v>
      </c>
      <c r="E1" s="91" t="s">
        <v>19517</v>
      </c>
      <c r="F1" s="91" t="s">
        <v>18348</v>
      </c>
      <c r="G1" s="91" t="s">
        <v>18927</v>
      </c>
      <c r="H1" s="91" t="s">
        <v>18352</v>
      </c>
      <c r="I1" s="91" t="s">
        <v>18347</v>
      </c>
      <c r="J1" s="91" t="s">
        <v>19253</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18929</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18009</v>
      </c>
      <c r="C8" s="156" t="s">
        <v>18010</v>
      </c>
      <c r="D8" s="156" t="s">
        <v>19518</v>
      </c>
      <c r="E8" s="156" t="s">
        <v>18928</v>
      </c>
      <c r="F8" s="156" t="s">
        <v>19110</v>
      </c>
      <c r="G8" s="156" t="s">
        <v>19112</v>
      </c>
      <c r="H8" s="156" t="s">
        <v>19111</v>
      </c>
      <c r="I8" s="156" t="s">
        <v>19113</v>
      </c>
      <c r="J8" s="156" t="s">
        <v>19254</v>
      </c>
    </row>
    <row r="9" spans="1:10" s="169" customFormat="1" x14ac:dyDescent="0.2">
      <c r="A9" s="183"/>
      <c r="B9" s="165" t="s">
        <v>19230</v>
      </c>
      <c r="C9" s="164" t="s">
        <v>18349</v>
      </c>
      <c r="D9" s="165" t="s">
        <v>319</v>
      </c>
      <c r="E9" s="165" t="s">
        <v>18351</v>
      </c>
      <c r="F9" s="164" t="s">
        <v>81</v>
      </c>
      <c r="G9" s="164" t="s">
        <v>19042</v>
      </c>
      <c r="H9" s="164" t="s">
        <v>19045</v>
      </c>
      <c r="I9" s="164"/>
      <c r="J9" s="174" t="s">
        <v>19522</v>
      </c>
    </row>
    <row r="10" spans="1:10" s="169" customFormat="1" x14ac:dyDescent="0.2">
      <c r="A10" s="170"/>
      <c r="B10" s="165" t="s">
        <v>19230</v>
      </c>
      <c r="C10" s="164" t="s">
        <v>18349</v>
      </c>
      <c r="D10" s="165" t="s">
        <v>319</v>
      </c>
      <c r="E10" s="165" t="s">
        <v>18354</v>
      </c>
      <c r="F10" s="164" t="s">
        <v>81</v>
      </c>
      <c r="G10" s="164" t="s">
        <v>19042</v>
      </c>
      <c r="H10" s="164" t="s">
        <v>19045</v>
      </c>
      <c r="I10" s="164"/>
      <c r="J10" s="174" t="s">
        <v>19522</v>
      </c>
    </row>
    <row r="11" spans="1:10" s="169" customFormat="1" x14ac:dyDescent="0.2">
      <c r="A11" s="170"/>
      <c r="B11" s="165" t="s">
        <v>19230</v>
      </c>
      <c r="C11" s="164" t="s">
        <v>18349</v>
      </c>
      <c r="D11" s="165" t="s">
        <v>319</v>
      </c>
      <c r="E11" s="165" t="s">
        <v>15247</v>
      </c>
      <c r="F11" s="164" t="s">
        <v>1027</v>
      </c>
      <c r="G11" s="164" t="s">
        <v>19042</v>
      </c>
      <c r="H11" s="164" t="s">
        <v>19045</v>
      </c>
      <c r="I11" s="164"/>
      <c r="J11" s="174" t="s">
        <v>19522</v>
      </c>
    </row>
    <row r="12" spans="1:10" s="169" customFormat="1" x14ac:dyDescent="0.2">
      <c r="A12" s="170"/>
      <c r="B12" s="165" t="s">
        <v>19230</v>
      </c>
      <c r="C12" s="164" t="s">
        <v>18349</v>
      </c>
      <c r="D12" s="165" t="s">
        <v>319</v>
      </c>
      <c r="E12" s="165" t="s">
        <v>318</v>
      </c>
      <c r="F12" s="164" t="s">
        <v>81</v>
      </c>
      <c r="G12" s="164" t="s">
        <v>19042</v>
      </c>
      <c r="H12" s="164" t="s">
        <v>19045</v>
      </c>
      <c r="I12" s="164" t="s">
        <v>19043</v>
      </c>
      <c r="J12" s="174" t="s">
        <v>19521</v>
      </c>
    </row>
    <row r="13" spans="1:10" s="169" customFormat="1" x14ac:dyDescent="0.2">
      <c r="A13" s="170"/>
      <c r="B13" s="165" t="s">
        <v>19230</v>
      </c>
      <c r="C13" s="164" t="s">
        <v>18349</v>
      </c>
      <c r="D13" s="165" t="s">
        <v>19040</v>
      </c>
      <c r="E13" s="165" t="s">
        <v>318</v>
      </c>
      <c r="F13" s="164" t="s">
        <v>1029</v>
      </c>
      <c r="G13" s="164" t="s">
        <v>19043</v>
      </c>
      <c r="H13" s="164" t="s">
        <v>19044</v>
      </c>
      <c r="I13" s="164" t="s">
        <v>19562</v>
      </c>
      <c r="J13" s="174" t="s">
        <v>19522</v>
      </c>
    </row>
    <row r="14" spans="1:10" s="169" customFormat="1" x14ac:dyDescent="0.2">
      <c r="A14" s="8"/>
      <c r="B14" s="7" t="s">
        <v>19519</v>
      </c>
      <c r="C14" s="7" t="s">
        <v>19504</v>
      </c>
      <c r="D14" s="252" t="s">
        <v>19491</v>
      </c>
      <c r="E14" s="7" t="s">
        <v>318</v>
      </c>
      <c r="F14" s="7" t="s">
        <v>1029</v>
      </c>
      <c r="G14" s="7" t="s">
        <v>19042</v>
      </c>
      <c r="H14" s="7" t="s">
        <v>19045</v>
      </c>
      <c r="I14" s="7" t="s">
        <v>19520</v>
      </c>
      <c r="J14" s="7" t="s">
        <v>19521</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17973</v>
      </c>
      <c r="G3" s="15"/>
    </row>
    <row r="4" spans="2:23" ht="59.5" customHeight="1" x14ac:dyDescent="0.35">
      <c r="B4" s="14"/>
      <c r="C4" s="261" t="s">
        <v>19091</v>
      </c>
      <c r="D4" s="261"/>
      <c r="E4" s="261"/>
      <c r="G4" s="15"/>
    </row>
    <row r="5" spans="2:23" x14ac:dyDescent="0.2">
      <c r="B5" s="14"/>
      <c r="G5" s="15"/>
    </row>
    <row r="6" spans="2:23" ht="19" x14ac:dyDescent="0.25">
      <c r="B6" s="14"/>
      <c r="C6" s="77" t="s">
        <v>365</v>
      </c>
      <c r="G6" s="15"/>
    </row>
    <row r="7" spans="2:23" x14ac:dyDescent="0.2">
      <c r="B7" s="14"/>
      <c r="C7" s="16" t="s">
        <v>19397</v>
      </c>
      <c r="G7" s="15"/>
    </row>
    <row r="8" spans="2:23" x14ac:dyDescent="0.2">
      <c r="B8" s="14"/>
      <c r="C8" s="16" t="s">
        <v>19431</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8" t="s">
        <v>19430</v>
      </c>
      <c r="D12" s="269"/>
      <c r="E12" s="269"/>
      <c r="F12" s="270"/>
      <c r="G12" s="15"/>
    </row>
    <row r="13" spans="2:23" ht="26" x14ac:dyDescent="0.3">
      <c r="B13" s="14"/>
      <c r="C13" s="17" t="s">
        <v>103</v>
      </c>
      <c r="G13" s="15"/>
    </row>
    <row r="14" spans="2:23" ht="409.5" customHeight="1" x14ac:dyDescent="0.2">
      <c r="B14" s="14"/>
      <c r="C14" s="271"/>
      <c r="D14" s="271"/>
      <c r="G14" s="15"/>
      <c r="J14" t="s">
        <v>119</v>
      </c>
      <c r="M14" s="18"/>
      <c r="N14" s="18"/>
      <c r="O14" s="18"/>
      <c r="P14" s="18"/>
      <c r="Q14" s="18"/>
      <c r="R14" s="18"/>
      <c r="S14" s="18"/>
      <c r="T14" s="18"/>
      <c r="U14" s="18"/>
      <c r="V14" s="19"/>
      <c r="W14" s="19"/>
    </row>
    <row r="15" spans="2:23" ht="139.25" customHeight="1" x14ac:dyDescent="0.2">
      <c r="B15" s="14"/>
      <c r="C15" s="271"/>
      <c r="D15" s="271"/>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15370</v>
      </c>
      <c r="F20" s="185" t="s">
        <v>3</v>
      </c>
      <c r="G20" s="15"/>
    </row>
    <row r="21" spans="2:7" ht="80" x14ac:dyDescent="0.2">
      <c r="B21" s="14"/>
      <c r="C21" s="24" t="s">
        <v>366</v>
      </c>
      <c r="D21" s="22" t="s">
        <v>15118</v>
      </c>
      <c r="E21" s="23" t="s">
        <v>15138</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15360</v>
      </c>
      <c r="G23" s="15"/>
    </row>
    <row r="24" spans="2:7" ht="32" x14ac:dyDescent="0.2">
      <c r="B24" s="14"/>
      <c r="C24" s="272" t="s">
        <v>110</v>
      </c>
      <c r="D24" s="22" t="s">
        <v>5304</v>
      </c>
      <c r="E24" s="23" t="s">
        <v>377</v>
      </c>
      <c r="F24" s="185" t="s">
        <v>3</v>
      </c>
      <c r="G24" s="15"/>
    </row>
    <row r="25" spans="2:7" ht="32" x14ac:dyDescent="0.2">
      <c r="B25" s="14"/>
      <c r="C25" s="273"/>
      <c r="D25" s="22" t="s">
        <v>15114</v>
      </c>
      <c r="E25" s="23" t="s">
        <v>15115</v>
      </c>
      <c r="F25" s="185" t="s">
        <v>109</v>
      </c>
      <c r="G25" s="15"/>
    </row>
    <row r="26" spans="2:7" ht="32" x14ac:dyDescent="0.2">
      <c r="B26" s="14"/>
      <c r="C26" s="273"/>
      <c r="D26" s="22" t="s">
        <v>5303</v>
      </c>
      <c r="E26" s="23" t="s">
        <v>5305</v>
      </c>
      <c r="F26" s="185" t="s">
        <v>109</v>
      </c>
      <c r="G26" s="15"/>
    </row>
    <row r="27" spans="2:7" ht="16" x14ac:dyDescent="0.2">
      <c r="B27" s="14"/>
      <c r="C27" s="273"/>
      <c r="D27" s="22" t="s">
        <v>18179</v>
      </c>
      <c r="E27" s="23" t="s">
        <v>18180</v>
      </c>
      <c r="F27" s="185" t="s">
        <v>109</v>
      </c>
      <c r="G27" s="15"/>
    </row>
    <row r="28" spans="2:7" ht="80" x14ac:dyDescent="0.2">
      <c r="B28" s="14"/>
      <c r="C28" s="273"/>
      <c r="D28" s="22" t="s">
        <v>378</v>
      </c>
      <c r="E28" s="23" t="s">
        <v>376</v>
      </c>
      <c r="F28" s="185" t="s">
        <v>1089</v>
      </c>
      <c r="G28" s="15"/>
    </row>
    <row r="29" spans="2:7" ht="64" x14ac:dyDescent="0.2">
      <c r="B29" s="14"/>
      <c r="C29" s="274"/>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2" t="s">
        <v>112</v>
      </c>
      <c r="D31" s="22" t="s">
        <v>5299</v>
      </c>
      <c r="E31" s="23" t="s">
        <v>19392</v>
      </c>
      <c r="F31" s="185" t="s">
        <v>3</v>
      </c>
      <c r="G31" s="15"/>
    </row>
    <row r="32" spans="2:7" ht="32" x14ac:dyDescent="0.2">
      <c r="B32" s="14"/>
      <c r="C32" s="273"/>
      <c r="D32" s="22" t="s">
        <v>5298</v>
      </c>
      <c r="E32" s="23" t="s">
        <v>19391</v>
      </c>
      <c r="F32" s="185" t="s">
        <v>3</v>
      </c>
      <c r="G32" s="15"/>
    </row>
    <row r="33" spans="2:7" ht="16" x14ac:dyDescent="0.2">
      <c r="B33" s="14"/>
      <c r="C33" s="273"/>
      <c r="D33" s="22" t="s">
        <v>19090</v>
      </c>
      <c r="E33" s="23" t="s">
        <v>19390</v>
      </c>
      <c r="F33" s="185" t="s">
        <v>3</v>
      </c>
      <c r="G33" s="15"/>
    </row>
    <row r="34" spans="2:7" ht="16" x14ac:dyDescent="0.2">
      <c r="B34" s="14"/>
      <c r="C34" s="273"/>
      <c r="D34" s="22" t="s">
        <v>19387</v>
      </c>
      <c r="E34" s="23" t="s">
        <v>19389</v>
      </c>
      <c r="F34" s="185" t="s">
        <v>109</v>
      </c>
      <c r="G34" s="15"/>
    </row>
    <row r="35" spans="2:7" ht="16" x14ac:dyDescent="0.2">
      <c r="B35" s="14"/>
      <c r="C35" s="273"/>
      <c r="D35" s="22" t="s">
        <v>19088</v>
      </c>
      <c r="E35" s="23" t="s">
        <v>19388</v>
      </c>
      <c r="F35" s="185" t="s">
        <v>3</v>
      </c>
      <c r="G35" s="15"/>
    </row>
    <row r="36" spans="2:7" ht="32" x14ac:dyDescent="0.2">
      <c r="B36" s="14"/>
      <c r="C36" s="273"/>
      <c r="D36" s="22" t="s">
        <v>5300</v>
      </c>
      <c r="E36" s="23" t="s">
        <v>5301</v>
      </c>
      <c r="F36" s="185" t="s">
        <v>3</v>
      </c>
      <c r="G36" s="15"/>
    </row>
    <row r="37" spans="2:7" ht="32" x14ac:dyDescent="0.2">
      <c r="B37" s="14"/>
      <c r="C37" s="273"/>
      <c r="D37" s="22" t="s">
        <v>19393</v>
      </c>
      <c r="E37" s="23" t="s">
        <v>5302</v>
      </c>
      <c r="F37" s="185" t="s">
        <v>3</v>
      </c>
      <c r="G37" s="15"/>
    </row>
    <row r="38" spans="2:7" ht="16" x14ac:dyDescent="0.2">
      <c r="B38" s="14"/>
      <c r="C38" s="273"/>
      <c r="D38" s="22" t="s">
        <v>19089</v>
      </c>
      <c r="E38" s="23" t="s">
        <v>19388</v>
      </c>
      <c r="F38" s="23" t="s">
        <v>109</v>
      </c>
      <c r="G38" s="15"/>
    </row>
    <row r="39" spans="2:7" ht="33" thickBot="1" x14ac:dyDescent="0.25">
      <c r="B39" s="14"/>
      <c r="C39" s="275"/>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6" t="s">
        <v>15</v>
      </c>
      <c r="E43" s="266"/>
      <c r="F43" s="267"/>
      <c r="G43" s="15"/>
    </row>
    <row r="44" spans="2:7" ht="49.25" customHeight="1" x14ac:dyDescent="0.2">
      <c r="B44" s="14"/>
      <c r="C44" s="26" t="s">
        <v>0</v>
      </c>
      <c r="D44" s="262" t="s">
        <v>363</v>
      </c>
      <c r="E44" s="262"/>
      <c r="F44" s="263"/>
      <c r="G44" s="15"/>
    </row>
    <row r="45" spans="2:7" ht="49.25" customHeight="1" x14ac:dyDescent="0.2">
      <c r="B45" s="14"/>
      <c r="C45" s="26" t="s">
        <v>120</v>
      </c>
      <c r="D45" s="262" t="s">
        <v>364</v>
      </c>
      <c r="E45" s="262"/>
      <c r="F45" s="263"/>
      <c r="G45" s="15"/>
    </row>
    <row r="46" spans="2:7" ht="49.25" customHeight="1" x14ac:dyDescent="0.2">
      <c r="B46" s="14"/>
      <c r="C46" s="27" t="s">
        <v>3</v>
      </c>
      <c r="D46" s="262" t="s">
        <v>17986</v>
      </c>
      <c r="E46" s="262"/>
      <c r="F46" s="263"/>
      <c r="G46" s="15"/>
    </row>
    <row r="47" spans="2:7" ht="49.25" customHeight="1" x14ac:dyDescent="0.2">
      <c r="B47" s="14"/>
      <c r="C47" s="26" t="s">
        <v>5</v>
      </c>
      <c r="D47" s="262" t="s">
        <v>115</v>
      </c>
      <c r="E47" s="262"/>
      <c r="F47" s="263"/>
      <c r="G47" s="15"/>
    </row>
    <row r="48" spans="2:7" ht="49.25" customHeight="1" x14ac:dyDescent="0.2">
      <c r="B48" s="14"/>
      <c r="C48" s="26" t="s">
        <v>9</v>
      </c>
      <c r="D48" s="262" t="s">
        <v>116</v>
      </c>
      <c r="E48" s="262"/>
      <c r="F48" s="263"/>
      <c r="G48" s="15"/>
    </row>
    <row r="49" spans="2:7" ht="49.25" customHeight="1" x14ac:dyDescent="0.2">
      <c r="B49" s="14"/>
      <c r="C49" s="26" t="s">
        <v>11</v>
      </c>
      <c r="D49" s="262" t="s">
        <v>17987</v>
      </c>
      <c r="E49" s="262"/>
      <c r="F49" s="263"/>
      <c r="G49" s="15"/>
    </row>
    <row r="50" spans="2:7" ht="49.25" customHeight="1" x14ac:dyDescent="0.2">
      <c r="B50" s="14"/>
      <c r="C50" s="26" t="s">
        <v>14</v>
      </c>
      <c r="D50" s="262" t="s">
        <v>117</v>
      </c>
      <c r="E50" s="262"/>
      <c r="F50" s="263"/>
      <c r="G50" s="15"/>
    </row>
    <row r="51" spans="2:7" ht="53.5" customHeight="1" thickBot="1" x14ac:dyDescent="0.25">
      <c r="B51" s="14"/>
      <c r="C51" s="28" t="s">
        <v>15</v>
      </c>
      <c r="D51" s="264" t="s">
        <v>118</v>
      </c>
      <c r="E51" s="264"/>
      <c r="F51" s="265"/>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19072</v>
      </c>
      <c r="C1" s="91" t="s">
        <v>276</v>
      </c>
      <c r="D1" s="91" t="s">
        <v>18346</v>
      </c>
      <c r="E1" s="91" t="s">
        <v>19517</v>
      </c>
      <c r="F1" s="91" t="s">
        <v>19523</v>
      </c>
      <c r="G1" s="91" t="s">
        <v>1048</v>
      </c>
      <c r="H1" s="91" t="s">
        <v>1040</v>
      </c>
      <c r="I1" s="91" t="s">
        <v>1046</v>
      </c>
      <c r="J1" s="91" t="s">
        <v>19099</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15366</v>
      </c>
      <c r="H3" s="154" t="s">
        <v>4</v>
      </c>
      <c r="I3" s="154" t="s">
        <v>15366</v>
      </c>
      <c r="J3" s="154" t="s">
        <v>15366</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19114</v>
      </c>
      <c r="C8" s="156" t="s">
        <v>19561</v>
      </c>
      <c r="D8" s="156" t="s">
        <v>19518</v>
      </c>
      <c r="E8" s="156" t="s">
        <v>18928</v>
      </c>
      <c r="F8" s="156" t="s">
        <v>19524</v>
      </c>
      <c r="G8" s="156" t="s">
        <v>19558</v>
      </c>
      <c r="H8" s="156" t="s">
        <v>1045</v>
      </c>
      <c r="I8" s="156" t="s">
        <v>1047</v>
      </c>
      <c r="J8" s="156" t="s">
        <v>19100</v>
      </c>
    </row>
    <row r="9" spans="1:10" s="173" customFormat="1" x14ac:dyDescent="0.2">
      <c r="A9" s="170"/>
      <c r="B9" s="171" t="s">
        <v>19230</v>
      </c>
      <c r="C9" s="164" t="s">
        <v>19233</v>
      </c>
      <c r="D9" s="165" t="s">
        <v>319</v>
      </c>
      <c r="E9" s="165" t="s">
        <v>18351</v>
      </c>
      <c r="F9" s="165" t="s">
        <v>19525</v>
      </c>
      <c r="G9" s="164" t="s">
        <v>19225</v>
      </c>
      <c r="H9" s="164" t="s">
        <v>19249</v>
      </c>
      <c r="I9" s="198" t="s">
        <v>19231</v>
      </c>
      <c r="J9" s="198" t="s">
        <v>19232</v>
      </c>
    </row>
    <row r="10" spans="1:10" s="173" customFormat="1" x14ac:dyDescent="0.2">
      <c r="A10" s="170"/>
      <c r="B10" s="171" t="s">
        <v>19230</v>
      </c>
      <c r="C10" s="164" t="s">
        <v>19234</v>
      </c>
      <c r="D10" s="165" t="s">
        <v>319</v>
      </c>
      <c r="E10" s="165" t="s">
        <v>18351</v>
      </c>
      <c r="F10" s="165" t="s">
        <v>19525</v>
      </c>
      <c r="G10" s="164" t="s">
        <v>19226</v>
      </c>
      <c r="H10" s="164" t="s">
        <v>19162</v>
      </c>
      <c r="I10" s="198" t="s">
        <v>19560</v>
      </c>
      <c r="J10" s="198" t="s">
        <v>19559</v>
      </c>
    </row>
    <row r="11" spans="1:10" x14ac:dyDescent="0.2">
      <c r="A11" s="8"/>
      <c r="B11" s="7" t="s">
        <v>19230</v>
      </c>
      <c r="C11" s="7" t="s">
        <v>19413</v>
      </c>
      <c r="D11" s="7" t="s">
        <v>19491</v>
      </c>
      <c r="E11" s="7" t="s">
        <v>318</v>
      </c>
      <c r="F11" s="7" t="s">
        <v>19526</v>
      </c>
      <c r="G11" s="7" t="s">
        <v>19519</v>
      </c>
      <c r="H11" s="199" t="s">
        <v>19161</v>
      </c>
      <c r="I11" s="7" t="s">
        <v>19231</v>
      </c>
      <c r="J11" s="7" t="s">
        <v>19232</v>
      </c>
    </row>
    <row r="12" spans="1:10" x14ac:dyDescent="0.2">
      <c r="A12" s="8"/>
      <c r="B12" s="7" t="s">
        <v>19230</v>
      </c>
      <c r="C12" s="7" t="s">
        <v>19474</v>
      </c>
      <c r="D12" s="7" t="s">
        <v>19491</v>
      </c>
      <c r="E12" s="7" t="s">
        <v>18351</v>
      </c>
      <c r="F12" s="7" t="s">
        <v>19527</v>
      </c>
      <c r="G12" s="7" t="s">
        <v>19519</v>
      </c>
      <c r="H12" s="199" t="s">
        <v>19252</v>
      </c>
      <c r="I12" s="7" t="s">
        <v>19560</v>
      </c>
      <c r="J12" s="7" t="s">
        <v>19559</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2" sqref="B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19101</v>
      </c>
      <c r="D1" s="91" t="s">
        <v>1076</v>
      </c>
      <c r="E1" s="91" t="s">
        <v>19563</v>
      </c>
      <c r="F1" s="91" t="s">
        <v>17990</v>
      </c>
      <c r="G1" s="91" t="s">
        <v>17991</v>
      </c>
      <c r="H1" s="91" t="s">
        <v>17992</v>
      </c>
      <c r="I1" s="91" t="s">
        <v>1059</v>
      </c>
      <c r="J1" s="91" t="s">
        <v>19564</v>
      </c>
      <c r="K1" s="91" t="s">
        <v>19517</v>
      </c>
      <c r="L1" s="91" t="s">
        <v>18348</v>
      </c>
      <c r="M1" s="91" t="s">
        <v>19523</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15366</v>
      </c>
      <c r="C3" s="154" t="s">
        <v>4</v>
      </c>
      <c r="D3" s="154"/>
      <c r="E3" s="154" t="s">
        <v>4</v>
      </c>
      <c r="F3" s="154" t="s">
        <v>15366</v>
      </c>
      <c r="G3" s="154" t="s">
        <v>15366</v>
      </c>
      <c r="H3" s="154" t="s">
        <v>15366</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19115</v>
      </c>
      <c r="C8" s="156" t="s">
        <v>1074</v>
      </c>
      <c r="D8" s="156" t="s">
        <v>15126</v>
      </c>
      <c r="E8" s="156" t="s">
        <v>19102</v>
      </c>
      <c r="F8" s="156" t="s">
        <v>19116</v>
      </c>
      <c r="G8" s="156" t="s">
        <v>19117</v>
      </c>
      <c r="H8" s="156" t="s">
        <v>19118</v>
      </c>
      <c r="I8" s="156" t="s">
        <v>19083</v>
      </c>
      <c r="J8" s="156" t="s">
        <v>19084</v>
      </c>
      <c r="K8" s="156" t="s">
        <v>18928</v>
      </c>
      <c r="L8" s="156" t="s">
        <v>19110</v>
      </c>
      <c r="M8" s="156" t="s">
        <v>19524</v>
      </c>
    </row>
    <row r="9" spans="1:13" s="173" customFormat="1" x14ac:dyDescent="0.2">
      <c r="A9" s="170"/>
      <c r="B9" s="164" t="s">
        <v>19225</v>
      </c>
      <c r="C9" s="164" t="s">
        <v>19237</v>
      </c>
      <c r="D9" s="198" t="s">
        <v>19238</v>
      </c>
      <c r="E9" s="198" t="s">
        <v>19239</v>
      </c>
      <c r="F9" s="203">
        <v>20</v>
      </c>
      <c r="G9" s="203">
        <v>20</v>
      </c>
      <c r="H9" s="203">
        <v>20</v>
      </c>
      <c r="I9" s="203">
        <v>60</v>
      </c>
      <c r="J9" s="198" t="s">
        <v>19240</v>
      </c>
      <c r="K9" s="165" t="s">
        <v>18351</v>
      </c>
      <c r="L9" s="164" t="s">
        <v>81</v>
      </c>
      <c r="M9" s="165" t="s">
        <v>19525</v>
      </c>
    </row>
    <row r="10" spans="1:13" x14ac:dyDescent="0.2">
      <c r="A10" s="8"/>
      <c r="B10" s="164" t="s">
        <v>19225</v>
      </c>
      <c r="C10" s="164" t="s">
        <v>19237</v>
      </c>
      <c r="D10" s="198" t="s">
        <v>19238</v>
      </c>
      <c r="E10" s="198" t="s">
        <v>19239</v>
      </c>
      <c r="F10" s="203">
        <v>20</v>
      </c>
      <c r="G10" s="203">
        <v>20</v>
      </c>
      <c r="H10" s="203">
        <v>20</v>
      </c>
      <c r="I10" s="203">
        <v>60</v>
      </c>
      <c r="J10" s="198" t="s">
        <v>19240</v>
      </c>
      <c r="K10" s="165" t="s">
        <v>18351</v>
      </c>
      <c r="L10" s="164" t="s">
        <v>81</v>
      </c>
      <c r="M10" s="165" t="s">
        <v>19525</v>
      </c>
    </row>
    <row r="11" spans="1:13" x14ac:dyDescent="0.2">
      <c r="A11" s="8"/>
      <c r="B11" s="7" t="s">
        <v>19474</v>
      </c>
      <c r="C11" s="7" t="s">
        <v>19237</v>
      </c>
      <c r="D11" s="7" t="s">
        <v>19238</v>
      </c>
      <c r="E11" s="7" t="s">
        <v>19239</v>
      </c>
      <c r="F11" s="7">
        <v>20</v>
      </c>
      <c r="G11" s="7">
        <v>20</v>
      </c>
      <c r="H11" s="7">
        <v>20</v>
      </c>
      <c r="I11" s="7">
        <v>60</v>
      </c>
      <c r="J11" s="7" t="s">
        <v>19240</v>
      </c>
      <c r="K11" s="7" t="s">
        <v>318</v>
      </c>
      <c r="L11" s="7" t="s">
        <v>1029</v>
      </c>
      <c r="M11" s="7" t="s">
        <v>19526</v>
      </c>
    </row>
    <row r="12" spans="1:13" x14ac:dyDescent="0.2">
      <c r="A12" s="8"/>
      <c r="B12" s="7" t="s">
        <v>19565</v>
      </c>
      <c r="C12" s="7" t="s">
        <v>19237</v>
      </c>
      <c r="D12" s="7" t="s">
        <v>19238</v>
      </c>
      <c r="E12" s="7" t="s">
        <v>19239</v>
      </c>
      <c r="F12" s="7">
        <v>20</v>
      </c>
      <c r="G12" s="7">
        <v>20</v>
      </c>
      <c r="H12" s="7">
        <v>20</v>
      </c>
      <c r="I12" s="7">
        <v>60</v>
      </c>
      <c r="J12" s="7" t="s">
        <v>19240</v>
      </c>
      <c r="K12" s="7" t="s">
        <v>18351</v>
      </c>
      <c r="L12" s="7" t="s">
        <v>1027</v>
      </c>
      <c r="M12" s="7" t="s">
        <v>19527</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10" sqref="B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19073</v>
      </c>
      <c r="D1" s="91" t="s">
        <v>19074</v>
      </c>
      <c r="E1" s="91" t="s">
        <v>158</v>
      </c>
      <c r="F1" s="91" t="s">
        <v>1102</v>
      </c>
      <c r="G1" s="91" t="s">
        <v>1099</v>
      </c>
      <c r="H1" s="91" t="s">
        <v>18350</v>
      </c>
      <c r="I1" s="91" t="s">
        <v>19566</v>
      </c>
      <c r="J1" s="91" t="s">
        <v>19567</v>
      </c>
      <c r="K1" s="91" t="s">
        <v>19568</v>
      </c>
      <c r="L1" s="91" t="s">
        <v>19569</v>
      </c>
      <c r="M1" s="91" t="s">
        <v>19570</v>
      </c>
      <c r="N1" s="91" t="s">
        <v>19571</v>
      </c>
      <c r="O1" s="91" t="s">
        <v>19572</v>
      </c>
      <c r="P1" s="91" t="s">
        <v>19573</v>
      </c>
      <c r="Q1" s="91" t="s">
        <v>19574</v>
      </c>
      <c r="R1" s="91" t="s">
        <v>19575</v>
      </c>
      <c r="S1" s="91" t="s">
        <v>19103</v>
      </c>
      <c r="T1" s="91" t="s">
        <v>19104</v>
      </c>
      <c r="U1" s="91" t="s">
        <v>19576</v>
      </c>
      <c r="V1" s="91" t="s">
        <v>19577</v>
      </c>
      <c r="W1" s="91" t="s">
        <v>19578</v>
      </c>
      <c r="X1" s="91" t="s">
        <v>19579</v>
      </c>
      <c r="Y1" s="91" t="s">
        <v>15134</v>
      </c>
      <c r="Z1" s="91" t="s">
        <v>15135</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19055</v>
      </c>
    </row>
    <row r="3" spans="1:31" ht="25.25" customHeight="1" outlineLevel="1" x14ac:dyDescent="0.2">
      <c r="A3" s="43" t="s">
        <v>3</v>
      </c>
      <c r="B3" s="154" t="s">
        <v>4</v>
      </c>
      <c r="C3" s="154" t="s">
        <v>4</v>
      </c>
      <c r="D3" s="154" t="s">
        <v>4</v>
      </c>
      <c r="E3" s="154"/>
      <c r="F3" s="154"/>
      <c r="G3" s="154"/>
      <c r="H3" s="154"/>
      <c r="I3" s="154" t="s">
        <v>4</v>
      </c>
      <c r="J3" s="154"/>
      <c r="K3" s="154" t="s">
        <v>15366</v>
      </c>
      <c r="L3" s="154"/>
      <c r="M3" s="154"/>
      <c r="N3" s="154"/>
      <c r="O3" s="154"/>
      <c r="P3" s="154"/>
      <c r="Q3" s="154"/>
      <c r="R3" s="154"/>
      <c r="S3" s="154" t="s">
        <v>15366</v>
      </c>
      <c r="T3" s="154" t="s">
        <v>15366</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19075</v>
      </c>
      <c r="D8" s="156" t="s">
        <v>19076</v>
      </c>
      <c r="E8" s="156" t="s">
        <v>159</v>
      </c>
      <c r="F8" s="156" t="s">
        <v>15129</v>
      </c>
      <c r="G8" s="156" t="s">
        <v>15119</v>
      </c>
      <c r="H8" s="156" t="s">
        <v>19580</v>
      </c>
      <c r="I8" s="156" t="s">
        <v>19581</v>
      </c>
      <c r="J8" s="156" t="s">
        <v>19582</v>
      </c>
      <c r="K8" s="156" t="s">
        <v>19583</v>
      </c>
      <c r="L8" s="156" t="s">
        <v>19584</v>
      </c>
      <c r="M8" s="156" t="s">
        <v>19585</v>
      </c>
      <c r="N8" s="156" t="s">
        <v>15124</v>
      </c>
      <c r="O8" s="156" t="s">
        <v>19586</v>
      </c>
      <c r="P8" s="156" t="s">
        <v>15124</v>
      </c>
      <c r="Q8" s="156" t="s">
        <v>19587</v>
      </c>
      <c r="R8" s="156" t="s">
        <v>15124</v>
      </c>
      <c r="S8" s="156" t="s">
        <v>19120</v>
      </c>
      <c r="T8" s="156" t="s">
        <v>19119</v>
      </c>
      <c r="U8" s="156" t="s">
        <v>5361</v>
      </c>
      <c r="V8" s="156" t="s">
        <v>19588</v>
      </c>
      <c r="W8" s="156" t="s">
        <v>5362</v>
      </c>
      <c r="X8" s="156" t="s">
        <v>19589</v>
      </c>
      <c r="Y8" s="156" t="s">
        <v>15136</v>
      </c>
      <c r="Z8" s="156" t="s">
        <v>15137</v>
      </c>
      <c r="AA8" s="156" t="s">
        <v>15120</v>
      </c>
      <c r="AB8" s="156" t="s">
        <v>15133</v>
      </c>
      <c r="AC8" s="156" t="s">
        <v>15132</v>
      </c>
      <c r="AD8" s="156" t="s">
        <v>15125</v>
      </c>
      <c r="AE8" s="156" t="s">
        <v>16</v>
      </c>
    </row>
    <row r="9" spans="1:31" s="173" customFormat="1" ht="16" x14ac:dyDescent="0.2">
      <c r="A9" s="170"/>
      <c r="B9" s="164" t="s">
        <v>19218</v>
      </c>
      <c r="C9" s="202">
        <v>0</v>
      </c>
      <c r="D9" s="202">
        <v>1</v>
      </c>
      <c r="E9" s="202">
        <v>1</v>
      </c>
      <c r="F9" s="177" t="s">
        <v>18197</v>
      </c>
      <c r="G9" s="177" t="s">
        <v>18186</v>
      </c>
      <c r="H9" s="228" t="s">
        <v>19590</v>
      </c>
      <c r="I9" s="198" t="s">
        <v>252</v>
      </c>
      <c r="J9" s="177">
        <v>80</v>
      </c>
      <c r="K9" s="198" t="s">
        <v>18355</v>
      </c>
      <c r="L9" s="177">
        <v>20</v>
      </c>
      <c r="M9" s="177" t="s">
        <v>15295</v>
      </c>
      <c r="N9" s="177">
        <v>20</v>
      </c>
      <c r="O9" s="177"/>
      <c r="P9" s="177"/>
      <c r="Q9" s="177"/>
      <c r="R9" s="177"/>
      <c r="S9" s="177" t="s">
        <v>19268</v>
      </c>
      <c r="T9" s="177" t="s">
        <v>244</v>
      </c>
      <c r="U9" s="177" t="s">
        <v>15278</v>
      </c>
      <c r="V9" s="177">
        <v>10</v>
      </c>
      <c r="W9" s="177"/>
      <c r="X9" s="177"/>
      <c r="Y9" s="177" t="s">
        <v>15295</v>
      </c>
      <c r="Z9" s="177" t="s">
        <v>19241</v>
      </c>
      <c r="AA9" s="177">
        <v>1</v>
      </c>
      <c r="AB9" s="177" t="s">
        <v>18241</v>
      </c>
      <c r="AC9" s="177" t="s">
        <v>18305</v>
      </c>
      <c r="AD9" s="177" t="s">
        <v>2044</v>
      </c>
      <c r="AE9" s="178"/>
    </row>
    <row r="10" spans="1:31" ht="16" x14ac:dyDescent="0.2">
      <c r="A10" s="170"/>
      <c r="B10" s="7" t="s">
        <v>19413</v>
      </c>
      <c r="C10" s="254">
        <v>1</v>
      </c>
      <c r="D10" s="254">
        <v>2</v>
      </c>
      <c r="E10" s="254">
        <v>1</v>
      </c>
      <c r="F10" s="255" t="s">
        <v>18197</v>
      </c>
      <c r="G10" s="255" t="s">
        <v>18188</v>
      </c>
      <c r="H10" s="256" t="s">
        <v>19591</v>
      </c>
      <c r="I10" s="257" t="s">
        <v>18381</v>
      </c>
      <c r="J10" s="255">
        <v>80</v>
      </c>
      <c r="K10" s="257" t="s">
        <v>18391</v>
      </c>
      <c r="L10" s="255">
        <v>20</v>
      </c>
      <c r="M10" s="255" t="s">
        <v>15295</v>
      </c>
      <c r="N10" s="255">
        <v>20</v>
      </c>
      <c r="O10" s="255" t="s">
        <v>15300</v>
      </c>
      <c r="P10" s="255">
        <v>16</v>
      </c>
      <c r="Q10" s="255" t="s">
        <v>15287</v>
      </c>
      <c r="R10" s="255">
        <v>5</v>
      </c>
      <c r="S10" s="255" t="s">
        <v>19267</v>
      </c>
      <c r="T10" s="255" t="s">
        <v>244</v>
      </c>
      <c r="U10" s="255" t="s">
        <v>15278</v>
      </c>
      <c r="V10" s="255">
        <v>10</v>
      </c>
      <c r="W10" s="255" t="s">
        <v>15247</v>
      </c>
      <c r="X10" s="255">
        <v>3</v>
      </c>
      <c r="Y10" s="255" t="s">
        <v>15295</v>
      </c>
      <c r="Z10" s="255" t="s">
        <v>19241</v>
      </c>
      <c r="AA10" s="255">
        <v>1</v>
      </c>
      <c r="AB10" s="255" t="s">
        <v>18205</v>
      </c>
      <c r="AC10" s="255" t="s">
        <v>18305</v>
      </c>
      <c r="AD10" s="255" t="s">
        <v>2044</v>
      </c>
      <c r="AE10" s="258" t="s">
        <v>19592</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10" sqref="B10"/>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19086</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19055</v>
      </c>
    </row>
    <row r="3" spans="1:10" ht="25.25" customHeight="1" outlineLevel="1" x14ac:dyDescent="0.2">
      <c r="A3" s="118" t="s">
        <v>3</v>
      </c>
      <c r="B3" s="154" t="s">
        <v>4</v>
      </c>
      <c r="C3" s="154" t="s">
        <v>4</v>
      </c>
      <c r="D3" s="154" t="s">
        <v>4</v>
      </c>
      <c r="E3" s="154" t="s">
        <v>15366</v>
      </c>
      <c r="F3" s="154" t="s">
        <v>15366</v>
      </c>
      <c r="G3" s="154" t="s">
        <v>15366</v>
      </c>
      <c r="H3" s="154" t="s">
        <v>15366</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19593</v>
      </c>
      <c r="F8" s="156" t="s">
        <v>19594</v>
      </c>
      <c r="G8" s="156" t="s">
        <v>5373</v>
      </c>
      <c r="H8" s="156" t="s">
        <v>19595</v>
      </c>
      <c r="I8" s="156" t="s">
        <v>19596</v>
      </c>
      <c r="J8" s="156" t="s">
        <v>16</v>
      </c>
    </row>
    <row r="9" spans="1:10" s="173" customFormat="1" x14ac:dyDescent="0.2">
      <c r="A9" s="170"/>
      <c r="B9" s="164" t="s">
        <v>19218</v>
      </c>
      <c r="C9" s="202">
        <v>150</v>
      </c>
      <c r="D9" s="164" t="s">
        <v>18205</v>
      </c>
      <c r="E9" s="177">
        <v>-60</v>
      </c>
      <c r="F9" s="198" t="s">
        <v>19242</v>
      </c>
      <c r="G9" s="177">
        <v>45</v>
      </c>
      <c r="H9" s="177">
        <v>270</v>
      </c>
      <c r="I9" s="177">
        <v>23</v>
      </c>
      <c r="J9" s="178" t="s">
        <v>19484</v>
      </c>
    </row>
    <row r="10" spans="1:10" x14ac:dyDescent="0.2">
      <c r="A10" s="8"/>
      <c r="B10" s="7" t="s">
        <v>19413</v>
      </c>
      <c r="C10" s="254">
        <v>150</v>
      </c>
      <c r="D10" s="251" t="s">
        <v>18205</v>
      </c>
      <c r="E10" s="255">
        <v>-60</v>
      </c>
      <c r="F10" s="257" t="s">
        <v>19242</v>
      </c>
      <c r="G10" s="255">
        <v>45</v>
      </c>
      <c r="H10" s="255">
        <v>270</v>
      </c>
      <c r="I10" s="255">
        <v>23</v>
      </c>
      <c r="J10" s="258" t="s">
        <v>19484</v>
      </c>
    </row>
    <row r="11" spans="1:10" x14ac:dyDescent="0.2">
      <c r="A11" s="8"/>
      <c r="B11" s="251"/>
      <c r="C11" s="254"/>
      <c r="D11" s="251"/>
      <c r="E11" s="255"/>
      <c r="F11" s="257"/>
      <c r="G11" s="255"/>
      <c r="H11" s="255"/>
      <c r="I11" s="255"/>
      <c r="J11" s="258"/>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 operator="containsText" text="Y">
      <formula>NOT(ISERROR(SEARCH("Y",A3)))</formula>
    </cfRule>
  </conditionalFormatting>
  <dataValidations count="4">
    <dataValidation type="decimal" allowBlank="1" showInputMessage="1" showErrorMessage="1" sqref="H9:I17" xr:uid="{FF441EB9-F42F-A941-AFE4-12470FEC9B91}">
      <formula1>0</formula1>
      <formula2>360</formula2>
    </dataValidation>
    <dataValidation type="decimal" allowBlank="1" showInputMessage="1" showErrorMessage="1" sqref="G9:G17" xr:uid="{91892F5D-A1FD-374D-B51D-EAB24B4ECEF5}">
      <formula1>0</formula1>
      <formula2>90</formula2>
    </dataValidation>
    <dataValidation type="list" allowBlank="1" showInputMessage="1" showErrorMessage="1" sqref="D9:D10 D12:D17" xr:uid="{C3F6C967-644E-0545-A44A-B051EF722B1E}">
      <formula1>STRUCTURE_LITH</formula1>
    </dataValidation>
    <dataValidation type="decimal" allowBlank="1" showInputMessage="1" showErrorMessage="1" sqref="E9:E17" xr:uid="{3DA3B115-0592-1E4E-BC85-888EBC9D7C55}">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abSelected="1" zoomScale="70" zoomScaleNormal="70" workbookViewId="0">
      <selection activeCell="B10" sqref="B10"/>
    </sheetView>
  </sheetViews>
  <sheetFormatPr baseColWidth="10" defaultColWidth="8.83203125" defaultRowHeight="15" outlineLevelRow="1" x14ac:dyDescent="0.2"/>
  <cols>
    <col min="1" max="33" width="30.83203125" customWidth="1"/>
  </cols>
  <sheetData>
    <row r="1" spans="1:34" ht="25.25" customHeight="1" x14ac:dyDescent="0.2">
      <c r="A1" s="1" t="s">
        <v>0</v>
      </c>
      <c r="B1" s="91" t="s">
        <v>276</v>
      </c>
      <c r="C1" s="91" t="s">
        <v>19121</v>
      </c>
      <c r="D1" s="91" t="str">
        <f>IF(ISNUMBER(SEARCH("D",TENEMENT!$G$9)),"LONGITUDE","EASTING")</f>
        <v>EASTING</v>
      </c>
      <c r="E1" s="91" t="str">
        <f>IF(ISNUMBER(SEARCH("D",TENEMENT!$G$9)),"LATITUDE","NORTHING")</f>
        <v>NORTHING</v>
      </c>
      <c r="F1" s="91" t="s">
        <v>18002</v>
      </c>
      <c r="G1" s="91" t="s">
        <v>750</v>
      </c>
      <c r="H1" s="91" t="s">
        <v>19081</v>
      </c>
      <c r="I1" s="91" t="s">
        <v>1102</v>
      </c>
      <c r="J1" s="91" t="s">
        <v>1099</v>
      </c>
      <c r="K1" s="91" t="s">
        <v>15144</v>
      </c>
      <c r="L1" s="91" t="s">
        <v>1097</v>
      </c>
      <c r="M1" s="91" t="s">
        <v>15145</v>
      </c>
      <c r="N1" s="91" t="s">
        <v>1098</v>
      </c>
      <c r="O1" s="91" t="s">
        <v>5351</v>
      </c>
      <c r="P1" s="91" t="s">
        <v>5352</v>
      </c>
      <c r="Q1" s="91" t="s">
        <v>5353</v>
      </c>
      <c r="R1" s="91" t="s">
        <v>5354</v>
      </c>
      <c r="S1" s="91" t="s">
        <v>5355</v>
      </c>
      <c r="T1" s="91" t="s">
        <v>5356</v>
      </c>
      <c r="U1" s="91" t="s">
        <v>19103</v>
      </c>
      <c r="V1" s="91" t="s">
        <v>19104</v>
      </c>
      <c r="W1" s="91" t="s">
        <v>5357</v>
      </c>
      <c r="X1" s="91" t="s">
        <v>5358</v>
      </c>
      <c r="Y1" s="91" t="s">
        <v>5359</v>
      </c>
      <c r="Z1" s="91" t="s">
        <v>5360</v>
      </c>
      <c r="AA1" s="91" t="s">
        <v>15134</v>
      </c>
      <c r="AB1" s="91" t="s">
        <v>15135</v>
      </c>
      <c r="AC1" s="91" t="s">
        <v>5363</v>
      </c>
      <c r="AD1" s="91" t="s">
        <v>5350</v>
      </c>
      <c r="AE1" s="91" t="s">
        <v>1101</v>
      </c>
      <c r="AF1" s="91" t="s">
        <v>1100</v>
      </c>
      <c r="AG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19055</v>
      </c>
    </row>
    <row r="3" spans="1:34" ht="25.25" customHeight="1" outlineLevel="1" x14ac:dyDescent="0.2">
      <c r="A3" s="43" t="s">
        <v>3</v>
      </c>
      <c r="B3" s="154" t="s">
        <v>15366</v>
      </c>
      <c r="C3" s="154" t="s">
        <v>15366</v>
      </c>
      <c r="D3" s="154" t="s">
        <v>4</v>
      </c>
      <c r="E3" s="154" t="s">
        <v>4</v>
      </c>
      <c r="F3" s="154"/>
      <c r="G3" s="154" t="s">
        <v>4</v>
      </c>
      <c r="H3" s="154" t="s">
        <v>4</v>
      </c>
      <c r="I3" s="154"/>
      <c r="J3" s="154"/>
      <c r="K3" s="154" t="s">
        <v>4</v>
      </c>
      <c r="L3" s="154"/>
      <c r="M3" s="154" t="s">
        <v>15366</v>
      </c>
      <c r="N3" s="154"/>
      <c r="O3" s="154"/>
      <c r="P3" s="154"/>
      <c r="Q3" s="154"/>
      <c r="R3" s="154"/>
      <c r="S3" s="154"/>
      <c r="T3" s="154"/>
      <c r="U3" s="154" t="s">
        <v>15366</v>
      </c>
      <c r="V3" s="154" t="s">
        <v>15366</v>
      </c>
      <c r="W3" s="154"/>
      <c r="X3" s="154"/>
      <c r="Y3" s="154"/>
      <c r="Z3" s="154"/>
      <c r="AA3" s="154"/>
      <c r="AB3" s="154"/>
      <c r="AC3" s="154"/>
      <c r="AD3" s="154"/>
      <c r="AE3" s="154"/>
      <c r="AF3" s="154"/>
      <c r="AG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4" ht="200" customHeight="1" outlineLevel="1" x14ac:dyDescent="0.2">
      <c r="A8" s="44" t="s">
        <v>15</v>
      </c>
      <c r="B8" s="156" t="s">
        <v>19123</v>
      </c>
      <c r="C8" s="156" t="s">
        <v>19122</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19070</v>
      </c>
      <c r="G8" s="156" t="s">
        <v>19056</v>
      </c>
      <c r="H8" s="156" t="s">
        <v>19082</v>
      </c>
      <c r="I8" s="156" t="s">
        <v>15129</v>
      </c>
      <c r="J8" s="156" t="s">
        <v>15119</v>
      </c>
      <c r="K8" s="156" t="s">
        <v>19077</v>
      </c>
      <c r="L8" s="156" t="s">
        <v>19078</v>
      </c>
      <c r="M8" s="156" t="s">
        <v>19080</v>
      </c>
      <c r="N8" s="156" t="s">
        <v>19079</v>
      </c>
      <c r="O8" s="156" t="s">
        <v>15121</v>
      </c>
      <c r="P8" s="156" t="s">
        <v>15124</v>
      </c>
      <c r="Q8" s="156" t="s">
        <v>15122</v>
      </c>
      <c r="R8" s="156" t="s">
        <v>15124</v>
      </c>
      <c r="S8" s="156" t="s">
        <v>15123</v>
      </c>
      <c r="T8" s="156" t="s">
        <v>15124</v>
      </c>
      <c r="U8" s="156" t="s">
        <v>19120</v>
      </c>
      <c r="V8" s="156" t="s">
        <v>19119</v>
      </c>
      <c r="W8" s="156" t="s">
        <v>5361</v>
      </c>
      <c r="X8" s="156" t="s">
        <v>15130</v>
      </c>
      <c r="Y8" s="156" t="s">
        <v>5362</v>
      </c>
      <c r="Z8" s="156" t="s">
        <v>15131</v>
      </c>
      <c r="AA8" s="156" t="s">
        <v>15136</v>
      </c>
      <c r="AB8" s="156" t="s">
        <v>15137</v>
      </c>
      <c r="AC8" s="156" t="s">
        <v>15120</v>
      </c>
      <c r="AD8" s="156" t="s">
        <v>15133</v>
      </c>
      <c r="AE8" s="156" t="s">
        <v>15132</v>
      </c>
      <c r="AF8" s="156" t="s">
        <v>15125</v>
      </c>
      <c r="AG8" s="156" t="s">
        <v>16</v>
      </c>
    </row>
    <row r="9" spans="1:34" s="173" customFormat="1" ht="16" x14ac:dyDescent="0.2">
      <c r="A9" s="170"/>
      <c r="B9" s="165" t="s">
        <v>19225</v>
      </c>
      <c r="C9" s="165"/>
      <c r="D9" s="198" t="s">
        <v>19248</v>
      </c>
      <c r="E9" s="208">
        <v>1234567</v>
      </c>
      <c r="F9" s="208">
        <v>200</v>
      </c>
      <c r="G9" s="164" t="s">
        <v>1092</v>
      </c>
      <c r="H9" s="209">
        <v>36526</v>
      </c>
      <c r="I9" s="177" t="s">
        <v>18199</v>
      </c>
      <c r="J9" s="177" t="s">
        <v>18186</v>
      </c>
      <c r="K9" s="228" t="s">
        <v>19590</v>
      </c>
      <c r="L9" s="198" t="s">
        <v>18377</v>
      </c>
      <c r="M9" s="177">
        <v>100</v>
      </c>
      <c r="N9" s="198" t="s">
        <v>18377</v>
      </c>
      <c r="O9" s="177"/>
      <c r="P9" s="177" t="s">
        <v>15295</v>
      </c>
      <c r="Q9" s="177">
        <v>25</v>
      </c>
      <c r="R9" s="177"/>
      <c r="S9" s="177"/>
      <c r="T9" s="177"/>
      <c r="U9" s="177"/>
      <c r="V9" s="177" t="s">
        <v>19268</v>
      </c>
      <c r="W9" s="177" t="s">
        <v>19305</v>
      </c>
      <c r="X9" s="177" t="s">
        <v>15295</v>
      </c>
      <c r="Y9" s="177"/>
      <c r="Z9" s="177"/>
      <c r="AA9" s="177"/>
      <c r="AB9" s="177"/>
      <c r="AC9" s="177"/>
      <c r="AD9" s="177"/>
      <c r="AE9" s="177"/>
      <c r="AF9" s="177"/>
      <c r="AG9" s="177"/>
      <c r="AH9" s="177"/>
    </row>
    <row r="10" spans="1:34" ht="16" x14ac:dyDescent="0.2">
      <c r="A10" s="276"/>
      <c r="B10" s="7" t="s">
        <v>19474</v>
      </c>
      <c r="C10" s="250"/>
      <c r="D10" s="257" t="s">
        <v>19248</v>
      </c>
      <c r="E10" s="277">
        <v>1234567</v>
      </c>
      <c r="F10" s="277">
        <v>200</v>
      </c>
      <c r="G10" s="251" t="s">
        <v>1092</v>
      </c>
      <c r="H10" s="278">
        <v>36526</v>
      </c>
      <c r="I10" s="255" t="s">
        <v>18199</v>
      </c>
      <c r="J10" s="255" t="s">
        <v>18186</v>
      </c>
      <c r="K10" s="256" t="s">
        <v>19590</v>
      </c>
      <c r="L10" s="257" t="s">
        <v>18377</v>
      </c>
      <c r="M10" s="255">
        <v>100</v>
      </c>
      <c r="N10" s="257" t="s">
        <v>18377</v>
      </c>
      <c r="O10" s="255"/>
      <c r="P10" s="255" t="s">
        <v>15295</v>
      </c>
      <c r="Q10" s="255">
        <v>25</v>
      </c>
      <c r="R10" s="255"/>
      <c r="S10" s="255"/>
      <c r="T10" s="255"/>
      <c r="U10" s="255"/>
      <c r="V10" s="255" t="s">
        <v>19268</v>
      </c>
      <c r="W10" s="255" t="s">
        <v>19305</v>
      </c>
      <c r="X10" s="255" t="s">
        <v>15295</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4"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4"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4"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4"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4"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8">
    <dataValidation type="decimal" allowBlank="1" showInputMessage="1" showErrorMessage="1" sqref="L11:L17 N11:N17 M9:M10 O9:O10"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M11:M17 K11:K17 N9:N10 L9:L10" xr:uid="{00000000-0002-0000-1200-000001000000}">
      <formula1>ROCK_TYPE</formula1>
    </dataValidation>
    <dataValidation type="list" allowBlank="1" showInputMessage="1" showErrorMessage="1" sqref="W11:W17 Y11:Y17 O11:O17 AA11:AA17 Q11:Q17 S11:S17 X9:X10 Z9:Z10 P9:P10 AB9:AB10 R9:R10 T9:T10"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11:AF17 AG9:AG10" xr:uid="{00000000-0002-0000-1200-000004000000}">
      <formula1>GRAIN_SIZE</formula1>
    </dataValidation>
    <dataValidation type="list" allowBlank="1" showInputMessage="1" showErrorMessage="1" sqref="AE11:AE17 AF9:AF10" xr:uid="{00000000-0002-0000-1200-000005000000}">
      <formula1>TEXTURE</formula1>
    </dataValidation>
    <dataValidation type="list" allowBlank="1" showInputMessage="1" showErrorMessage="1" sqref="AD11:AD17 AE9:AE10" xr:uid="{00000000-0002-0000-1200-000006000000}">
      <formula1>STRUCTURE_LITH</formula1>
    </dataValidation>
    <dataValidation type="list" allowBlank="1" showInputMessage="1" showErrorMessage="1" sqref="V9:V10 G9:G10" xr:uid="{99629CE9-AC2F-4441-8D64-F0589AF977C4}">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U11:U17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A11" sqref="A11"/>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19105</v>
      </c>
      <c r="D1" s="91" t="str">
        <f>IF(ISNUMBER(SEARCH("D",TENEMENT!$G$9)),"LONGITUDE","EASTING")</f>
        <v>EASTING</v>
      </c>
      <c r="E1" s="91" t="str">
        <f>IF(ISNUMBER(SEARCH("D",TENEMENT!$G$9)),"LATITUDE","NORTHING")</f>
        <v>NORTHING</v>
      </c>
      <c r="F1" s="91" t="s">
        <v>18002</v>
      </c>
      <c r="G1" s="91" t="s">
        <v>750</v>
      </c>
      <c r="H1" s="91" t="s">
        <v>19081</v>
      </c>
      <c r="I1" s="91" t="s">
        <v>5366</v>
      </c>
      <c r="J1" s="91" t="s">
        <v>5367</v>
      </c>
      <c r="K1" s="91" t="s">
        <v>19106</v>
      </c>
      <c r="L1" s="91" t="s">
        <v>19107</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19055</v>
      </c>
    </row>
    <row r="3" spans="1:13" ht="25.25" customHeight="1" outlineLevel="1" x14ac:dyDescent="0.2">
      <c r="A3" s="43" t="s">
        <v>3</v>
      </c>
      <c r="B3" s="154" t="s">
        <v>15366</v>
      </c>
      <c r="C3" s="154" t="s">
        <v>15366</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19123</v>
      </c>
      <c r="C8" s="156" t="s">
        <v>19122</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19070</v>
      </c>
      <c r="G8" s="156" t="s">
        <v>19056</v>
      </c>
      <c r="H8" s="156" t="s">
        <v>19082</v>
      </c>
      <c r="I8" s="156" t="s">
        <v>5372</v>
      </c>
      <c r="J8" s="156" t="s">
        <v>19126</v>
      </c>
      <c r="K8" s="156" t="s">
        <v>19124</v>
      </c>
      <c r="L8" s="156" t="s">
        <v>19125</v>
      </c>
      <c r="M8" s="156" t="s">
        <v>16</v>
      </c>
    </row>
    <row r="9" spans="1:13" s="173" customFormat="1" x14ac:dyDescent="0.2">
      <c r="A9" s="170"/>
      <c r="B9" s="198"/>
      <c r="C9" s="198" t="s">
        <v>19260</v>
      </c>
      <c r="D9" s="198" t="s">
        <v>19248</v>
      </c>
      <c r="E9" s="208">
        <v>1234567</v>
      </c>
      <c r="F9" s="208">
        <v>200</v>
      </c>
      <c r="G9" s="164" t="s">
        <v>1092</v>
      </c>
      <c r="H9" s="203">
        <v>36526</v>
      </c>
      <c r="I9" s="164" t="s">
        <v>18246</v>
      </c>
      <c r="J9" s="164"/>
      <c r="K9" s="177">
        <v>-70</v>
      </c>
      <c r="L9" s="198" t="s">
        <v>19261</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15142</v>
      </c>
      <c r="B1" s="137" t="s">
        <v>15149</v>
      </c>
      <c r="C1" s="137" t="s">
        <v>19306</v>
      </c>
      <c r="D1" s="137" t="s">
        <v>15151</v>
      </c>
      <c r="E1" s="137" t="s">
        <v>15143</v>
      </c>
      <c r="F1" s="137" t="s">
        <v>15167</v>
      </c>
      <c r="H1" s="211" t="s">
        <v>0</v>
      </c>
      <c r="I1" s="93" t="s">
        <v>2121</v>
      </c>
      <c r="J1" s="93" t="s">
        <v>5116</v>
      </c>
      <c r="K1" s="93" t="s">
        <v>160</v>
      </c>
      <c r="L1" s="93" t="s">
        <v>5117</v>
      </c>
      <c r="M1" s="94" t="s">
        <v>15172</v>
      </c>
      <c r="N1" s="94" t="s">
        <v>15173</v>
      </c>
      <c r="O1" s="94" t="s">
        <v>15174</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19307</v>
      </c>
      <c r="B8" s="144" t="s">
        <v>19308</v>
      </c>
      <c r="C8" s="144" t="s">
        <v>19309</v>
      </c>
      <c r="D8" s="144" t="s">
        <v>19310</v>
      </c>
      <c r="E8" s="144" t="s">
        <v>19311</v>
      </c>
      <c r="F8" s="145" t="s">
        <v>15168</v>
      </c>
      <c r="H8" s="102" t="s">
        <v>15</v>
      </c>
      <c r="I8" s="116" t="s">
        <v>5225</v>
      </c>
      <c r="J8" s="116" t="s">
        <v>4418</v>
      </c>
      <c r="K8" s="116" t="s">
        <v>4418</v>
      </c>
      <c r="L8" s="116" t="s">
        <v>5218</v>
      </c>
      <c r="M8" s="116" t="s">
        <v>2120</v>
      </c>
      <c r="N8" s="116" t="s">
        <v>15175</v>
      </c>
      <c r="O8" s="116" t="s">
        <v>751</v>
      </c>
      <c r="P8" s="116" t="s">
        <v>4436</v>
      </c>
    </row>
    <row r="9" spans="1:16" ht="15" x14ac:dyDescent="0.2">
      <c r="A9" s="217" t="s">
        <v>18382</v>
      </c>
      <c r="B9" s="217" t="s">
        <v>18383</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18386</v>
      </c>
      <c r="B10" s="217" t="s">
        <v>18387</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18380</v>
      </c>
      <c r="B11" s="217" t="s">
        <v>18381</v>
      </c>
      <c r="C11" s="217" t="s">
        <v>18671</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18384</v>
      </c>
      <c r="B12" s="217" t="s">
        <v>18385</v>
      </c>
      <c r="C12" s="217" t="s">
        <v>18676</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18618</v>
      </c>
      <c r="B13" s="217" t="s">
        <v>18619</v>
      </c>
      <c r="C13" s="217"/>
      <c r="D13" s="146" t="str">
        <f t="shared" si="0"/>
        <v>alkali-granite-gneiss</v>
      </c>
      <c r="E13" s="146" t="str">
        <f t="shared" si="1"/>
        <v>AGGN</v>
      </c>
      <c r="F13" s="148"/>
      <c r="H13" s="103"/>
      <c r="I13" s="104" t="str">
        <f t="shared" si="2"/>
        <v>HBF</v>
      </c>
      <c r="J13" s="105" t="s">
        <v>4426</v>
      </c>
      <c r="K13" s="104" t="s">
        <v>192</v>
      </c>
      <c r="L13" s="130" t="s">
        <v>18670</v>
      </c>
      <c r="M13" s="104" t="str">
        <f t="shared" si="3"/>
        <v/>
      </c>
      <c r="N13" s="104"/>
      <c r="O13" s="106"/>
      <c r="P13" s="218" t="s">
        <v>1095</v>
      </c>
    </row>
    <row r="14" spans="1:16" ht="15" x14ac:dyDescent="0.2">
      <c r="A14" s="217" t="s">
        <v>18388</v>
      </c>
      <c r="B14" s="217" t="s">
        <v>18389</v>
      </c>
      <c r="C14" s="217" t="s">
        <v>18677</v>
      </c>
      <c r="D14" s="146" t="str">
        <f t="shared" si="0"/>
        <v>Colluvium</v>
      </c>
      <c r="E14" s="146" t="str">
        <f t="shared" si="1"/>
        <v>COLL</v>
      </c>
      <c r="F14" s="148"/>
      <c r="H14" s="103"/>
      <c r="I14" s="104" t="str">
        <f t="shared" si="2"/>
        <v/>
      </c>
      <c r="J14" s="105" t="s">
        <v>4427</v>
      </c>
      <c r="K14" s="104" t="s">
        <v>4428</v>
      </c>
      <c r="L14" s="104" t="s">
        <v>15372</v>
      </c>
      <c r="M14" s="104" t="str">
        <f t="shared" si="3"/>
        <v/>
      </c>
      <c r="N14" s="104"/>
      <c r="O14" s="106"/>
      <c r="P14" s="218" t="s">
        <v>1095</v>
      </c>
    </row>
    <row r="15" spans="1:16" ht="15" x14ac:dyDescent="0.2">
      <c r="A15" s="217" t="s">
        <v>18400</v>
      </c>
      <c r="B15" s="217" t="s">
        <v>18401</v>
      </c>
      <c r="C15" s="217" t="s">
        <v>335</v>
      </c>
      <c r="D15" s="146" t="str">
        <f t="shared" si="0"/>
        <v>Conglomerate</v>
      </c>
      <c r="E15" s="146" t="str">
        <f t="shared" si="1"/>
        <v>CGLM</v>
      </c>
      <c r="F15" s="148"/>
      <c r="H15" s="103"/>
      <c r="I15" s="104" t="str">
        <f t="shared" si="2"/>
        <v>HWD</v>
      </c>
      <c r="J15" s="105" t="s">
        <v>4433</v>
      </c>
      <c r="K15" s="104" t="s">
        <v>4434</v>
      </c>
      <c r="L15" s="104" t="s">
        <v>18669</v>
      </c>
      <c r="M15" s="104" t="str">
        <f t="shared" si="3"/>
        <v/>
      </c>
      <c r="N15" s="104"/>
      <c r="O15" s="106"/>
      <c r="P15" s="218" t="s">
        <v>1095</v>
      </c>
    </row>
    <row r="16" spans="1:16" ht="15" x14ac:dyDescent="0.2">
      <c r="A16" s="217" t="s">
        <v>18398</v>
      </c>
      <c r="B16" s="217" t="s">
        <v>18399</v>
      </c>
      <c r="C16" s="217" t="s">
        <v>343</v>
      </c>
      <c r="D16" s="146" t="str">
        <f t="shared" si="0"/>
        <v>Gravel</v>
      </c>
      <c r="E16" s="146" t="str">
        <f t="shared" si="1"/>
        <v>GRVL</v>
      </c>
      <c r="F16" s="148"/>
      <c r="H16" s="103"/>
      <c r="I16" s="104" t="str">
        <f t="shared" si="2"/>
        <v>OIS</v>
      </c>
      <c r="J16" s="105" t="s">
        <v>4430</v>
      </c>
      <c r="K16" s="104" t="s">
        <v>15169</v>
      </c>
      <c r="L16" s="104" t="s">
        <v>15373</v>
      </c>
      <c r="M16" s="130" t="str">
        <f t="shared" si="3"/>
        <v/>
      </c>
      <c r="N16" s="104"/>
      <c r="O16" s="106"/>
      <c r="P16" s="218" t="s">
        <v>1095</v>
      </c>
    </row>
    <row r="17" spans="1:16" ht="15" x14ac:dyDescent="0.2">
      <c r="A17" s="217" t="s">
        <v>18396</v>
      </c>
      <c r="B17" s="217" t="s">
        <v>18397</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18394</v>
      </c>
      <c r="B18" s="217" t="s">
        <v>18395</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18392</v>
      </c>
      <c r="B19" s="217" t="s">
        <v>18393</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18390</v>
      </c>
      <c r="B20" s="217" t="s">
        <v>18391</v>
      </c>
      <c r="C20" s="217" t="s">
        <v>18678</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18637</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18518</v>
      </c>
      <c r="B22" s="217" t="s">
        <v>18519</v>
      </c>
      <c r="C22" s="217" t="s">
        <v>18705</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18522</v>
      </c>
      <c r="B23" s="217" t="s">
        <v>18523</v>
      </c>
      <c r="C23" s="217"/>
      <c r="D23" s="146" t="str">
        <f t="shared" si="0"/>
        <v>Andesite-basalt</v>
      </c>
      <c r="E23" s="146" t="str">
        <f t="shared" si="1"/>
        <v>ANBS</v>
      </c>
      <c r="F23" s="148"/>
      <c r="H23" s="103"/>
      <c r="I23" s="107" t="str">
        <f t="shared" si="2"/>
        <v/>
      </c>
      <c r="J23" s="101" t="s">
        <v>1589</v>
      </c>
      <c r="K23" s="107" t="s">
        <v>1106</v>
      </c>
      <c r="L23" s="95" t="s">
        <v>15375</v>
      </c>
      <c r="M23" s="131" t="str">
        <f t="shared" si="3"/>
        <v>alkali_feldspar_granite</v>
      </c>
      <c r="N23" s="107" t="s">
        <v>754</v>
      </c>
      <c r="O23" s="108" t="str">
        <f t="shared" si="4"/>
        <v>http://resource.geosciml.org/classifier/cgi/lithology/alkali_feldspar_granite</v>
      </c>
      <c r="P23" s="219" t="s">
        <v>4440</v>
      </c>
    </row>
    <row r="24" spans="1:16" x14ac:dyDescent="0.2">
      <c r="A24" s="217" t="s">
        <v>18524</v>
      </c>
      <c r="B24" s="217" t="s">
        <v>18525</v>
      </c>
      <c r="C24" s="217"/>
      <c r="D24" s="146" t="str">
        <f t="shared" si="0"/>
        <v>Porphyritic Andesite</v>
      </c>
      <c r="E24" s="146" t="str">
        <f t="shared" si="1"/>
        <v>PORA</v>
      </c>
      <c r="F24" s="148"/>
      <c r="H24" s="103"/>
      <c r="I24" s="107" t="str">
        <f t="shared" si="2"/>
        <v/>
      </c>
      <c r="J24" s="101" t="s">
        <v>1590</v>
      </c>
      <c r="K24" s="107" t="s">
        <v>1107</v>
      </c>
      <c r="L24" s="107" t="s">
        <v>15376</v>
      </c>
      <c r="M24" s="131" t="str">
        <f t="shared" si="3"/>
        <v>alkali_feldspar_rhyolite</v>
      </c>
      <c r="N24" s="107" t="s">
        <v>755</v>
      </c>
      <c r="O24" s="108" t="str">
        <f t="shared" si="4"/>
        <v>http://resource.geosciml.org/classifier/cgi/lithology/alkali_feldspar_rhyolite</v>
      </c>
      <c r="P24" s="219" t="s">
        <v>4441</v>
      </c>
    </row>
    <row r="25" spans="1:16" x14ac:dyDescent="0.2">
      <c r="A25" s="217" t="s">
        <v>18516</v>
      </c>
      <c r="B25" s="217" t="s">
        <v>18517</v>
      </c>
      <c r="C25" s="217" t="s">
        <v>18753</v>
      </c>
      <c r="D25" s="146" t="str">
        <f t="shared" si="0"/>
        <v>Andesitic tuff</v>
      </c>
      <c r="E25" s="146" t="str">
        <f t="shared" si="1"/>
        <v>ANTF</v>
      </c>
      <c r="F25" s="148"/>
      <c r="H25" s="103"/>
      <c r="I25" s="107" t="str">
        <f t="shared" si="2"/>
        <v/>
      </c>
      <c r="J25" s="101" t="s">
        <v>1591</v>
      </c>
      <c r="K25" s="107" t="s">
        <v>15141</v>
      </c>
      <c r="L25" s="107" t="s">
        <v>15377</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18520</v>
      </c>
      <c r="B26" s="217" t="s">
        <v>18521</v>
      </c>
      <c r="C26" s="217" t="s">
        <v>1111</v>
      </c>
      <c r="D26" s="146" t="str">
        <f t="shared" si="0"/>
        <v>Agglomerate</v>
      </c>
      <c r="E26" s="146" t="str">
        <f t="shared" si="1"/>
        <v>AGLM</v>
      </c>
      <c r="F26" s="148"/>
      <c r="H26" s="103"/>
      <c r="I26" s="107" t="str">
        <f t="shared" si="2"/>
        <v/>
      </c>
      <c r="J26" s="101" t="s">
        <v>1592</v>
      </c>
      <c r="K26" s="107" t="s">
        <v>1108</v>
      </c>
      <c r="L26" s="107" t="s">
        <v>15378</v>
      </c>
      <c r="M26" s="131" t="str">
        <f t="shared" si="3"/>
        <v>alkali_feldspar_syenite</v>
      </c>
      <c r="N26" s="107" t="s">
        <v>756</v>
      </c>
      <c r="O26" s="108" t="str">
        <f t="shared" si="4"/>
        <v>http://resource.geosciml.org/classifier/cgi/lithology/alkali_feldspar_syenite</v>
      </c>
      <c r="P26" s="219" t="s">
        <v>4443</v>
      </c>
    </row>
    <row r="27" spans="1:16" x14ac:dyDescent="0.2">
      <c r="A27" s="217" t="s">
        <v>18495</v>
      </c>
      <c r="B27" s="217" t="s">
        <v>18496</v>
      </c>
      <c r="C27" s="217" t="s">
        <v>1122</v>
      </c>
      <c r="D27" s="146" t="str">
        <f t="shared" si="0"/>
        <v>Aplite</v>
      </c>
      <c r="E27" s="146" t="str">
        <f t="shared" si="1"/>
        <v>APLT</v>
      </c>
      <c r="F27" s="148"/>
      <c r="H27" s="103"/>
      <c r="I27" s="107" t="str">
        <f t="shared" si="2"/>
        <v/>
      </c>
      <c r="J27" s="101" t="s">
        <v>1593</v>
      </c>
      <c r="K27" s="107" t="s">
        <v>1109</v>
      </c>
      <c r="L27" s="107" t="s">
        <v>15379</v>
      </c>
      <c r="M27" s="131" t="str">
        <f t="shared" si="3"/>
        <v>alkali_feldspar_trachyte</v>
      </c>
      <c r="N27" s="107" t="s">
        <v>758</v>
      </c>
      <c r="O27" s="108" t="str">
        <f t="shared" si="4"/>
        <v>http://resource.geosciml.org/classifier/cgi/lithology/alkali_feldspar_trachyte</v>
      </c>
      <c r="P27" s="219" t="s">
        <v>4444</v>
      </c>
    </row>
    <row r="28" spans="1:16" x14ac:dyDescent="0.2">
      <c r="A28" s="217" t="s">
        <v>18366</v>
      </c>
      <c r="B28" s="217" t="s">
        <v>18367</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18537</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18423</v>
      </c>
      <c r="B30" s="217" t="s">
        <v>18424</v>
      </c>
      <c r="C30" s="217"/>
      <c r="D30" s="146" t="str">
        <f t="shared" si="0"/>
        <v>Black shale</v>
      </c>
      <c r="E30" s="146" t="str">
        <f t="shared" si="1"/>
        <v>BKSH</v>
      </c>
      <c r="F30" s="148"/>
      <c r="H30" s="103"/>
      <c r="I30" s="107" t="str">
        <f t="shared" si="2"/>
        <v/>
      </c>
      <c r="J30" s="101" t="s">
        <v>1596</v>
      </c>
      <c r="K30" s="107" t="s">
        <v>1112</v>
      </c>
      <c r="L30" s="107" t="s">
        <v>15380</v>
      </c>
      <c r="M30" s="131" t="str">
        <f t="shared" si="3"/>
        <v/>
      </c>
      <c r="N30" s="107" t="s">
        <v>1095</v>
      </c>
      <c r="O30" s="108" t="str">
        <f t="shared" si="4"/>
        <v/>
      </c>
      <c r="P30" s="219" t="s">
        <v>4447</v>
      </c>
    </row>
    <row r="31" spans="1:16" x14ac:dyDescent="0.2">
      <c r="A31" s="217" t="s">
        <v>18538</v>
      </c>
      <c r="B31" s="217" t="s">
        <v>18539</v>
      </c>
      <c r="C31" s="217"/>
      <c r="D31" s="146" t="str">
        <f t="shared" si="0"/>
        <v>Calc-alkali basalt</v>
      </c>
      <c r="E31" s="146" t="str">
        <f t="shared" si="1"/>
        <v>CABS</v>
      </c>
      <c r="F31" s="148"/>
      <c r="H31" s="103"/>
      <c r="I31" s="107" t="str">
        <f t="shared" si="2"/>
        <v/>
      </c>
      <c r="J31" s="101" t="s">
        <v>1597</v>
      </c>
      <c r="K31" s="107" t="s">
        <v>1113</v>
      </c>
      <c r="L31" s="107" t="s">
        <v>15381</v>
      </c>
      <c r="M31" s="131" t="str">
        <f t="shared" si="3"/>
        <v/>
      </c>
      <c r="N31" s="107" t="s">
        <v>1095</v>
      </c>
      <c r="O31" s="108" t="str">
        <f t="shared" si="4"/>
        <v/>
      </c>
      <c r="P31" s="219" t="s">
        <v>4448</v>
      </c>
    </row>
    <row r="32" spans="1:16" x14ac:dyDescent="0.2">
      <c r="A32" s="217" t="s">
        <v>18441</v>
      </c>
      <c r="B32" s="217" t="s">
        <v>18442</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18589</v>
      </c>
      <c r="B33" s="217" t="s">
        <v>18590</v>
      </c>
      <c r="C33" s="217"/>
      <c r="D33" s="146" t="str">
        <f t="shared" si="0"/>
        <v>Calcareous Schist</v>
      </c>
      <c r="E33" s="146" t="str">
        <f t="shared" si="1"/>
        <v>CESC</v>
      </c>
      <c r="F33" s="148"/>
      <c r="H33" s="103"/>
      <c r="I33" s="107" t="str">
        <f t="shared" si="2"/>
        <v/>
      </c>
      <c r="J33" s="101" t="s">
        <v>1599</v>
      </c>
      <c r="K33" s="107" t="s">
        <v>162</v>
      </c>
      <c r="L33" s="107" t="s">
        <v>15382</v>
      </c>
      <c r="M33" s="131" t="str">
        <f t="shared" si="3"/>
        <v/>
      </c>
      <c r="N33" s="107" t="s">
        <v>1095</v>
      </c>
      <c r="O33" s="108" t="str">
        <f t="shared" si="4"/>
        <v/>
      </c>
      <c r="P33" s="219" t="s">
        <v>4450</v>
      </c>
    </row>
    <row r="34" spans="1:16" x14ac:dyDescent="0.2">
      <c r="A34" s="217" t="s">
        <v>168</v>
      </c>
      <c r="B34" s="217" t="s">
        <v>18402</v>
      </c>
      <c r="C34" s="217"/>
      <c r="D34" s="146" t="str">
        <f t="shared" si="0"/>
        <v>Calcrete</v>
      </c>
      <c r="E34" s="146" t="str">
        <f t="shared" si="1"/>
        <v>CACT</v>
      </c>
      <c r="F34" s="148"/>
      <c r="H34" s="103"/>
      <c r="I34" s="107" t="str">
        <f t="shared" si="2"/>
        <v/>
      </c>
      <c r="J34" s="101" t="s">
        <v>1600</v>
      </c>
      <c r="K34" s="107" t="s">
        <v>1115</v>
      </c>
      <c r="L34" s="107" t="s">
        <v>15383</v>
      </c>
      <c r="M34" s="131" t="str">
        <f t="shared" si="3"/>
        <v/>
      </c>
      <c r="N34" s="107" t="s">
        <v>1095</v>
      </c>
      <c r="O34" s="108" t="str">
        <f t="shared" si="4"/>
        <v/>
      </c>
      <c r="P34" s="219" t="s">
        <v>4451</v>
      </c>
    </row>
    <row r="35" spans="1:16" x14ac:dyDescent="0.2">
      <c r="A35" s="217" t="s">
        <v>18557</v>
      </c>
      <c r="B35" s="217" t="s">
        <v>18558</v>
      </c>
      <c r="C35" s="217" t="s">
        <v>1186</v>
      </c>
      <c r="D35" s="146" t="str">
        <f t="shared" si="0"/>
        <v>Carbonatite</v>
      </c>
      <c r="E35" s="146" t="str">
        <f t="shared" si="1"/>
        <v>CRTT</v>
      </c>
      <c r="F35" s="148"/>
      <c r="H35" s="103"/>
      <c r="I35" s="107" t="str">
        <f t="shared" si="2"/>
        <v>ZAM</v>
      </c>
      <c r="J35" s="101" t="s">
        <v>1601</v>
      </c>
      <c r="K35" s="107" t="s">
        <v>1116</v>
      </c>
      <c r="L35" s="107" t="s">
        <v>15384</v>
      </c>
      <c r="M35" s="131" t="str">
        <f t="shared" si="3"/>
        <v>amphibolite</v>
      </c>
      <c r="N35" s="107" t="s">
        <v>333</v>
      </c>
      <c r="O35" s="108" t="str">
        <f t="shared" si="4"/>
        <v>http://resource.geosciml.org/classifier/cgi/lithology/amphibolite</v>
      </c>
      <c r="P35" s="219" t="s">
        <v>4452</v>
      </c>
    </row>
    <row r="36" spans="1:16" x14ac:dyDescent="0.2">
      <c r="A36" s="217" t="s">
        <v>175</v>
      </c>
      <c r="B36" s="217" t="s">
        <v>18452</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18468</v>
      </c>
      <c r="C37" s="217"/>
      <c r="D37" s="146" t="str">
        <f t="shared" si="0"/>
        <v>Coal</v>
      </c>
      <c r="E37" s="146" t="str">
        <f t="shared" si="1"/>
        <v>COAL</v>
      </c>
      <c r="F37" s="148"/>
      <c r="H37" s="103"/>
      <c r="I37" s="107" t="str">
        <f t="shared" si="2"/>
        <v/>
      </c>
      <c r="J37" s="101" t="s">
        <v>1603</v>
      </c>
      <c r="K37" s="107" t="s">
        <v>1117</v>
      </c>
      <c r="L37" s="107" t="s">
        <v>15385</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18455</v>
      </c>
      <c r="C38" s="217"/>
      <c r="D38" s="146" t="str">
        <f t="shared" si="0"/>
        <v>Conglomerate</v>
      </c>
      <c r="E38" s="146" t="str">
        <f t="shared" si="1"/>
        <v>CGLM</v>
      </c>
      <c r="F38" s="148"/>
      <c r="H38" s="103"/>
      <c r="I38" s="107" t="str">
        <f t="shared" si="2"/>
        <v/>
      </c>
      <c r="J38" s="101" t="s">
        <v>1604</v>
      </c>
      <c r="K38" s="107" t="s">
        <v>1118</v>
      </c>
      <c r="L38" s="107" t="s">
        <v>15386</v>
      </c>
      <c r="M38" s="131" t="str">
        <f t="shared" si="3"/>
        <v>anorthosite</v>
      </c>
      <c r="N38" s="107" t="s">
        <v>763</v>
      </c>
      <c r="O38" s="108" t="str">
        <f t="shared" si="4"/>
        <v>http://resource.geosciml.org/classifier/cgi/lithology/anorthosite</v>
      </c>
      <c r="P38" s="219" t="s">
        <v>4455</v>
      </c>
    </row>
    <row r="39" spans="1:16" x14ac:dyDescent="0.2">
      <c r="A39" s="217" t="s">
        <v>18482</v>
      </c>
      <c r="B39" s="217" t="s">
        <v>18483</v>
      </c>
      <c r="C39" s="217" t="s">
        <v>1191</v>
      </c>
      <c r="D39" s="146" t="str">
        <f t="shared" si="0"/>
        <v>Dacite</v>
      </c>
      <c r="E39" s="146" t="str">
        <f t="shared" si="1"/>
        <v>DACT</v>
      </c>
      <c r="F39" s="148"/>
      <c r="H39" s="103"/>
      <c r="I39" s="107" t="str">
        <f t="shared" si="2"/>
        <v/>
      </c>
      <c r="J39" s="101" t="s">
        <v>1605</v>
      </c>
      <c r="K39" s="107" t="s">
        <v>1119</v>
      </c>
      <c r="L39" s="107" t="s">
        <v>15387</v>
      </c>
      <c r="M39" s="131" t="str">
        <f t="shared" si="3"/>
        <v>anthracite_coal</v>
      </c>
      <c r="N39" s="107" t="s">
        <v>765</v>
      </c>
      <c r="O39" s="108" t="str">
        <f t="shared" si="4"/>
        <v>http://resource.geosciml.org/classifier/cgi/lithology/anthracite_coal</v>
      </c>
      <c r="P39" s="219" t="s">
        <v>4456</v>
      </c>
    </row>
    <row r="40" spans="1:16" x14ac:dyDescent="0.2">
      <c r="A40" s="217" t="s">
        <v>18480</v>
      </c>
      <c r="B40" s="217" t="s">
        <v>18481</v>
      </c>
      <c r="C40" s="217" t="s">
        <v>18668</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18469</v>
      </c>
      <c r="B41" s="217" t="s">
        <v>18470</v>
      </c>
      <c r="C41" s="217" t="s">
        <v>188</v>
      </c>
      <c r="D41" s="146" t="str">
        <f t="shared" si="0"/>
        <v>Diamictite</v>
      </c>
      <c r="E41" s="146" t="str">
        <f t="shared" si="1"/>
        <v>DMCT</v>
      </c>
      <c r="F41" s="148"/>
      <c r="H41" s="103"/>
      <c r="I41" s="107" t="str">
        <f t="shared" si="2"/>
        <v/>
      </c>
      <c r="J41" s="101" t="s">
        <v>1607</v>
      </c>
      <c r="K41" s="107" t="s">
        <v>1121</v>
      </c>
      <c r="L41" s="107" t="s">
        <v>15388</v>
      </c>
      <c r="M41" s="131" t="str">
        <f t="shared" si="3"/>
        <v>aphanite</v>
      </c>
      <c r="N41" s="107" t="s">
        <v>767</v>
      </c>
      <c r="O41" s="108" t="str">
        <f t="shared" si="4"/>
        <v>http://resource.geosciml.org/classifier/cgi/lithology/aphanite</v>
      </c>
      <c r="P41" s="219" t="s">
        <v>4458</v>
      </c>
    </row>
    <row r="42" spans="1:16" x14ac:dyDescent="0.2">
      <c r="A42" s="217" t="s">
        <v>1193</v>
      </c>
      <c r="B42" s="217" t="s">
        <v>18544</v>
      </c>
      <c r="C42" s="217"/>
      <c r="D42" s="146" t="str">
        <f t="shared" si="0"/>
        <v>Diorite</v>
      </c>
      <c r="E42" s="146" t="str">
        <f t="shared" si="1"/>
        <v>DIOR</v>
      </c>
      <c r="F42" s="148"/>
      <c r="H42" s="103"/>
      <c r="I42" s="107" t="str">
        <f t="shared" si="2"/>
        <v>FAP</v>
      </c>
      <c r="J42" s="101" t="s">
        <v>1608</v>
      </c>
      <c r="K42" s="107" t="s">
        <v>1122</v>
      </c>
      <c r="L42" s="107" t="s">
        <v>15389</v>
      </c>
      <c r="M42" s="131" t="str">
        <f t="shared" si="3"/>
        <v>aplite</v>
      </c>
      <c r="N42" s="107" t="s">
        <v>768</v>
      </c>
      <c r="O42" s="108" t="str">
        <f t="shared" si="4"/>
        <v>http://resource.geosciml.org/classifier/cgi/lithology/aplite</v>
      </c>
      <c r="P42" s="219" t="s">
        <v>4459</v>
      </c>
    </row>
    <row r="43" spans="1:16" x14ac:dyDescent="0.2">
      <c r="A43" s="217" t="s">
        <v>189</v>
      </c>
      <c r="B43" s="217" t="s">
        <v>18543</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18449</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18576</v>
      </c>
      <c r="C45" s="217"/>
      <c r="D45" s="146" t="str">
        <f t="shared" si="0"/>
        <v>Dunite</v>
      </c>
      <c r="E45" s="146" t="str">
        <f t="shared" si="1"/>
        <v>DUNT</v>
      </c>
      <c r="F45" s="148"/>
      <c r="H45" s="103"/>
      <c r="I45" s="107" t="str">
        <f t="shared" si="2"/>
        <v>SSA</v>
      </c>
      <c r="J45" s="101" t="s">
        <v>1611</v>
      </c>
      <c r="K45" s="107" t="s">
        <v>1125</v>
      </c>
      <c r="L45" s="107" t="s">
        <v>15390</v>
      </c>
      <c r="M45" s="131" t="str">
        <f t="shared" si="3"/>
        <v>arenite</v>
      </c>
      <c r="N45" s="107" t="s">
        <v>769</v>
      </c>
      <c r="O45" s="108" t="str">
        <f t="shared" si="4"/>
        <v>http://resource.geosciml.org/classifier/cgi/lithology/arenite</v>
      </c>
      <c r="P45" s="219" t="s">
        <v>4462</v>
      </c>
    </row>
    <row r="46" spans="1:16" x14ac:dyDescent="0.2">
      <c r="A46" s="217" t="s">
        <v>1201</v>
      </c>
      <c r="B46" s="217" t="s">
        <v>18409</v>
      </c>
      <c r="C46" s="217"/>
      <c r="D46" s="146" t="str">
        <f t="shared" si="0"/>
        <v>Duricrust</v>
      </c>
      <c r="E46" s="146" t="str">
        <f t="shared" si="1"/>
        <v>DURI</v>
      </c>
      <c r="F46" s="148"/>
      <c r="H46" s="103"/>
      <c r="I46" s="107" t="str">
        <f t="shared" si="2"/>
        <v/>
      </c>
      <c r="J46" s="101" t="s">
        <v>1612</v>
      </c>
      <c r="K46" s="107" t="s">
        <v>1126</v>
      </c>
      <c r="L46" s="107" t="s">
        <v>15391</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18643</v>
      </c>
      <c r="C47" s="217"/>
      <c r="D47" s="146" t="str">
        <f t="shared" si="0"/>
        <v>Eclogite</v>
      </c>
      <c r="E47" s="146" t="str">
        <f t="shared" si="1"/>
        <v>ECLG</v>
      </c>
      <c r="F47" s="148"/>
      <c r="H47" s="103"/>
      <c r="I47" s="107" t="str">
        <f t="shared" si="2"/>
        <v/>
      </c>
      <c r="J47" s="101" t="s">
        <v>1613</v>
      </c>
      <c r="K47" s="107" t="s">
        <v>1127</v>
      </c>
      <c r="L47" s="107" t="s">
        <v>15392</v>
      </c>
      <c r="M47" s="131" t="str">
        <f t="shared" si="3"/>
        <v/>
      </c>
      <c r="N47" s="107" t="s">
        <v>1095</v>
      </c>
      <c r="O47" s="108" t="str">
        <f t="shared" si="4"/>
        <v/>
      </c>
      <c r="P47" s="219" t="s">
        <v>4464</v>
      </c>
    </row>
    <row r="48" spans="1:16" x14ac:dyDescent="0.2">
      <c r="A48" s="217" t="s">
        <v>1208</v>
      </c>
      <c r="B48" s="217" t="s">
        <v>18453</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18656</v>
      </c>
      <c r="B49" s="217" t="s">
        <v>18657</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18654</v>
      </c>
      <c r="B50" s="217" t="s">
        <v>18655</v>
      </c>
      <c r="C50" s="217"/>
      <c r="D50" s="146" t="str">
        <f t="shared" si="0"/>
        <v>Fault-gouge</v>
      </c>
      <c r="E50" s="146" t="str">
        <f t="shared" si="1"/>
        <v>GOUG</v>
      </c>
      <c r="F50" s="148"/>
      <c r="H50" s="103"/>
      <c r="I50" s="107" t="str">
        <f t="shared" si="2"/>
        <v>FFV</v>
      </c>
      <c r="J50" s="101" t="s">
        <v>1616</v>
      </c>
      <c r="K50" s="107" t="s">
        <v>1130</v>
      </c>
      <c r="L50" s="107" t="s">
        <v>18702</v>
      </c>
      <c r="M50" s="131" t="str">
        <f t="shared" si="3"/>
        <v>acidic_igneous_rock</v>
      </c>
      <c r="N50" s="107" t="s">
        <v>752</v>
      </c>
      <c r="O50" s="108" t="str">
        <f t="shared" si="4"/>
        <v>http://resource.geosciml.org/classifier/cgi/lithology/acidic_igneous_rock</v>
      </c>
      <c r="P50" s="219" t="s">
        <v>4467</v>
      </c>
    </row>
    <row r="51" spans="1:16" x14ac:dyDescent="0.2">
      <c r="A51" s="217" t="s">
        <v>18500</v>
      </c>
      <c r="B51" s="217" t="s">
        <v>18501</v>
      </c>
      <c r="C51" s="217" t="s">
        <v>18692</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18499</v>
      </c>
      <c r="C52" s="217"/>
      <c r="D52" s="146" t="str">
        <f t="shared" si="0"/>
        <v>Feldspar porphyry</v>
      </c>
      <c r="E52" s="146" t="str">
        <f t="shared" si="1"/>
        <v>FSPO</v>
      </c>
      <c r="F52" s="148"/>
      <c r="H52" s="103"/>
      <c r="I52" s="107" t="str">
        <f t="shared" si="2"/>
        <v/>
      </c>
      <c r="J52" s="101" t="s">
        <v>1618</v>
      </c>
      <c r="K52" s="107" t="s">
        <v>1132</v>
      </c>
      <c r="L52" s="107" t="s">
        <v>15393</v>
      </c>
      <c r="M52" s="131" t="str">
        <f t="shared" si="3"/>
        <v/>
      </c>
      <c r="N52" s="107" t="s">
        <v>1095</v>
      </c>
      <c r="O52" s="108" t="str">
        <f t="shared" si="4"/>
        <v/>
      </c>
      <c r="P52" s="219" t="s">
        <v>4469</v>
      </c>
    </row>
    <row r="53" spans="1:16" x14ac:dyDescent="0.2">
      <c r="A53" s="217" t="s">
        <v>18475</v>
      </c>
      <c r="B53" s="217" t="s">
        <v>18476</v>
      </c>
      <c r="C53" s="217" t="s">
        <v>18703</v>
      </c>
      <c r="D53" s="146" t="str">
        <f t="shared" si="0"/>
        <v>Felsite</v>
      </c>
      <c r="E53" s="146" t="str">
        <f t="shared" si="1"/>
        <v>FLST</v>
      </c>
      <c r="F53" s="148"/>
      <c r="H53" s="103"/>
      <c r="I53" s="107" t="str">
        <f t="shared" si="2"/>
        <v/>
      </c>
      <c r="J53" s="101" t="s">
        <v>1619</v>
      </c>
      <c r="K53" s="107" t="s">
        <v>1133</v>
      </c>
      <c r="L53" s="107" t="s">
        <v>15394</v>
      </c>
      <c r="M53" s="131" t="str">
        <f t="shared" si="3"/>
        <v>bauxite</v>
      </c>
      <c r="N53" s="107" t="s">
        <v>778</v>
      </c>
      <c r="O53" s="108" t="str">
        <f t="shared" si="4"/>
        <v>http://resource.geosciml.org/classifier/cgi/lithology/bauxite</v>
      </c>
      <c r="P53" s="219" t="s">
        <v>4470</v>
      </c>
    </row>
    <row r="54" spans="1:16" x14ac:dyDescent="0.2">
      <c r="A54" s="217" t="s">
        <v>18591</v>
      </c>
      <c r="B54" s="217" t="s">
        <v>18592</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18479</v>
      </c>
      <c r="C55" s="217"/>
      <c r="D55" s="146" t="str">
        <f t="shared" si="0"/>
        <v>Felsic tuff</v>
      </c>
      <c r="E55" s="146" t="str">
        <f t="shared" si="1"/>
        <v>FLTF</v>
      </c>
      <c r="F55" s="148"/>
      <c r="H55" s="103"/>
      <c r="I55" s="107" t="str">
        <f t="shared" si="2"/>
        <v/>
      </c>
      <c r="J55" s="101" t="s">
        <v>1621</v>
      </c>
      <c r="K55" s="107" t="s">
        <v>1135</v>
      </c>
      <c r="L55" s="107" t="s">
        <v>15395</v>
      </c>
      <c r="M55" s="131" t="str">
        <f t="shared" si="3"/>
        <v/>
      </c>
      <c r="N55" s="107" t="s">
        <v>1095</v>
      </c>
      <c r="O55" s="108" t="str">
        <f t="shared" si="4"/>
        <v/>
      </c>
      <c r="P55" s="219" t="s">
        <v>4472</v>
      </c>
    </row>
    <row r="56" spans="1:16" x14ac:dyDescent="0.2">
      <c r="A56" s="217" t="s">
        <v>18477</v>
      </c>
      <c r="B56" s="217" t="s">
        <v>18478</v>
      </c>
      <c r="C56" s="217"/>
      <c r="D56" s="146" t="str">
        <f t="shared" si="0"/>
        <v>Acid volcanic rock</v>
      </c>
      <c r="E56" s="146" t="str">
        <f t="shared" si="1"/>
        <v>AVOL</v>
      </c>
      <c r="F56" s="148"/>
      <c r="H56" s="103"/>
      <c r="I56" s="107" t="str">
        <f t="shared" si="2"/>
        <v>SIB</v>
      </c>
      <c r="J56" s="101" t="s">
        <v>19312</v>
      </c>
      <c r="K56" s="107" t="s">
        <v>1136</v>
      </c>
      <c r="L56" s="107" t="s">
        <v>15396</v>
      </c>
      <c r="M56" s="131" t="str">
        <f t="shared" si="3"/>
        <v/>
      </c>
      <c r="N56" s="107" t="s">
        <v>1095</v>
      </c>
      <c r="O56" s="108" t="str">
        <f t="shared" si="4"/>
        <v/>
      </c>
      <c r="P56" s="219" t="s">
        <v>4473</v>
      </c>
    </row>
    <row r="57" spans="1:16" x14ac:dyDescent="0.2">
      <c r="A57" s="217" t="s">
        <v>191</v>
      </c>
      <c r="B57" s="217" t="s">
        <v>18405</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18447</v>
      </c>
      <c r="B58" s="217" t="s">
        <v>18448</v>
      </c>
      <c r="C58" s="217"/>
      <c r="D58" s="146" t="str">
        <f t="shared" si="0"/>
        <v>Biocarbonate</v>
      </c>
      <c r="E58" s="146" t="str">
        <f t="shared" si="1"/>
        <v>BCAR</v>
      </c>
      <c r="F58" s="148"/>
      <c r="H58" s="103"/>
      <c r="I58" s="107" t="str">
        <f t="shared" si="2"/>
        <v/>
      </c>
      <c r="J58" s="101" t="s">
        <v>1623</v>
      </c>
      <c r="K58" s="107" t="s">
        <v>1138</v>
      </c>
      <c r="L58" s="107" t="s">
        <v>15397</v>
      </c>
      <c r="M58" s="131" t="str">
        <f t="shared" si="3"/>
        <v/>
      </c>
      <c r="N58" s="107" t="s">
        <v>1095</v>
      </c>
      <c r="O58" s="108" t="str">
        <f t="shared" si="4"/>
        <v/>
      </c>
      <c r="P58" s="219" t="s">
        <v>4475</v>
      </c>
    </row>
    <row r="59" spans="1:16" x14ac:dyDescent="0.2">
      <c r="A59" s="217" t="s">
        <v>193</v>
      </c>
      <c r="B59" s="217" t="s">
        <v>18545</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18541</v>
      </c>
      <c r="B60" s="217" t="s">
        <v>18542</v>
      </c>
      <c r="C60" s="217" t="s">
        <v>196</v>
      </c>
      <c r="D60" s="146" t="str">
        <f t="shared" si="0"/>
        <v>Granodiorite</v>
      </c>
      <c r="E60" s="146" t="str">
        <f t="shared" si="1"/>
        <v>GRDI</v>
      </c>
      <c r="F60" s="148"/>
      <c r="H60" s="103"/>
      <c r="I60" s="107" t="str">
        <f t="shared" si="2"/>
        <v>SHB</v>
      </c>
      <c r="J60" s="101" t="s">
        <v>1625</v>
      </c>
      <c r="K60" s="107" t="s">
        <v>1140</v>
      </c>
      <c r="L60" s="107" t="s">
        <v>15398</v>
      </c>
      <c r="M60" s="131" t="str">
        <f t="shared" si="3"/>
        <v/>
      </c>
      <c r="N60" s="107" t="s">
        <v>1095</v>
      </c>
      <c r="O60" s="108" t="str">
        <f t="shared" si="4"/>
        <v/>
      </c>
      <c r="P60" s="219" t="s">
        <v>4477</v>
      </c>
    </row>
    <row r="61" spans="1:16" x14ac:dyDescent="0.2">
      <c r="A61" s="217" t="s">
        <v>18635</v>
      </c>
      <c r="B61" s="217" t="s">
        <v>18636</v>
      </c>
      <c r="C61" s="217"/>
      <c r="D61" s="146" t="str">
        <f t="shared" si="0"/>
        <v>Garnet Gneiss</v>
      </c>
      <c r="E61" s="146" t="str">
        <f t="shared" si="1"/>
        <v>GTGN</v>
      </c>
      <c r="F61" s="148"/>
      <c r="H61" s="103"/>
      <c r="I61" s="107" t="str">
        <f t="shared" si="2"/>
        <v/>
      </c>
      <c r="J61" s="101" t="s">
        <v>1626</v>
      </c>
      <c r="K61" s="107" t="s">
        <v>165</v>
      </c>
      <c r="L61" s="107" t="s">
        <v>15399</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18612</v>
      </c>
      <c r="B62" s="217" t="s">
        <v>18613</v>
      </c>
      <c r="C62" s="217" t="s">
        <v>194</v>
      </c>
      <c r="D62" s="146" t="str">
        <f t="shared" si="0"/>
        <v>Gneiss</v>
      </c>
      <c r="E62" s="146" t="str">
        <f t="shared" si="1"/>
        <v>GNSS</v>
      </c>
      <c r="F62" s="148"/>
      <c r="H62" s="103"/>
      <c r="I62" s="107" t="str">
        <f t="shared" si="2"/>
        <v>TAS</v>
      </c>
      <c r="J62" s="101" t="s">
        <v>1627</v>
      </c>
      <c r="K62" s="107" t="s">
        <v>1141</v>
      </c>
      <c r="L62" s="107" t="s">
        <v>15400</v>
      </c>
      <c r="M62" s="131" t="str">
        <f t="shared" si="3"/>
        <v/>
      </c>
      <c r="N62" s="107" t="s">
        <v>1095</v>
      </c>
      <c r="O62" s="108" t="str">
        <f t="shared" si="4"/>
        <v/>
      </c>
      <c r="P62" s="219" t="s">
        <v>4479</v>
      </c>
    </row>
    <row r="63" spans="1:16" x14ac:dyDescent="0.2">
      <c r="A63" s="217" t="s">
        <v>1258</v>
      </c>
      <c r="B63" s="217" t="s">
        <v>18406</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19313</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18491</v>
      </c>
      <c r="B65" s="217" t="s">
        <v>18492</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18621</v>
      </c>
      <c r="B66" s="217" t="s">
        <v>18622</v>
      </c>
      <c r="C66" s="217"/>
      <c r="D66" s="146" t="str">
        <f t="shared" si="0"/>
        <v>Granitic gneiss</v>
      </c>
      <c r="E66" s="146" t="str">
        <f t="shared" si="1"/>
        <v>GRGN</v>
      </c>
      <c r="F66" s="148"/>
      <c r="H66" s="103"/>
      <c r="I66" s="107" t="str">
        <f t="shared" si="2"/>
        <v/>
      </c>
      <c r="J66" s="101" t="s">
        <v>1631</v>
      </c>
      <c r="K66" s="107" t="s">
        <v>166</v>
      </c>
      <c r="L66" s="107" t="s">
        <v>15401</v>
      </c>
      <c r="M66" s="131" t="str">
        <f t="shared" si="3"/>
        <v>breccia</v>
      </c>
      <c r="N66" s="107" t="s">
        <v>785</v>
      </c>
      <c r="O66" s="108" t="str">
        <f t="shared" si="4"/>
        <v>http://resource.geosciml.org/classifier/cgi/lithology/breccia</v>
      </c>
      <c r="P66" s="219" t="s">
        <v>4483</v>
      </c>
    </row>
    <row r="67" spans="1:16" x14ac:dyDescent="0.2">
      <c r="A67" s="217" t="s">
        <v>18579</v>
      </c>
      <c r="B67" s="217" t="s">
        <v>18580</v>
      </c>
      <c r="C67" s="217"/>
      <c r="D67" s="146" t="str">
        <f t="shared" si="0"/>
        <v>Graphitic Phyllite</v>
      </c>
      <c r="E67" s="146" t="str">
        <f t="shared" si="1"/>
        <v>GHPH</v>
      </c>
      <c r="F67" s="148"/>
      <c r="H67" s="103"/>
      <c r="I67" s="107" t="str">
        <f t="shared" si="2"/>
        <v/>
      </c>
      <c r="J67" s="101" t="s">
        <v>1632</v>
      </c>
      <c r="K67" s="107" t="s">
        <v>1145</v>
      </c>
      <c r="L67" s="107" t="s">
        <v>15402</v>
      </c>
      <c r="M67" s="131" t="str">
        <f t="shared" si="3"/>
        <v/>
      </c>
      <c r="N67" s="107" t="s">
        <v>1095</v>
      </c>
      <c r="O67" s="108" t="str">
        <f t="shared" si="4"/>
        <v/>
      </c>
      <c r="P67" s="219" t="s">
        <v>4484</v>
      </c>
    </row>
    <row r="68" spans="1:16" x14ac:dyDescent="0.2">
      <c r="A68" s="217" t="s">
        <v>18587</v>
      </c>
      <c r="B68" s="217" t="s">
        <v>18588</v>
      </c>
      <c r="C68" s="217"/>
      <c r="D68" s="146" t="str">
        <f t="shared" si="0"/>
        <v>Graphitic schist</v>
      </c>
      <c r="E68" s="146" t="str">
        <f t="shared" si="1"/>
        <v>GHSC</v>
      </c>
      <c r="F68" s="148"/>
      <c r="H68" s="103"/>
      <c r="I68" s="107" t="str">
        <f t="shared" si="2"/>
        <v>UKB</v>
      </c>
      <c r="J68" s="101" t="s">
        <v>1633</v>
      </c>
      <c r="K68" s="107" t="s">
        <v>1146</v>
      </c>
      <c r="L68" s="107" t="s">
        <v>15403</v>
      </c>
      <c r="M68" s="131" t="str">
        <f t="shared" si="3"/>
        <v/>
      </c>
      <c r="N68" s="107" t="s">
        <v>1095</v>
      </c>
      <c r="O68" s="108" t="str">
        <f t="shared" si="4"/>
        <v/>
      </c>
      <c r="P68" s="219" t="s">
        <v>4485</v>
      </c>
    </row>
    <row r="69" spans="1:16" x14ac:dyDescent="0.2">
      <c r="A69" s="217" t="s">
        <v>18427</v>
      </c>
      <c r="B69" s="217" t="s">
        <v>18428</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18606</v>
      </c>
      <c r="B70" s="217" t="s">
        <v>18607</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18439</v>
      </c>
      <c r="B71" s="217" t="s">
        <v>18440</v>
      </c>
      <c r="C71" s="217" t="s">
        <v>1274</v>
      </c>
      <c r="D71" s="146" t="str">
        <f t="shared" si="0"/>
        <v>Greywacke</v>
      </c>
      <c r="E71" s="146" t="str">
        <f t="shared" si="1"/>
        <v>GYWK</v>
      </c>
      <c r="F71" s="148"/>
      <c r="H71" s="103"/>
      <c r="I71" s="107" t="str">
        <f t="shared" si="2"/>
        <v/>
      </c>
      <c r="J71" s="101" t="s">
        <v>1636</v>
      </c>
      <c r="K71" s="107" t="s">
        <v>1148</v>
      </c>
      <c r="L71" s="107" t="s">
        <v>15404</v>
      </c>
      <c r="M71" s="131" t="str">
        <f t="shared" si="3"/>
        <v>basanite</v>
      </c>
      <c r="N71" s="107" t="s">
        <v>774</v>
      </c>
      <c r="O71" s="108" t="str">
        <f t="shared" si="4"/>
        <v>http://resource.geosciml.org/classifier/cgi/lithology/basanite</v>
      </c>
      <c r="P71" s="219" t="s">
        <v>4488</v>
      </c>
    </row>
    <row r="72" spans="1:16" x14ac:dyDescent="0.2">
      <c r="A72" s="217" t="s">
        <v>7492</v>
      </c>
      <c r="B72" s="217" t="s">
        <v>18403</v>
      </c>
      <c r="C72" s="217" t="s">
        <v>1272</v>
      </c>
      <c r="D72" s="146" t="str">
        <f t="shared" si="0"/>
        <v>Gypsum-stone</v>
      </c>
      <c r="E72" s="146" t="str">
        <f t="shared" si="1"/>
        <v>GYST</v>
      </c>
      <c r="F72" s="148"/>
      <c r="H72" s="103"/>
      <c r="I72" s="107" t="str">
        <f t="shared" si="2"/>
        <v/>
      </c>
      <c r="J72" s="101" t="s">
        <v>1637</v>
      </c>
      <c r="K72" s="107" t="s">
        <v>1149</v>
      </c>
      <c r="L72" s="107" t="s">
        <v>15405</v>
      </c>
      <c r="M72" s="131" t="str">
        <f t="shared" si="3"/>
        <v/>
      </c>
      <c r="N72" s="107" t="s">
        <v>1095</v>
      </c>
      <c r="O72" s="108" t="str">
        <f t="shared" si="4"/>
        <v/>
      </c>
      <c r="P72" s="219" t="s">
        <v>4489</v>
      </c>
    </row>
    <row r="73" spans="1:16" x14ac:dyDescent="0.2">
      <c r="A73" s="217" t="s">
        <v>18568</v>
      </c>
      <c r="B73" s="217" t="s">
        <v>18569</v>
      </c>
      <c r="C73" s="217" t="s">
        <v>18748</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15406</v>
      </c>
      <c r="M73" s="131" t="str">
        <f t="shared" ref="M73:M136" si="8">IF(N73="","",HYPERLINK(O73,N73))</f>
        <v/>
      </c>
      <c r="N73" s="107" t="s">
        <v>1095</v>
      </c>
      <c r="O73" s="108" t="str">
        <f t="shared" si="4"/>
        <v/>
      </c>
      <c r="P73" s="219" t="s">
        <v>4490</v>
      </c>
    </row>
    <row r="74" spans="1:16" x14ac:dyDescent="0.2">
      <c r="A74" s="217" t="s">
        <v>18563</v>
      </c>
      <c r="B74" s="217" t="s">
        <v>18564</v>
      </c>
      <c r="C74" s="217" t="s">
        <v>18745</v>
      </c>
      <c r="D74" s="146" t="str">
        <f t="shared" si="5"/>
        <v>Hornblende-pyroxenite</v>
      </c>
      <c r="E74" s="146" t="str">
        <f t="shared" si="6"/>
        <v>HBPY</v>
      </c>
      <c r="F74" s="148"/>
      <c r="H74" s="103"/>
      <c r="I74" s="107" t="str">
        <f t="shared" si="7"/>
        <v/>
      </c>
      <c r="J74" s="101" t="s">
        <v>1639</v>
      </c>
      <c r="K74" s="107" t="s">
        <v>1151</v>
      </c>
      <c r="L74" s="107" t="s">
        <v>15407</v>
      </c>
      <c r="M74" s="131" t="str">
        <f t="shared" si="8"/>
        <v>bituminous_coal</v>
      </c>
      <c r="N74" s="107" t="s">
        <v>780</v>
      </c>
      <c r="O74" s="108" t="str">
        <f t="shared" si="4"/>
        <v>http://resource.geosciml.org/classifier/cgi/lithology/bituminous_coal</v>
      </c>
      <c r="P74" s="219" t="s">
        <v>4491</v>
      </c>
    </row>
    <row r="75" spans="1:16" x14ac:dyDescent="0.2">
      <c r="A75" s="217" t="s">
        <v>18553</v>
      </c>
      <c r="B75" s="217" t="s">
        <v>18554</v>
      </c>
      <c r="C75" s="217"/>
      <c r="D75" s="146" t="str">
        <f t="shared" si="5"/>
        <v>Picritic-rock</v>
      </c>
      <c r="E75" s="146" t="str">
        <f t="shared" si="6"/>
        <v>PCTR</v>
      </c>
      <c r="F75" s="148"/>
      <c r="H75" s="103"/>
      <c r="I75" s="107" t="str">
        <f t="shared" si="7"/>
        <v/>
      </c>
      <c r="J75" s="101" t="s">
        <v>1640</v>
      </c>
      <c r="K75" s="107" t="s">
        <v>1152</v>
      </c>
      <c r="L75" s="107" t="s">
        <v>15408</v>
      </c>
      <c r="M75" s="131" t="str">
        <f t="shared" si="8"/>
        <v/>
      </c>
      <c r="N75" s="107" t="s">
        <v>1095</v>
      </c>
      <c r="O75" s="108" t="str">
        <f t="shared" si="4"/>
        <v/>
      </c>
      <c r="P75" s="219" t="s">
        <v>4492</v>
      </c>
    </row>
    <row r="76" spans="1:16" x14ac:dyDescent="0.2">
      <c r="A76" s="217" t="s">
        <v>18546</v>
      </c>
      <c r="B76" s="217" t="s">
        <v>18547</v>
      </c>
      <c r="C76" s="217"/>
      <c r="D76" s="146" t="str">
        <f t="shared" si="5"/>
        <v>Hornblende-gabbro</v>
      </c>
      <c r="E76" s="146" t="str">
        <f t="shared" si="6"/>
        <v>HBGB</v>
      </c>
      <c r="F76" s="148"/>
      <c r="H76" s="103"/>
      <c r="I76" s="107" t="str">
        <f t="shared" si="7"/>
        <v/>
      </c>
      <c r="J76" s="101" t="s">
        <v>1641</v>
      </c>
      <c r="K76" s="107" t="s">
        <v>1153</v>
      </c>
      <c r="L76" s="107" t="s">
        <v>15409</v>
      </c>
      <c r="M76" s="131" t="str">
        <f t="shared" si="8"/>
        <v/>
      </c>
      <c r="N76" s="107" t="s">
        <v>1095</v>
      </c>
      <c r="O76" s="108" t="str">
        <f t="shared" si="4"/>
        <v/>
      </c>
      <c r="P76" s="219" t="s">
        <v>4493</v>
      </c>
    </row>
    <row r="77" spans="1:16" x14ac:dyDescent="0.2">
      <c r="A77" s="217" t="s">
        <v>1281</v>
      </c>
      <c r="B77" s="217" t="s">
        <v>18641</v>
      </c>
      <c r="C77" s="217"/>
      <c r="D77" s="146" t="str">
        <f t="shared" si="5"/>
        <v>Hornfels</v>
      </c>
      <c r="E77" s="146" t="str">
        <f t="shared" si="6"/>
        <v>HFLS</v>
      </c>
      <c r="F77" s="148"/>
      <c r="H77" s="103"/>
      <c r="I77" s="107" t="str">
        <f t="shared" si="7"/>
        <v/>
      </c>
      <c r="J77" s="101" t="s">
        <v>1642</v>
      </c>
      <c r="K77" s="107" t="s">
        <v>1154</v>
      </c>
      <c r="L77" s="107" t="s">
        <v>15410</v>
      </c>
      <c r="M77" s="131" t="str">
        <f t="shared" si="8"/>
        <v/>
      </c>
      <c r="N77" s="107" t="s">
        <v>1095</v>
      </c>
      <c r="O77" s="108" t="str">
        <f t="shared" si="4"/>
        <v/>
      </c>
      <c r="P77" s="219" t="s">
        <v>4494</v>
      </c>
    </row>
    <row r="78" spans="1:16" x14ac:dyDescent="0.2">
      <c r="A78" s="217" t="s">
        <v>18652</v>
      </c>
      <c r="B78" s="217" t="s">
        <v>18653</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18502</v>
      </c>
      <c r="B79" s="217" t="s">
        <v>18503</v>
      </c>
      <c r="C79" s="217" t="s">
        <v>18713</v>
      </c>
      <c r="D79" s="146" t="str">
        <f t="shared" si="5"/>
        <v>Intermediate volcanic rock</v>
      </c>
      <c r="E79" s="146" t="str">
        <f t="shared" si="6"/>
        <v>IVLR</v>
      </c>
      <c r="F79" s="148"/>
      <c r="H79" s="103"/>
      <c r="I79" s="107" t="str">
        <f t="shared" si="7"/>
        <v>SCA</v>
      </c>
      <c r="J79" s="101" t="s">
        <v>1644</v>
      </c>
      <c r="K79" s="107" t="s">
        <v>1156</v>
      </c>
      <c r="L79" s="107" t="s">
        <v>18680</v>
      </c>
      <c r="M79" s="131" t="str">
        <f t="shared" si="8"/>
        <v/>
      </c>
      <c r="N79" s="107" t="s">
        <v>1095</v>
      </c>
      <c r="O79" s="108" t="str">
        <f t="shared" si="4"/>
        <v/>
      </c>
      <c r="P79" s="219" t="s">
        <v>4496</v>
      </c>
    </row>
    <row r="80" spans="1:16" x14ac:dyDescent="0.2">
      <c r="A80" s="217" t="s">
        <v>18529</v>
      </c>
      <c r="B80" s="217" t="s">
        <v>18530</v>
      </c>
      <c r="C80" s="217" t="s">
        <v>18727</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18514</v>
      </c>
      <c r="B81" s="217" t="s">
        <v>18515</v>
      </c>
      <c r="C81" s="217" t="s">
        <v>18506</v>
      </c>
      <c r="D81" s="146" t="str">
        <f t="shared" si="5"/>
        <v>Dacitic tuff</v>
      </c>
      <c r="E81" s="146" t="str">
        <f t="shared" si="6"/>
        <v>DATF</v>
      </c>
      <c r="F81" s="148"/>
      <c r="H81" s="103"/>
      <c r="I81" s="107" t="str">
        <f t="shared" si="7"/>
        <v/>
      </c>
      <c r="J81" s="101" t="s">
        <v>1646</v>
      </c>
      <c r="K81" s="107" t="s">
        <v>1158</v>
      </c>
      <c r="L81" s="107" t="s">
        <v>15411</v>
      </c>
      <c r="M81" s="131" t="str">
        <f t="shared" si="8"/>
        <v/>
      </c>
      <c r="N81" s="107" t="s">
        <v>1095</v>
      </c>
      <c r="O81" s="108" t="str">
        <f t="shared" si="4"/>
        <v/>
      </c>
      <c r="P81" s="219" t="s">
        <v>4498</v>
      </c>
    </row>
    <row r="82" spans="1:16" x14ac:dyDescent="0.2">
      <c r="A82" s="217" t="s">
        <v>18527</v>
      </c>
      <c r="B82" s="217" t="s">
        <v>18528</v>
      </c>
      <c r="C82" s="217"/>
      <c r="D82" s="146" t="str">
        <f t="shared" si="5"/>
        <v>Porphyritic Dacite</v>
      </c>
      <c r="E82" s="146" t="str">
        <f t="shared" si="6"/>
        <v>PORD</v>
      </c>
      <c r="F82" s="148"/>
      <c r="H82" s="103"/>
      <c r="I82" s="107" t="str">
        <f t="shared" si="7"/>
        <v>CCC</v>
      </c>
      <c r="J82" s="101" t="s">
        <v>1647</v>
      </c>
      <c r="K82" s="107" t="s">
        <v>168</v>
      </c>
      <c r="L82" s="107" t="s">
        <v>15412</v>
      </c>
      <c r="M82" s="131" t="str">
        <f t="shared" si="8"/>
        <v/>
      </c>
      <c r="N82" s="107" t="s">
        <v>1095</v>
      </c>
      <c r="O82" s="108" t="str">
        <f t="shared" si="4"/>
        <v/>
      </c>
      <c r="P82" s="219" t="s">
        <v>4499</v>
      </c>
    </row>
    <row r="83" spans="1:16" ht="30" x14ac:dyDescent="0.2">
      <c r="A83" s="217" t="s">
        <v>18593</v>
      </c>
      <c r="B83" s="217" t="s">
        <v>18594</v>
      </c>
      <c r="C83" s="217"/>
      <c r="D83" s="146" t="str">
        <f t="shared" si="5"/>
        <v>Intermediate Schist</v>
      </c>
      <c r="E83" s="146" t="str">
        <f t="shared" si="6"/>
        <v>INSC</v>
      </c>
      <c r="F83" s="148"/>
      <c r="H83" s="103"/>
      <c r="I83" s="107" t="str">
        <f t="shared" si="7"/>
        <v/>
      </c>
      <c r="J83" s="101" t="s">
        <v>1648</v>
      </c>
      <c r="K83" s="107" t="s">
        <v>1159</v>
      </c>
      <c r="L83" s="109" t="s">
        <v>15413</v>
      </c>
      <c r="M83" s="131" t="str">
        <f t="shared" si="8"/>
        <v/>
      </c>
      <c r="N83" s="107" t="s">
        <v>1095</v>
      </c>
      <c r="O83" s="108" t="str">
        <f t="shared" si="4"/>
        <v/>
      </c>
      <c r="P83" s="219" t="s">
        <v>4500</v>
      </c>
    </row>
    <row r="84" spans="1:16" x14ac:dyDescent="0.2">
      <c r="A84" s="217" t="s">
        <v>18506</v>
      </c>
      <c r="B84" s="217" t="s">
        <v>18507</v>
      </c>
      <c r="C84" s="217"/>
      <c r="D84" s="146" t="str">
        <f t="shared" si="5"/>
        <v>Dacitic tuff</v>
      </c>
      <c r="E84" s="146" t="str">
        <f t="shared" si="6"/>
        <v>DATF</v>
      </c>
      <c r="F84" s="148"/>
      <c r="H84" s="103"/>
      <c r="I84" s="107" t="str">
        <f t="shared" si="7"/>
        <v/>
      </c>
      <c r="J84" s="101" t="s">
        <v>1649</v>
      </c>
      <c r="K84" s="107" t="s">
        <v>1160</v>
      </c>
      <c r="L84" s="107" t="s">
        <v>15414</v>
      </c>
      <c r="M84" s="131" t="str">
        <f t="shared" si="8"/>
        <v/>
      </c>
      <c r="N84" s="107" t="s">
        <v>1095</v>
      </c>
      <c r="O84" s="108" t="str">
        <f t="shared" ref="O84:O116" si="9">IF(N84="","","http://resource.geosciml.org/classifier/cgi/lithology/"&amp;N84)</f>
        <v/>
      </c>
      <c r="P84" s="219" t="s">
        <v>4501</v>
      </c>
    </row>
    <row r="85" spans="1:16" x14ac:dyDescent="0.2">
      <c r="A85" s="217" t="s">
        <v>18504</v>
      </c>
      <c r="B85" s="217" t="s">
        <v>18505</v>
      </c>
      <c r="C85" s="217"/>
      <c r="D85" s="146" t="str">
        <f t="shared" si="5"/>
        <v>Intermediate volcanic rock</v>
      </c>
      <c r="E85" s="146" t="str">
        <f t="shared" si="6"/>
        <v>IVLR</v>
      </c>
      <c r="F85" s="148"/>
      <c r="H85" s="103"/>
      <c r="I85" s="107" t="str">
        <f t="shared" si="7"/>
        <v/>
      </c>
      <c r="J85" s="101" t="s">
        <v>1650</v>
      </c>
      <c r="K85" s="107" t="s">
        <v>1161</v>
      </c>
      <c r="L85" s="107" t="s">
        <v>15415</v>
      </c>
      <c r="M85" s="131" t="str">
        <f t="shared" si="8"/>
        <v/>
      </c>
      <c r="N85" s="107" t="s">
        <v>1095</v>
      </c>
      <c r="O85" s="108" t="str">
        <f t="shared" si="9"/>
        <v/>
      </c>
      <c r="P85" s="219" t="s">
        <v>4502</v>
      </c>
    </row>
    <row r="86" spans="1:16" x14ac:dyDescent="0.2">
      <c r="A86" s="217" t="s">
        <v>18461</v>
      </c>
      <c r="B86" s="217" t="s">
        <v>18462</v>
      </c>
      <c r="C86" s="217" t="s">
        <v>18691</v>
      </c>
      <c r="D86" s="146" t="str">
        <f t="shared" si="5"/>
        <v>Banded iron formation</v>
      </c>
      <c r="E86" s="146" t="str">
        <f t="shared" si="6"/>
        <v>BIFM</v>
      </c>
      <c r="F86" s="148"/>
      <c r="H86" s="103"/>
      <c r="I86" s="107" t="str">
        <f t="shared" si="7"/>
        <v/>
      </c>
      <c r="J86" s="101" t="s">
        <v>1651</v>
      </c>
      <c r="K86" s="107" t="s">
        <v>1162</v>
      </c>
      <c r="L86" s="107" t="s">
        <v>15416</v>
      </c>
      <c r="M86" s="131" t="str">
        <f t="shared" si="8"/>
        <v>carbonate_sedimentary_rock</v>
      </c>
      <c r="N86" s="107" t="s">
        <v>798</v>
      </c>
      <c r="O86" s="108" t="str">
        <f t="shared" si="9"/>
        <v>http://resource.geosciml.org/classifier/cgi/lithology/carbonate_sedimentary_rock</v>
      </c>
      <c r="P86" s="219" t="s">
        <v>4503</v>
      </c>
    </row>
    <row r="87" spans="1:16" x14ac:dyDescent="0.2">
      <c r="A87" s="217" t="s">
        <v>18463</v>
      </c>
      <c r="B87" s="217" t="s">
        <v>18464</v>
      </c>
      <c r="C87" s="217" t="s">
        <v>18693</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18465</v>
      </c>
      <c r="B88" s="217" t="s">
        <v>18466</v>
      </c>
      <c r="C88" s="217" t="s">
        <v>18691</v>
      </c>
      <c r="D88" s="146" t="str">
        <f t="shared" si="5"/>
        <v>Banded iron formation</v>
      </c>
      <c r="E88" s="146" t="str">
        <f t="shared" si="6"/>
        <v>BIFM</v>
      </c>
      <c r="F88" s="148"/>
      <c r="H88" s="103"/>
      <c r="I88" s="107" t="str">
        <f t="shared" si="7"/>
        <v/>
      </c>
      <c r="J88" s="101" t="s">
        <v>1653</v>
      </c>
      <c r="K88" s="107" t="s">
        <v>1164</v>
      </c>
      <c r="L88" s="107" t="s">
        <v>15417</v>
      </c>
      <c r="M88" s="131" t="str">
        <f t="shared" si="8"/>
        <v/>
      </c>
      <c r="N88" s="107" t="s">
        <v>1095</v>
      </c>
      <c r="O88" s="108" t="str">
        <f t="shared" si="9"/>
        <v/>
      </c>
      <c r="P88" s="219" t="s">
        <v>4505</v>
      </c>
    </row>
    <row r="89" spans="1:16" x14ac:dyDescent="0.2">
      <c r="A89" s="217" t="s">
        <v>1306</v>
      </c>
      <c r="B89" s="217" t="s">
        <v>18574</v>
      </c>
      <c r="C89" s="217"/>
      <c r="D89" s="146" t="str">
        <f t="shared" si="5"/>
        <v>Kimberlite</v>
      </c>
      <c r="E89" s="146" t="str">
        <f t="shared" si="6"/>
        <v>KMBR</v>
      </c>
      <c r="F89" s="148"/>
      <c r="H89" s="103"/>
      <c r="I89" s="107" t="str">
        <f t="shared" si="7"/>
        <v/>
      </c>
      <c r="J89" s="101" t="s">
        <v>1654</v>
      </c>
      <c r="K89" s="107" t="s">
        <v>1165</v>
      </c>
      <c r="L89" s="107" t="s">
        <v>15418</v>
      </c>
      <c r="M89" s="131" t="str">
        <f t="shared" si="8"/>
        <v/>
      </c>
      <c r="N89" s="107" t="s">
        <v>1095</v>
      </c>
      <c r="O89" s="108" t="str">
        <f t="shared" si="9"/>
        <v/>
      </c>
      <c r="P89" s="219" t="s">
        <v>4506</v>
      </c>
    </row>
    <row r="90" spans="1:16" x14ac:dyDescent="0.2">
      <c r="A90" s="217" t="s">
        <v>18555</v>
      </c>
      <c r="B90" s="217" t="s">
        <v>18556</v>
      </c>
      <c r="C90" s="217"/>
      <c r="D90" s="146" t="str">
        <f t="shared" si="5"/>
        <v>Basaltic komatiite</v>
      </c>
      <c r="E90" s="146" t="str">
        <f t="shared" si="6"/>
        <v>BSKM</v>
      </c>
      <c r="F90" s="148"/>
      <c r="H90" s="103"/>
      <c r="I90" s="107" t="str">
        <f t="shared" si="7"/>
        <v/>
      </c>
      <c r="J90" s="101" t="s">
        <v>1655</v>
      </c>
      <c r="K90" s="107" t="s">
        <v>184</v>
      </c>
      <c r="L90" s="107" t="s">
        <v>15419</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18407</v>
      </c>
      <c r="B91" s="217" t="s">
        <v>18408</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18364</v>
      </c>
      <c r="B92" s="221" t="s">
        <v>18365</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18412</v>
      </c>
      <c r="B93" s="217" t="s">
        <v>18413</v>
      </c>
      <c r="C93" s="217" t="s">
        <v>18674</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18410</v>
      </c>
      <c r="B94" s="217" t="s">
        <v>18411</v>
      </c>
      <c r="C94" s="217" t="s">
        <v>18673</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18512</v>
      </c>
      <c r="B95" s="217" t="s">
        <v>18513</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18467</v>
      </c>
      <c r="C96" s="217"/>
      <c r="D96" s="146" t="str">
        <f t="shared" si="5"/>
        <v>Lignite</v>
      </c>
      <c r="E96" s="146" t="str">
        <f t="shared" si="6"/>
        <v>LGNT</v>
      </c>
      <c r="F96" s="148"/>
      <c r="H96" s="103"/>
      <c r="I96" s="107" t="str">
        <f t="shared" si="7"/>
        <v/>
      </c>
      <c r="J96" s="101" t="s">
        <v>1661</v>
      </c>
      <c r="K96" s="107" t="s">
        <v>1166</v>
      </c>
      <c r="L96" s="107" t="s">
        <v>15420</v>
      </c>
      <c r="M96" s="131" t="str">
        <f t="shared" si="8"/>
        <v/>
      </c>
      <c r="N96" s="107" t="s">
        <v>1095</v>
      </c>
      <c r="O96" s="108" t="str">
        <f t="shared" si="9"/>
        <v/>
      </c>
      <c r="P96" s="219" t="s">
        <v>4513</v>
      </c>
    </row>
    <row r="97" spans="1:16" x14ac:dyDescent="0.2">
      <c r="A97" s="217" t="s">
        <v>202</v>
      </c>
      <c r="B97" s="217" t="s">
        <v>18444</v>
      </c>
      <c r="C97" s="217"/>
      <c r="D97" s="146" t="str">
        <f t="shared" si="5"/>
        <v>Limestone</v>
      </c>
      <c r="E97" s="146" t="str">
        <f t="shared" si="6"/>
        <v>LMST</v>
      </c>
      <c r="F97" s="148"/>
      <c r="H97" s="103"/>
      <c r="I97" s="107" t="str">
        <f t="shared" si="7"/>
        <v>TRC</v>
      </c>
      <c r="J97" s="101" t="s">
        <v>1662</v>
      </c>
      <c r="K97" s="107" t="s">
        <v>186</v>
      </c>
      <c r="L97" s="107" t="s">
        <v>15421</v>
      </c>
      <c r="M97" s="131" t="str">
        <f t="shared" si="8"/>
        <v>conglomerate</v>
      </c>
      <c r="N97" s="107" t="s">
        <v>335</v>
      </c>
      <c r="O97" s="108" t="str">
        <f t="shared" si="9"/>
        <v>http://resource.geosciml.org/classifier/cgi/lithology/conglomerate</v>
      </c>
      <c r="P97" s="219" t="s">
        <v>4514</v>
      </c>
    </row>
    <row r="98" spans="1:16" x14ac:dyDescent="0.2">
      <c r="A98" s="217" t="s">
        <v>18418</v>
      </c>
      <c r="B98" s="217" t="s">
        <v>18419</v>
      </c>
      <c r="C98" s="217" t="s">
        <v>18679</v>
      </c>
      <c r="D98" s="146" t="str">
        <f t="shared" si="5"/>
        <v>Saprolite</v>
      </c>
      <c r="E98" s="146" t="str">
        <f t="shared" si="6"/>
        <v>SPRL</v>
      </c>
      <c r="F98" s="148"/>
      <c r="H98" s="103"/>
      <c r="I98" s="107" t="str">
        <f t="shared" si="7"/>
        <v/>
      </c>
      <c r="J98" s="101" t="s">
        <v>1663</v>
      </c>
      <c r="K98" s="107" t="s">
        <v>1167</v>
      </c>
      <c r="L98" s="107" t="s">
        <v>15422</v>
      </c>
      <c r="M98" s="131" t="str">
        <f t="shared" si="8"/>
        <v/>
      </c>
      <c r="N98" s="107" t="s">
        <v>1095</v>
      </c>
      <c r="O98" s="108" t="str">
        <f t="shared" si="9"/>
        <v/>
      </c>
      <c r="P98" s="219" t="s">
        <v>4515</v>
      </c>
    </row>
    <row r="99" spans="1:16" x14ac:dyDescent="0.2">
      <c r="A99" s="217" t="s">
        <v>18531</v>
      </c>
      <c r="B99" s="217" t="s">
        <v>18532</v>
      </c>
      <c r="C99" s="217" t="s">
        <v>18719</v>
      </c>
      <c r="D99" s="146" t="str">
        <f t="shared" si="5"/>
        <v>Mafic volcanic rock</v>
      </c>
      <c r="E99" s="146" t="str">
        <f t="shared" si="6"/>
        <v>MAFI</v>
      </c>
      <c r="F99" s="148"/>
      <c r="H99" s="103"/>
      <c r="I99" s="107" t="str">
        <f t="shared" si="7"/>
        <v/>
      </c>
      <c r="J99" s="101" t="s">
        <v>1664</v>
      </c>
      <c r="K99" s="107" t="s">
        <v>1168</v>
      </c>
      <c r="L99" s="107" t="s">
        <v>15423</v>
      </c>
      <c r="M99" s="131" t="str">
        <f t="shared" si="8"/>
        <v/>
      </c>
      <c r="N99" s="107" t="s">
        <v>1095</v>
      </c>
      <c r="O99" s="108" t="str">
        <f t="shared" si="9"/>
        <v/>
      </c>
      <c r="P99" s="219" t="s">
        <v>4516</v>
      </c>
    </row>
    <row r="100" spans="1:16" x14ac:dyDescent="0.2">
      <c r="A100" s="217" t="s">
        <v>18629</v>
      </c>
      <c r="B100" s="217" t="s">
        <v>18630</v>
      </c>
      <c r="C100" s="217"/>
      <c r="D100" s="146" t="str">
        <f t="shared" si="5"/>
        <v>Mafic Gneiss</v>
      </c>
      <c r="E100" s="146" t="str">
        <f t="shared" si="6"/>
        <v>MFGN</v>
      </c>
      <c r="F100" s="148"/>
      <c r="H100" s="103"/>
      <c r="I100" s="107" t="str">
        <f t="shared" si="7"/>
        <v/>
      </c>
      <c r="J100" s="101" t="s">
        <v>1665</v>
      </c>
      <c r="K100" s="107" t="s">
        <v>1169</v>
      </c>
      <c r="L100" s="107" t="s">
        <v>15424</v>
      </c>
      <c r="M100" s="131" t="str">
        <f t="shared" si="8"/>
        <v/>
      </c>
      <c r="N100" s="107" t="s">
        <v>1095</v>
      </c>
      <c r="O100" s="108" t="str">
        <f t="shared" si="9"/>
        <v/>
      </c>
      <c r="P100" s="219" t="s">
        <v>4517</v>
      </c>
    </row>
    <row r="101" spans="1:16" x14ac:dyDescent="0.2">
      <c r="A101" s="217" t="s">
        <v>18595</v>
      </c>
      <c r="B101" s="217" t="s">
        <v>18596</v>
      </c>
      <c r="C101" s="217"/>
      <c r="D101" s="146" t="str">
        <f t="shared" si="5"/>
        <v>Mafic Schist</v>
      </c>
      <c r="E101" s="146" t="str">
        <f t="shared" si="6"/>
        <v>MFSC</v>
      </c>
      <c r="F101" s="148"/>
      <c r="H101" s="103"/>
      <c r="I101" s="107" t="str">
        <f t="shared" si="7"/>
        <v/>
      </c>
      <c r="J101" s="101" t="s">
        <v>1666</v>
      </c>
      <c r="K101" s="107" t="s">
        <v>1170</v>
      </c>
      <c r="L101" s="107" t="s">
        <v>15425</v>
      </c>
      <c r="M101" s="131" t="str">
        <f t="shared" si="8"/>
        <v/>
      </c>
      <c r="N101" s="107" t="s">
        <v>1095</v>
      </c>
      <c r="O101" s="108" t="str">
        <f t="shared" si="9"/>
        <v/>
      </c>
      <c r="P101" s="219" t="s">
        <v>4518</v>
      </c>
    </row>
    <row r="102" spans="1:16" x14ac:dyDescent="0.2">
      <c r="A102" s="217" t="s">
        <v>18535</v>
      </c>
      <c r="B102" s="217" t="s">
        <v>18536</v>
      </c>
      <c r="C102" s="217"/>
      <c r="D102" s="146" t="str">
        <f t="shared" si="5"/>
        <v>Basaltic tuff</v>
      </c>
      <c r="E102" s="146" t="str">
        <f t="shared" si="6"/>
        <v>BSTF</v>
      </c>
      <c r="F102" s="148"/>
      <c r="H102" s="103"/>
      <c r="I102" s="107" t="str">
        <f t="shared" si="7"/>
        <v/>
      </c>
      <c r="J102" s="101" t="s">
        <v>1667</v>
      </c>
      <c r="K102" s="107" t="s">
        <v>174</v>
      </c>
      <c r="L102" s="107" t="s">
        <v>15426</v>
      </c>
      <c r="M102" s="131" t="str">
        <f t="shared" si="8"/>
        <v>chalk</v>
      </c>
      <c r="N102" s="107" t="s">
        <v>803</v>
      </c>
      <c r="O102" s="108" t="str">
        <f t="shared" si="9"/>
        <v>http://resource.geosciml.org/classifier/cgi/lithology/chalk</v>
      </c>
      <c r="P102" s="219" t="s">
        <v>4519</v>
      </c>
    </row>
    <row r="103" spans="1:16" x14ac:dyDescent="0.2">
      <c r="A103" s="217" t="s">
        <v>18533</v>
      </c>
      <c r="B103" s="217" t="s">
        <v>18534</v>
      </c>
      <c r="C103" s="217" t="s">
        <v>18718</v>
      </c>
      <c r="D103" s="146" t="str">
        <f t="shared" si="5"/>
        <v>Mafic volcanic rock</v>
      </c>
      <c r="E103" s="146" t="str">
        <f t="shared" si="6"/>
        <v>MAFI</v>
      </c>
      <c r="F103" s="148"/>
      <c r="H103" s="103"/>
      <c r="I103" s="107" t="str">
        <f t="shared" si="7"/>
        <v/>
      </c>
      <c r="J103" s="101" t="s">
        <v>1668</v>
      </c>
      <c r="K103" s="107" t="s">
        <v>1171</v>
      </c>
      <c r="L103" s="107" t="s">
        <v>15427</v>
      </c>
      <c r="M103" s="131" t="str">
        <f t="shared" si="8"/>
        <v/>
      </c>
      <c r="N103" s="107" t="s">
        <v>1095</v>
      </c>
      <c r="O103" s="108" t="str">
        <f t="shared" si="9"/>
        <v/>
      </c>
      <c r="P103" s="219" t="s">
        <v>4520</v>
      </c>
    </row>
    <row r="104" spans="1:16" x14ac:dyDescent="0.2">
      <c r="A104" s="217" t="s">
        <v>6904</v>
      </c>
      <c r="B104" s="217" t="s">
        <v>18450</v>
      </c>
      <c r="C104" s="217"/>
      <c r="D104" s="146" t="str">
        <f t="shared" si="5"/>
        <v>Magnesite-stone</v>
      </c>
      <c r="E104" s="146" t="str">
        <f t="shared" si="6"/>
        <v>MGST</v>
      </c>
      <c r="F104" s="148"/>
      <c r="H104" s="103"/>
      <c r="I104" s="107" t="str">
        <f t="shared" si="7"/>
        <v/>
      </c>
      <c r="J104" s="101" t="s">
        <v>1669</v>
      </c>
      <c r="K104" s="107" t="s">
        <v>1172</v>
      </c>
      <c r="L104" s="107" t="s">
        <v>15428</v>
      </c>
      <c r="M104" s="131" t="str">
        <f t="shared" si="8"/>
        <v/>
      </c>
      <c r="N104" s="107" t="s">
        <v>1095</v>
      </c>
      <c r="O104" s="108" t="str">
        <f t="shared" si="9"/>
        <v/>
      </c>
      <c r="P104" s="219" t="s">
        <v>4521</v>
      </c>
    </row>
    <row r="105" spans="1:16" x14ac:dyDescent="0.2">
      <c r="A105" s="217" t="s">
        <v>1369</v>
      </c>
      <c r="B105" s="217" t="s">
        <v>18610</v>
      </c>
      <c r="C105" s="217"/>
      <c r="D105" s="146" t="str">
        <f t="shared" si="5"/>
        <v>Marble</v>
      </c>
      <c r="E105" s="146" t="str">
        <f t="shared" si="6"/>
        <v>MRBL</v>
      </c>
      <c r="F105" s="148"/>
      <c r="H105" s="103"/>
      <c r="I105" s="107" t="str">
        <f t="shared" si="7"/>
        <v>SCT</v>
      </c>
      <c r="J105" s="101" t="s">
        <v>1670</v>
      </c>
      <c r="K105" s="107" t="s">
        <v>175</v>
      </c>
      <c r="L105" s="107" t="s">
        <v>15429</v>
      </c>
      <c r="M105" s="131" t="str">
        <f t="shared" si="8"/>
        <v/>
      </c>
      <c r="N105" s="107" t="s">
        <v>1095</v>
      </c>
      <c r="O105" s="108" t="str">
        <f t="shared" si="9"/>
        <v/>
      </c>
      <c r="P105" s="219" t="s">
        <v>4522</v>
      </c>
    </row>
    <row r="106" spans="1:16" x14ac:dyDescent="0.2">
      <c r="A106" s="217" t="s">
        <v>18658</v>
      </c>
      <c r="B106" s="217" t="s">
        <v>18659</v>
      </c>
      <c r="C106" s="217"/>
      <c r="D106" s="146" t="str">
        <f t="shared" si="5"/>
        <v>Sulfide ore</v>
      </c>
      <c r="E106" s="146" t="str">
        <f t="shared" si="6"/>
        <v>MSUL</v>
      </c>
      <c r="F106" s="148"/>
      <c r="H106" s="103"/>
      <c r="I106" s="107" t="str">
        <f t="shared" si="7"/>
        <v/>
      </c>
      <c r="J106" s="101" t="s">
        <v>1671</v>
      </c>
      <c r="K106" s="107" t="s">
        <v>1173</v>
      </c>
      <c r="L106" s="107" t="s">
        <v>15430</v>
      </c>
      <c r="M106" s="131" t="str">
        <f t="shared" si="8"/>
        <v/>
      </c>
      <c r="N106" s="107" t="s">
        <v>1095</v>
      </c>
      <c r="O106" s="108" t="str">
        <f t="shared" si="9"/>
        <v/>
      </c>
      <c r="P106" s="219" t="s">
        <v>4523</v>
      </c>
    </row>
    <row r="107" spans="1:16" x14ac:dyDescent="0.2">
      <c r="A107" s="217" t="s">
        <v>3609</v>
      </c>
      <c r="B107" s="217" t="s">
        <v>18611</v>
      </c>
      <c r="C107" s="217"/>
      <c r="D107" s="146" t="str">
        <f t="shared" si="5"/>
        <v>Metachert</v>
      </c>
      <c r="E107" s="146" t="str">
        <f t="shared" si="6"/>
        <v>MCHT</v>
      </c>
      <c r="F107" s="148"/>
      <c r="H107" s="103"/>
      <c r="I107" s="107" t="str">
        <f t="shared" si="7"/>
        <v/>
      </c>
      <c r="J107" s="101" t="s">
        <v>1672</v>
      </c>
      <c r="K107" s="107" t="s">
        <v>1174</v>
      </c>
      <c r="L107" s="107" t="s">
        <v>15431</v>
      </c>
      <c r="M107" s="131" t="str">
        <f t="shared" si="8"/>
        <v/>
      </c>
      <c r="N107" s="107" t="s">
        <v>1095</v>
      </c>
      <c r="O107" s="108" t="str">
        <f t="shared" si="9"/>
        <v/>
      </c>
      <c r="P107" s="219" t="s">
        <v>4524</v>
      </c>
    </row>
    <row r="108" spans="1:16" x14ac:dyDescent="0.2">
      <c r="A108" s="217" t="s">
        <v>18577</v>
      </c>
      <c r="B108" s="217" t="s">
        <v>18578</v>
      </c>
      <c r="C108" s="217" t="s">
        <v>15374</v>
      </c>
      <c r="D108" s="146" t="str">
        <f t="shared" si="5"/>
        <v>Metamorphic rock</v>
      </c>
      <c r="E108" s="146" t="str">
        <f t="shared" si="6"/>
        <v>META</v>
      </c>
      <c r="F108" s="148"/>
      <c r="H108" s="103"/>
      <c r="I108" s="107" t="str">
        <f t="shared" si="7"/>
        <v>TCL</v>
      </c>
      <c r="J108" s="101" t="s">
        <v>624</v>
      </c>
      <c r="K108" s="107" t="s">
        <v>176</v>
      </c>
      <c r="L108" s="107" t="s">
        <v>15432</v>
      </c>
      <c r="M108" s="131" t="str">
        <f t="shared" si="8"/>
        <v>clay</v>
      </c>
      <c r="N108" s="107" t="s">
        <v>337</v>
      </c>
      <c r="O108" s="108" t="str">
        <f t="shared" si="9"/>
        <v>http://resource.geosciml.org/classifier/cgi/lithology/clay</v>
      </c>
      <c r="P108" s="219" t="s">
        <v>4525</v>
      </c>
    </row>
    <row r="109" spans="1:16" x14ac:dyDescent="0.2">
      <c r="A109" s="217" t="s">
        <v>18631</v>
      </c>
      <c r="B109" s="217" t="s">
        <v>18632</v>
      </c>
      <c r="C109" s="217"/>
      <c r="D109" s="146" t="str">
        <f t="shared" si="5"/>
        <v>Migmatitic gneiss</v>
      </c>
      <c r="E109" s="146" t="str">
        <f t="shared" si="6"/>
        <v>MGMG</v>
      </c>
      <c r="F109" s="148"/>
      <c r="H109" s="103"/>
      <c r="I109" s="107" t="str">
        <f t="shared" si="7"/>
        <v/>
      </c>
      <c r="J109" s="101" t="s">
        <v>1673</v>
      </c>
      <c r="K109" s="107" t="s">
        <v>1175</v>
      </c>
      <c r="L109" s="107" t="s">
        <v>15433</v>
      </c>
      <c r="M109" s="131" t="str">
        <f t="shared" si="8"/>
        <v/>
      </c>
      <c r="N109" s="107" t="s">
        <v>1095</v>
      </c>
      <c r="O109" s="108" t="str">
        <f t="shared" si="9"/>
        <v/>
      </c>
      <c r="P109" s="219" t="s">
        <v>4526</v>
      </c>
    </row>
    <row r="110" spans="1:16" x14ac:dyDescent="0.2">
      <c r="A110" s="217" t="s">
        <v>18368</v>
      </c>
      <c r="B110" s="217" t="s">
        <v>18369</v>
      </c>
      <c r="C110" s="217" t="s">
        <v>19314</v>
      </c>
      <c r="D110" s="146" t="str">
        <f t="shared" si="5"/>
        <v>Stope</v>
      </c>
      <c r="E110" s="146" t="str">
        <f t="shared" si="6"/>
        <v>STPE</v>
      </c>
      <c r="F110" s="148"/>
      <c r="H110" s="103"/>
      <c r="I110" s="107" t="str">
        <f t="shared" si="7"/>
        <v/>
      </c>
      <c r="J110" s="101" t="s">
        <v>1674</v>
      </c>
      <c r="K110" s="107" t="s">
        <v>1176</v>
      </c>
      <c r="L110" s="107" t="s">
        <v>15434</v>
      </c>
      <c r="M110" s="131" t="str">
        <f t="shared" si="8"/>
        <v>clastic_sediment</v>
      </c>
      <c r="N110" s="107" t="s">
        <v>808</v>
      </c>
      <c r="O110" s="108" t="str">
        <f t="shared" si="9"/>
        <v>http://resource.geosciml.org/classifier/cgi/lithology/clastic_sediment</v>
      </c>
      <c r="P110" s="219" t="s">
        <v>4527</v>
      </c>
    </row>
    <row r="111" spans="1:16" x14ac:dyDescent="0.2">
      <c r="A111" s="217" t="s">
        <v>18471</v>
      </c>
      <c r="B111" s="217" t="s">
        <v>18472</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18456</v>
      </c>
      <c r="B112" s="217" t="s">
        <v>18457</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18526</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18376</v>
      </c>
      <c r="B114" s="217" t="s">
        <v>18377</v>
      </c>
      <c r="C114" s="217" t="s">
        <v>18675</v>
      </c>
      <c r="D114" s="146" t="str">
        <f t="shared" si="5"/>
        <v>Superficial deposit</v>
      </c>
      <c r="E114" s="146" t="str">
        <f t="shared" si="6"/>
        <v>SURF</v>
      </c>
      <c r="F114" s="148"/>
      <c r="H114" s="103"/>
      <c r="I114" s="107" t="str">
        <f t="shared" si="7"/>
        <v/>
      </c>
      <c r="J114" s="101" t="s">
        <v>1678</v>
      </c>
      <c r="K114" s="107" t="s">
        <v>1179</v>
      </c>
      <c r="L114" s="107" t="s">
        <v>15435</v>
      </c>
      <c r="M114" s="131" t="str">
        <f t="shared" si="8"/>
        <v/>
      </c>
      <c r="N114" s="107" t="s">
        <v>1095</v>
      </c>
      <c r="O114" s="108" t="str">
        <f t="shared" si="9"/>
        <v/>
      </c>
      <c r="P114" s="219" t="s">
        <v>4531</v>
      </c>
    </row>
    <row r="115" spans="1:16" x14ac:dyDescent="0.2">
      <c r="A115" s="217" t="s">
        <v>205</v>
      </c>
      <c r="B115" s="217" t="s">
        <v>18429</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18660</v>
      </c>
      <c r="B116" s="217" t="s">
        <v>18661</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18731</v>
      </c>
      <c r="B117" s="217" t="s">
        <v>18550</v>
      </c>
      <c r="C117" s="217"/>
      <c r="D117" s="146" t="str">
        <f t="shared" si="5"/>
        <v>Olivine-gabbro</v>
      </c>
      <c r="E117" s="146" t="str">
        <f t="shared" si="6"/>
        <v>OLGB</v>
      </c>
      <c r="F117" s="148"/>
      <c r="H117" s="103"/>
      <c r="I117" s="107" t="str">
        <f t="shared" si="7"/>
        <v>TCO</v>
      </c>
      <c r="J117" s="101" t="s">
        <v>1680</v>
      </c>
      <c r="K117" s="107" t="s">
        <v>185</v>
      </c>
      <c r="L117" s="107" t="s">
        <v>15436</v>
      </c>
      <c r="M117" s="131" t="str">
        <f t="shared" si="8"/>
        <v/>
      </c>
      <c r="N117" s="107"/>
      <c r="O117" s="108"/>
      <c r="P117" s="219" t="s">
        <v>5120</v>
      </c>
    </row>
    <row r="118" spans="1:16" x14ac:dyDescent="0.2">
      <c r="A118" s="217" t="s">
        <v>18743</v>
      </c>
      <c r="B118" s="217" t="s">
        <v>18575</v>
      </c>
      <c r="C118" s="217" t="s">
        <v>1454</v>
      </c>
      <c r="D118" s="146" t="str">
        <f t="shared" si="5"/>
        <v>Peridotite</v>
      </c>
      <c r="E118" s="146" t="str">
        <f t="shared" si="6"/>
        <v>PRDT</v>
      </c>
      <c r="F118" s="148"/>
      <c r="H118" s="103"/>
      <c r="I118" s="107" t="str">
        <f t="shared" si="7"/>
        <v>TMO</v>
      </c>
      <c r="J118" s="101" t="s">
        <v>5119</v>
      </c>
      <c r="K118" s="107" t="s">
        <v>1180</v>
      </c>
      <c r="L118" s="107" t="s">
        <v>15437</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18566</v>
      </c>
      <c r="B119" s="217" t="s">
        <v>18567</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18724</v>
      </c>
      <c r="B120" s="217" t="s">
        <v>18640</v>
      </c>
      <c r="C120" s="217"/>
      <c r="D120" s="146" t="str">
        <f t="shared" si="5"/>
        <v>Ortho-amphibolite</v>
      </c>
      <c r="E120" s="146" t="str">
        <f t="shared" si="6"/>
        <v>OAMP</v>
      </c>
      <c r="F120" s="148"/>
      <c r="H120" s="103"/>
      <c r="I120" s="107" t="str">
        <f t="shared" si="7"/>
        <v/>
      </c>
      <c r="J120" s="101" t="s">
        <v>1682</v>
      </c>
      <c r="K120" s="107" t="s">
        <v>1181</v>
      </c>
      <c r="L120" s="107" t="s">
        <v>15438</v>
      </c>
      <c r="M120" s="131" t="str">
        <f t="shared" si="8"/>
        <v/>
      </c>
      <c r="N120" s="107" t="s">
        <v>1095</v>
      </c>
      <c r="O120" s="108" t="str">
        <f t="shared" si="10"/>
        <v/>
      </c>
      <c r="P120" s="219" t="s">
        <v>4536</v>
      </c>
    </row>
    <row r="121" spans="1:16" x14ac:dyDescent="0.2">
      <c r="A121" s="217" t="s">
        <v>18360</v>
      </c>
      <c r="B121" s="217" t="s">
        <v>18361</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18414</v>
      </c>
      <c r="B122" s="217" t="s">
        <v>18415</v>
      </c>
      <c r="C122" s="217" t="s">
        <v>18735</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18638</v>
      </c>
      <c r="B123" s="217" t="s">
        <v>18639</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18614</v>
      </c>
      <c r="B124" s="217" t="s">
        <v>18615</v>
      </c>
      <c r="C124" s="217" t="s">
        <v>1455</v>
      </c>
      <c r="D124" s="146" t="str">
        <f t="shared" si="5"/>
        <v>Paragneiss</v>
      </c>
      <c r="E124" s="146" t="str">
        <f t="shared" si="6"/>
        <v>PRGN</v>
      </c>
      <c r="F124" s="148"/>
      <c r="H124" s="103"/>
      <c r="I124" s="107" t="str">
        <f t="shared" si="7"/>
        <v/>
      </c>
      <c r="J124" s="101" t="s">
        <v>1686</v>
      </c>
      <c r="K124" s="107" t="s">
        <v>1182</v>
      </c>
      <c r="L124" s="132" t="s">
        <v>15439</v>
      </c>
      <c r="M124" s="131" t="str">
        <f t="shared" si="8"/>
        <v/>
      </c>
      <c r="N124" s="107" t="s">
        <v>1095</v>
      </c>
      <c r="O124" s="108" t="str">
        <f t="shared" si="10"/>
        <v/>
      </c>
      <c r="P124" s="219" t="s">
        <v>4540</v>
      </c>
    </row>
    <row r="125" spans="1:16" x14ac:dyDescent="0.2">
      <c r="A125" s="217" t="s">
        <v>18497</v>
      </c>
      <c r="B125" s="217" t="s">
        <v>18498</v>
      </c>
      <c r="C125" s="217" t="s">
        <v>1431</v>
      </c>
      <c r="D125" s="146" t="str">
        <f t="shared" si="5"/>
        <v>Pegmatite</v>
      </c>
      <c r="E125" s="146" t="str">
        <f t="shared" si="6"/>
        <v>PEGM</v>
      </c>
      <c r="F125" s="148"/>
      <c r="H125" s="103"/>
      <c r="I125" s="107" t="str">
        <f t="shared" si="7"/>
        <v/>
      </c>
      <c r="J125" s="101" t="s">
        <v>1687</v>
      </c>
      <c r="K125" s="107" t="s">
        <v>1183</v>
      </c>
      <c r="L125" s="132" t="s">
        <v>15440</v>
      </c>
      <c r="M125" s="131" t="str">
        <f t="shared" si="8"/>
        <v/>
      </c>
      <c r="N125" s="107" t="s">
        <v>1095</v>
      </c>
      <c r="O125" s="108" t="str">
        <f t="shared" si="10"/>
        <v/>
      </c>
      <c r="P125" s="219" t="s">
        <v>4541</v>
      </c>
    </row>
    <row r="126" spans="1:16" x14ac:dyDescent="0.2">
      <c r="A126" s="217" t="s">
        <v>18582</v>
      </c>
      <c r="B126" s="217" t="s">
        <v>18583</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18585</v>
      </c>
      <c r="B127" s="217" t="s">
        <v>18586</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18604</v>
      </c>
      <c r="B128" s="217" t="s">
        <v>18605</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18573</v>
      </c>
      <c r="C129" s="217"/>
      <c r="D129" s="146" t="str">
        <f t="shared" si="5"/>
        <v>Peridotite</v>
      </c>
      <c r="E129" s="146" t="str">
        <f t="shared" si="6"/>
        <v>PRDT</v>
      </c>
      <c r="F129" s="148"/>
      <c r="H129" s="103"/>
      <c r="I129" s="107" t="str">
        <f t="shared" si="7"/>
        <v/>
      </c>
      <c r="J129" s="101" t="s">
        <v>1691</v>
      </c>
      <c r="K129" s="107" t="s">
        <v>1187</v>
      </c>
      <c r="L129" s="107" t="s">
        <v>15441</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18358</v>
      </c>
      <c r="B130" s="217" t="s">
        <v>18359</v>
      </c>
      <c r="C130" s="217" t="s">
        <v>18675</v>
      </c>
      <c r="D130" s="146" t="str">
        <f t="shared" si="5"/>
        <v>Superficial deposit</v>
      </c>
      <c r="E130" s="146" t="str">
        <f t="shared" si="6"/>
        <v>SURF</v>
      </c>
      <c r="F130" s="147"/>
      <c r="H130" s="103"/>
      <c r="I130" s="107" t="str">
        <f t="shared" si="7"/>
        <v/>
      </c>
      <c r="J130" s="101" t="s">
        <v>1692</v>
      </c>
      <c r="K130" s="107" t="s">
        <v>1188</v>
      </c>
      <c r="L130" s="107" t="s">
        <v>15442</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18454</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18581</v>
      </c>
      <c r="C132" s="217"/>
      <c r="D132" s="146" t="str">
        <f t="shared" si="5"/>
        <v>Phyllite</v>
      </c>
      <c r="E132" s="146" t="str">
        <f t="shared" si="6"/>
        <v>PHYL</v>
      </c>
      <c r="F132" s="148"/>
      <c r="H132" s="103"/>
      <c r="I132" s="107" t="str">
        <f t="shared" si="7"/>
        <v/>
      </c>
      <c r="J132" s="101" t="s">
        <v>1694</v>
      </c>
      <c r="K132" s="107" t="s">
        <v>1190</v>
      </c>
      <c r="L132" s="107" t="s">
        <v>18714</v>
      </c>
      <c r="M132" s="131" t="str">
        <f t="shared" si="8"/>
        <v/>
      </c>
      <c r="N132" s="107" t="s">
        <v>1095</v>
      </c>
      <c r="O132" s="108" t="str">
        <f t="shared" si="10"/>
        <v/>
      </c>
      <c r="P132" s="219" t="s">
        <v>4548</v>
      </c>
    </row>
    <row r="133" spans="1:16" x14ac:dyDescent="0.2">
      <c r="A133" s="217" t="s">
        <v>18559</v>
      </c>
      <c r="B133" s="217" t="s">
        <v>18560</v>
      </c>
      <c r="C133" s="217"/>
      <c r="D133" s="146" t="str">
        <f t="shared" si="5"/>
        <v>Plagioclase pyroxenite</v>
      </c>
      <c r="E133" s="146" t="str">
        <f t="shared" si="6"/>
        <v>PPYX</v>
      </c>
      <c r="F133" s="148"/>
      <c r="H133" s="103"/>
      <c r="I133" s="107" t="str">
        <f t="shared" si="7"/>
        <v>FDV</v>
      </c>
      <c r="J133" s="101" t="s">
        <v>1695</v>
      </c>
      <c r="K133" s="107" t="s">
        <v>1191</v>
      </c>
      <c r="L133" s="107" t="s">
        <v>15443</v>
      </c>
      <c r="M133" s="131" t="str">
        <f t="shared" si="8"/>
        <v>dacite</v>
      </c>
      <c r="N133" s="107" t="s">
        <v>817</v>
      </c>
      <c r="O133" s="108" t="str">
        <f t="shared" si="10"/>
        <v>http://resource.geosciml.org/classifier/cgi/lithology/dacite</v>
      </c>
      <c r="P133" s="219" t="s">
        <v>4549</v>
      </c>
    </row>
    <row r="134" spans="1:16" x14ac:dyDescent="0.2">
      <c r="A134" s="217" t="s">
        <v>18561</v>
      </c>
      <c r="B134" s="217" t="s">
        <v>18562</v>
      </c>
      <c r="C134" s="217" t="s">
        <v>18559</v>
      </c>
      <c r="D134" s="146" t="str">
        <f t="shared" si="5"/>
        <v>Plagioclase pyroxenite</v>
      </c>
      <c r="E134" s="146" t="str">
        <f t="shared" si="6"/>
        <v>PPYX</v>
      </c>
      <c r="F134" s="148"/>
      <c r="H134" s="103"/>
      <c r="I134" s="107" t="str">
        <f t="shared" si="7"/>
        <v/>
      </c>
      <c r="J134" s="101" t="s">
        <v>1696</v>
      </c>
      <c r="K134" s="107" t="s">
        <v>1192</v>
      </c>
      <c r="L134" s="107" t="s">
        <v>15444</v>
      </c>
      <c r="M134" s="131" t="str">
        <f t="shared" si="8"/>
        <v/>
      </c>
      <c r="N134" s="107" t="s">
        <v>1095</v>
      </c>
      <c r="O134" s="108" t="str">
        <f t="shared" si="10"/>
        <v/>
      </c>
      <c r="P134" s="219" t="s">
        <v>4550</v>
      </c>
    </row>
    <row r="135" spans="1:16" x14ac:dyDescent="0.2">
      <c r="A135" s="217" t="s">
        <v>18473</v>
      </c>
      <c r="B135" s="217" t="s">
        <v>18474</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18458</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18650</v>
      </c>
      <c r="B137" s="217" t="s">
        <v>18651</v>
      </c>
      <c r="C137" s="217" t="s">
        <v>18721</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15445</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18548</v>
      </c>
      <c r="B138" s="217" t="s">
        <v>18549</v>
      </c>
      <c r="C138" s="217"/>
      <c r="D138" s="146" t="str">
        <f t="shared" si="11"/>
        <v>Pyroxene-hornblende-gabbronorite</v>
      </c>
      <c r="E138" s="146" t="str">
        <f t="shared" si="12"/>
        <v>PHGN</v>
      </c>
      <c r="F138" s="148"/>
      <c r="H138" s="103"/>
      <c r="I138" s="107" t="str">
        <f t="shared" si="13"/>
        <v/>
      </c>
      <c r="J138" s="101" t="s">
        <v>1700</v>
      </c>
      <c r="K138" s="107" t="s">
        <v>1196</v>
      </c>
      <c r="L138" s="107" t="s">
        <v>15446</v>
      </c>
      <c r="M138" s="131" t="str">
        <f t="shared" si="14"/>
        <v/>
      </c>
      <c r="N138" s="107" t="s">
        <v>1095</v>
      </c>
      <c r="O138" s="108" t="str">
        <f t="shared" si="10"/>
        <v/>
      </c>
      <c r="P138" s="219" t="s">
        <v>4554</v>
      </c>
    </row>
    <row r="139" spans="1:16" x14ac:dyDescent="0.2">
      <c r="A139" s="217" t="s">
        <v>18570</v>
      </c>
      <c r="B139" s="217" t="s">
        <v>18564</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18571</v>
      </c>
      <c r="B140" s="217" t="s">
        <v>18572</v>
      </c>
      <c r="C140" s="217"/>
      <c r="D140" s="146" t="str">
        <f t="shared" si="11"/>
        <v>Pyroxene-peridotite</v>
      </c>
      <c r="E140" s="146" t="str">
        <f t="shared" si="12"/>
        <v>PYPR</v>
      </c>
      <c r="F140" s="148"/>
      <c r="H140" s="103"/>
      <c r="I140" s="107" t="str">
        <f t="shared" si="13"/>
        <v>SDO</v>
      </c>
      <c r="J140" s="101" t="s">
        <v>1702</v>
      </c>
      <c r="K140" s="107" t="s">
        <v>1198</v>
      </c>
      <c r="L140" s="107" t="s">
        <v>15447</v>
      </c>
      <c r="M140" s="131" t="str">
        <f t="shared" si="14"/>
        <v>dolostone</v>
      </c>
      <c r="N140" s="107" t="s">
        <v>829</v>
      </c>
      <c r="O140" s="108" t="str">
        <f t="shared" si="10"/>
        <v>http://resource.geosciml.org/classifier/cgi/lithology/dolostone</v>
      </c>
      <c r="P140" s="219" t="s">
        <v>4556</v>
      </c>
    </row>
    <row r="141" spans="1:16" x14ac:dyDescent="0.2">
      <c r="A141" s="217" t="s">
        <v>1464</v>
      </c>
      <c r="B141" s="217" t="s">
        <v>18565</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18633</v>
      </c>
      <c r="B142" s="217" t="s">
        <v>18634</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18623</v>
      </c>
      <c r="B143" s="217" t="s">
        <v>18624</v>
      </c>
      <c r="C143" s="217" t="s">
        <v>18799</v>
      </c>
      <c r="D143" s="146" t="str">
        <f t="shared" si="11"/>
        <v>Quartz-feldspar paragneiss</v>
      </c>
      <c r="E143" s="146" t="str">
        <f t="shared" si="12"/>
        <v>QFPG</v>
      </c>
      <c r="F143" s="148"/>
      <c r="H143" s="103"/>
      <c r="I143" s="107" t="str">
        <f t="shared" si="13"/>
        <v>MDO</v>
      </c>
      <c r="J143" s="101" t="s">
        <v>1705</v>
      </c>
      <c r="K143" s="107" t="s">
        <v>189</v>
      </c>
      <c r="L143" s="107" t="s">
        <v>15448</v>
      </c>
      <c r="M143" s="131" t="str">
        <f t="shared" si="14"/>
        <v>doleritic_rock</v>
      </c>
      <c r="N143" s="107" t="s">
        <v>825</v>
      </c>
      <c r="O143" s="108" t="str">
        <f t="shared" si="10"/>
        <v>http://resource.geosciml.org/classifier/cgi/lithology/doleritic_rock</v>
      </c>
      <c r="P143" s="219" t="s">
        <v>4559</v>
      </c>
    </row>
    <row r="144" spans="1:16" x14ac:dyDescent="0.2">
      <c r="A144" s="217" t="s">
        <v>18616</v>
      </c>
      <c r="B144" s="217" t="s">
        <v>18617</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18644</v>
      </c>
      <c r="B145" s="217" t="s">
        <v>18645</v>
      </c>
      <c r="C145" s="217" t="s">
        <v>18664</v>
      </c>
      <c r="D145" s="146" t="str">
        <f t="shared" si="11"/>
        <v>Vein</v>
      </c>
      <c r="E145" s="146" t="str">
        <f t="shared" si="12"/>
        <v>VEIN</v>
      </c>
      <c r="F145" s="148"/>
      <c r="H145" s="103"/>
      <c r="I145" s="107" t="str">
        <f t="shared" si="13"/>
        <v>LDC</v>
      </c>
      <c r="J145" s="101" t="s">
        <v>1707</v>
      </c>
      <c r="K145" s="107" t="s">
        <v>1201</v>
      </c>
      <c r="L145" s="107" t="s">
        <v>15449</v>
      </c>
      <c r="M145" s="131" t="str">
        <f t="shared" si="14"/>
        <v>duricrust</v>
      </c>
      <c r="N145" s="107" t="s">
        <v>830</v>
      </c>
      <c r="O145" s="108" t="str">
        <f t="shared" si="10"/>
        <v>http://resource.geosciml.org/classifier/cgi/lithology/duricrust</v>
      </c>
      <c r="P145" s="219" t="s">
        <v>4561</v>
      </c>
    </row>
    <row r="146" spans="1:16" x14ac:dyDescent="0.2">
      <c r="A146" s="217" t="s">
        <v>212</v>
      </c>
      <c r="B146" s="217" t="s">
        <v>18609</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18437</v>
      </c>
      <c r="B147" s="217" t="s">
        <v>18438</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18435</v>
      </c>
      <c r="B148" s="217" t="s">
        <v>18436</v>
      </c>
      <c r="C148" s="217" t="s">
        <v>18667</v>
      </c>
      <c r="D148" s="146" t="str">
        <f t="shared" si="11"/>
        <v>Quartz-wacke</v>
      </c>
      <c r="E148" s="146" t="str">
        <f t="shared" si="12"/>
        <v>QZWK</v>
      </c>
      <c r="F148" s="148"/>
      <c r="H148" s="103"/>
      <c r="I148" s="107" t="str">
        <f t="shared" si="13"/>
        <v/>
      </c>
      <c r="J148" s="101" t="s">
        <v>1710</v>
      </c>
      <c r="K148" s="107" t="s">
        <v>1204</v>
      </c>
      <c r="L148" s="107" t="s">
        <v>15450</v>
      </c>
      <c r="M148" s="131" t="str">
        <f t="shared" si="14"/>
        <v/>
      </c>
      <c r="N148" s="107" t="s">
        <v>1095</v>
      </c>
      <c r="O148" s="108" t="str">
        <f t="shared" si="10"/>
        <v/>
      </c>
      <c r="P148" s="219" t="s">
        <v>4564</v>
      </c>
    </row>
    <row r="149" spans="1:16" x14ac:dyDescent="0.2">
      <c r="A149" s="217" t="s">
        <v>18510</v>
      </c>
      <c r="B149" s="217" t="s">
        <v>18511</v>
      </c>
      <c r="C149" s="217" t="s">
        <v>1497</v>
      </c>
      <c r="D149" s="146" t="str">
        <f t="shared" si="11"/>
        <v>Rhyodacite</v>
      </c>
      <c r="E149" s="146" t="str">
        <f t="shared" si="12"/>
        <v>RHDA</v>
      </c>
      <c r="F149" s="148"/>
      <c r="H149" s="103"/>
      <c r="I149" s="107" t="str">
        <f t="shared" si="13"/>
        <v/>
      </c>
      <c r="J149" s="101" t="s">
        <v>1711</v>
      </c>
      <c r="K149" s="107" t="s">
        <v>1205</v>
      </c>
      <c r="L149" s="107" t="s">
        <v>15451</v>
      </c>
      <c r="M149" s="131" t="str">
        <f t="shared" si="14"/>
        <v>residual_material</v>
      </c>
      <c r="N149" s="107" t="s">
        <v>977</v>
      </c>
      <c r="O149" s="108" t="str">
        <f t="shared" si="10"/>
        <v>http://resource.geosciml.org/classifier/cgi/lithology/residual_material</v>
      </c>
      <c r="P149" s="219" t="s">
        <v>4565</v>
      </c>
    </row>
    <row r="150" spans="1:16" x14ac:dyDescent="0.2">
      <c r="A150" s="217" t="s">
        <v>18508</v>
      </c>
      <c r="B150" s="217" t="s">
        <v>18509</v>
      </c>
      <c r="C150" s="217"/>
      <c r="D150" s="146" t="str">
        <f t="shared" si="11"/>
        <v>Rhyodactic tuff</v>
      </c>
      <c r="E150" s="146" t="str">
        <f t="shared" si="12"/>
        <v>RDTF</v>
      </c>
      <c r="F150" s="148"/>
      <c r="H150" s="103"/>
      <c r="I150" s="107" t="str">
        <f t="shared" si="13"/>
        <v/>
      </c>
      <c r="J150" s="101" t="s">
        <v>1712</v>
      </c>
      <c r="K150" s="107" t="s">
        <v>1206</v>
      </c>
      <c r="L150" s="107" t="s">
        <v>15452</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18484</v>
      </c>
      <c r="B151" s="217" t="s">
        <v>18485</v>
      </c>
      <c r="C151" s="217" t="s">
        <v>18704</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18488</v>
      </c>
      <c r="B152" s="217" t="s">
        <v>18489</v>
      </c>
      <c r="C152" s="217" t="s">
        <v>213</v>
      </c>
      <c r="D152" s="146" t="str">
        <f t="shared" si="11"/>
        <v>Rhyolite</v>
      </c>
      <c r="E152" s="146" t="str">
        <f t="shared" si="12"/>
        <v>RHLT</v>
      </c>
      <c r="F152" s="148"/>
      <c r="H152" s="103"/>
      <c r="I152" s="107" t="str">
        <f t="shared" si="13"/>
        <v>TED</v>
      </c>
      <c r="J152" s="101" t="s">
        <v>1714</v>
      </c>
      <c r="K152" s="107" t="s">
        <v>1208</v>
      </c>
      <c r="L152" s="107" t="s">
        <v>15453</v>
      </c>
      <c r="M152" s="131" t="str">
        <f t="shared" si="14"/>
        <v>evaporite</v>
      </c>
      <c r="N152" s="107" t="s">
        <v>833</v>
      </c>
      <c r="O152" s="108" t="str">
        <f t="shared" si="10"/>
        <v>http://resource.geosciml.org/classifier/cgi/lithology/evaporite</v>
      </c>
      <c r="P152" s="219" t="s">
        <v>4568</v>
      </c>
    </row>
    <row r="153" spans="1:16" x14ac:dyDescent="0.2">
      <c r="A153" s="217" t="s">
        <v>18486</v>
      </c>
      <c r="B153" s="217" t="s">
        <v>18487</v>
      </c>
      <c r="C153" s="217"/>
      <c r="D153" s="146" t="str">
        <f t="shared" si="11"/>
        <v>Rhyolitic tuff</v>
      </c>
      <c r="E153" s="146" t="str">
        <f t="shared" si="12"/>
        <v>RYTF</v>
      </c>
      <c r="F153" s="148"/>
      <c r="H153" s="103"/>
      <c r="I153" s="107" t="str">
        <f t="shared" si="13"/>
        <v/>
      </c>
      <c r="J153" s="101" t="s">
        <v>1715</v>
      </c>
      <c r="K153" s="107" t="s">
        <v>1209</v>
      </c>
      <c r="L153" s="107" t="s">
        <v>15454</v>
      </c>
      <c r="M153" s="131" t="str">
        <f t="shared" si="14"/>
        <v/>
      </c>
      <c r="N153" s="107" t="s">
        <v>1095</v>
      </c>
      <c r="O153" s="108" t="str">
        <f t="shared" si="10"/>
        <v/>
      </c>
      <c r="P153" s="219" t="s">
        <v>4569</v>
      </c>
    </row>
    <row r="154" spans="1:16" x14ac:dyDescent="0.2">
      <c r="A154" s="217" t="s">
        <v>18459</v>
      </c>
      <c r="B154" s="217" t="s">
        <v>18460</v>
      </c>
      <c r="C154" s="217"/>
      <c r="D154" s="146" t="str">
        <f t="shared" si="11"/>
        <v>Conglomerate</v>
      </c>
      <c r="E154" s="146" t="str">
        <f t="shared" si="12"/>
        <v>CGLM</v>
      </c>
      <c r="F154" s="148"/>
      <c r="H154" s="103"/>
      <c r="I154" s="107" t="str">
        <f t="shared" si="13"/>
        <v/>
      </c>
      <c r="J154" s="101" t="s">
        <v>1716</v>
      </c>
      <c r="K154" s="107" t="s">
        <v>1210</v>
      </c>
      <c r="L154" s="107" t="s">
        <v>15455</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18355</v>
      </c>
      <c r="C155" s="217"/>
      <c r="D155" s="146" t="str">
        <f t="shared" si="11"/>
        <v>Sandstone</v>
      </c>
      <c r="E155" s="146" t="str">
        <f t="shared" si="12"/>
        <v>SDST</v>
      </c>
      <c r="F155" s="147"/>
      <c r="H155" s="103"/>
      <c r="I155" s="107" t="str">
        <f t="shared" si="13"/>
        <v/>
      </c>
      <c r="J155" s="101" t="s">
        <v>1717</v>
      </c>
      <c r="K155" s="107" t="s">
        <v>1211</v>
      </c>
      <c r="L155" s="107" t="s">
        <v>15456</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18433</v>
      </c>
      <c r="B156" s="217" t="s">
        <v>18434</v>
      </c>
      <c r="C156" s="217" t="s">
        <v>769</v>
      </c>
      <c r="D156" s="146" t="str">
        <f t="shared" si="11"/>
        <v>Arenite</v>
      </c>
      <c r="E156" s="146" t="str">
        <f t="shared" si="12"/>
        <v>ARNT</v>
      </c>
      <c r="F156" s="148"/>
      <c r="H156" s="103"/>
      <c r="I156" s="107" t="str">
        <f t="shared" si="13"/>
        <v/>
      </c>
      <c r="J156" s="101" t="s">
        <v>1718</v>
      </c>
      <c r="K156" s="107" t="s">
        <v>1212</v>
      </c>
      <c r="L156" s="107" t="s">
        <v>15457</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18431</v>
      </c>
      <c r="B157" s="217" t="s">
        <v>18432</v>
      </c>
      <c r="C157" s="217" t="s">
        <v>1023</v>
      </c>
      <c r="D157" s="146" t="str">
        <f t="shared" si="11"/>
        <v>Wacke</v>
      </c>
      <c r="E157" s="146" t="str">
        <f t="shared" si="12"/>
        <v>WACK</v>
      </c>
      <c r="F157" s="148"/>
      <c r="H157" s="103"/>
      <c r="I157" s="107" t="str">
        <f t="shared" si="13"/>
        <v/>
      </c>
      <c r="J157" s="101" t="s">
        <v>1719</v>
      </c>
      <c r="K157" s="107" t="s">
        <v>1213</v>
      </c>
      <c r="L157" s="107" t="s">
        <v>15458</v>
      </c>
      <c r="M157" s="131" t="str">
        <f t="shared" si="14"/>
        <v>foid_bearing_diorite</v>
      </c>
      <c r="N157" s="107" t="s">
        <v>843</v>
      </c>
      <c r="O157" s="108" t="str">
        <f t="shared" si="10"/>
        <v>http://resource.geosciml.org/classifier/cgi/lithology/foid_bearing_diorite</v>
      </c>
      <c r="P157" s="219" t="s">
        <v>4573</v>
      </c>
    </row>
    <row r="158" spans="1:16" x14ac:dyDescent="0.2">
      <c r="A158" s="217" t="s">
        <v>18445</v>
      </c>
      <c r="B158" s="217" t="s">
        <v>18446</v>
      </c>
      <c r="C158" s="217" t="s">
        <v>18736</v>
      </c>
      <c r="D158" s="146" t="str">
        <f t="shared" si="11"/>
        <v>Impure limestone</v>
      </c>
      <c r="E158" s="146" t="str">
        <f t="shared" si="12"/>
        <v>IMLR</v>
      </c>
      <c r="F158" s="148"/>
      <c r="H158" s="103"/>
      <c r="I158" s="107" t="str">
        <f t="shared" si="13"/>
        <v/>
      </c>
      <c r="J158" s="101" t="s">
        <v>1720</v>
      </c>
      <c r="K158" s="107" t="s">
        <v>1214</v>
      </c>
      <c r="L158" s="107" t="s">
        <v>15459</v>
      </c>
      <c r="M158" s="131" t="str">
        <f t="shared" si="14"/>
        <v>foid_bearing_gabbro</v>
      </c>
      <c r="N158" s="107" t="s">
        <v>844</v>
      </c>
      <c r="O158" s="108" t="str">
        <f t="shared" si="10"/>
        <v>http://resource.geosciml.org/classifier/cgi/lithology/foid_bearing_gabbro</v>
      </c>
      <c r="P158" s="219" t="s">
        <v>4574</v>
      </c>
    </row>
    <row r="159" spans="1:16" x14ac:dyDescent="0.2">
      <c r="A159" s="217" t="s">
        <v>18420</v>
      </c>
      <c r="B159" s="217" t="s">
        <v>18421</v>
      </c>
      <c r="C159" s="217" t="s">
        <v>18662</v>
      </c>
      <c r="D159" s="146" t="str">
        <f t="shared" si="11"/>
        <v>Saprolite</v>
      </c>
      <c r="E159" s="146" t="str">
        <f t="shared" si="12"/>
        <v>SPRL</v>
      </c>
      <c r="F159" s="148"/>
      <c r="H159" s="103"/>
      <c r="I159" s="107" t="str">
        <f t="shared" si="13"/>
        <v/>
      </c>
      <c r="J159" s="101" t="s">
        <v>1721</v>
      </c>
      <c r="K159" s="107" t="s">
        <v>1215</v>
      </c>
      <c r="L159" s="107" t="s">
        <v>15460</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18584</v>
      </c>
      <c r="C160" s="217"/>
      <c r="D160" s="146" t="str">
        <f t="shared" si="11"/>
        <v>Schist</v>
      </c>
      <c r="E160" s="146" t="str">
        <f t="shared" si="12"/>
        <v>SCHT</v>
      </c>
      <c r="F160" s="148"/>
      <c r="H160" s="103"/>
      <c r="I160" s="107" t="str">
        <f t="shared" si="13"/>
        <v/>
      </c>
      <c r="J160" s="101" t="s">
        <v>1722</v>
      </c>
      <c r="K160" s="107" t="s">
        <v>1216</v>
      </c>
      <c r="L160" s="107" t="s">
        <v>15461</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18608</v>
      </c>
      <c r="C161" s="217"/>
      <c r="D161" s="146" t="str">
        <f t="shared" si="11"/>
        <v>Serpentinite</v>
      </c>
      <c r="E161" s="146" t="str">
        <f t="shared" si="12"/>
        <v>SERP</v>
      </c>
      <c r="F161" s="148"/>
      <c r="H161" s="103"/>
      <c r="I161" s="107" t="str">
        <f t="shared" si="13"/>
        <v/>
      </c>
      <c r="J161" s="101" t="s">
        <v>1723</v>
      </c>
      <c r="K161" s="107" t="s">
        <v>1217</v>
      </c>
      <c r="L161" s="107" t="s">
        <v>15462</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18422</v>
      </c>
      <c r="C162" s="217"/>
      <c r="D162" s="146" t="str">
        <f t="shared" si="11"/>
        <v>Shale</v>
      </c>
      <c r="E162" s="146" t="str">
        <f t="shared" si="12"/>
        <v>SHLE</v>
      </c>
      <c r="F162" s="148"/>
      <c r="H162" s="103"/>
      <c r="I162" s="107" t="str">
        <f t="shared" si="13"/>
        <v/>
      </c>
      <c r="J162" s="101" t="s">
        <v>1724</v>
      </c>
      <c r="K162" s="107" t="s">
        <v>1218</v>
      </c>
      <c r="L162" s="107" t="s">
        <v>15463</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18404</v>
      </c>
      <c r="C163" s="217"/>
      <c r="D163" s="146" t="str">
        <f t="shared" si="11"/>
        <v>Silcrete</v>
      </c>
      <c r="E163" s="146" t="str">
        <f t="shared" si="12"/>
        <v>SICT</v>
      </c>
      <c r="F163" s="148"/>
      <c r="H163" s="103"/>
      <c r="I163" s="107" t="str">
        <f t="shared" si="13"/>
        <v/>
      </c>
      <c r="J163" s="101" t="s">
        <v>1725</v>
      </c>
      <c r="K163" s="107" t="s">
        <v>1219</v>
      </c>
      <c r="L163" s="107" t="s">
        <v>15464</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18430</v>
      </c>
      <c r="C164" s="217"/>
      <c r="D164" s="146" t="str">
        <f t="shared" si="11"/>
        <v>Siltstone</v>
      </c>
      <c r="E164" s="146" t="str">
        <f t="shared" si="12"/>
        <v>SLST</v>
      </c>
      <c r="F164" s="148"/>
      <c r="H164" s="103"/>
      <c r="I164" s="107" t="str">
        <f t="shared" si="13"/>
        <v/>
      </c>
      <c r="J164" s="101" t="s">
        <v>1726</v>
      </c>
      <c r="K164" s="107" t="s">
        <v>1220</v>
      </c>
      <c r="L164" s="107" t="s">
        <v>15465</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18642</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18603</v>
      </c>
      <c r="C166" s="217"/>
      <c r="D166" s="146" t="str">
        <f t="shared" si="11"/>
        <v>Slate</v>
      </c>
      <c r="E166" s="146" t="str">
        <f t="shared" si="12"/>
        <v>SLAT</v>
      </c>
      <c r="F166" s="148"/>
      <c r="H166" s="103"/>
      <c r="I166" s="107" t="str">
        <f t="shared" si="13"/>
        <v/>
      </c>
      <c r="J166" s="101" t="s">
        <v>1728</v>
      </c>
      <c r="K166" s="107" t="s">
        <v>1222</v>
      </c>
      <c r="L166" s="107" t="s">
        <v>15466</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18443</v>
      </c>
      <c r="C167" s="217"/>
      <c r="D167" s="146" t="str">
        <f t="shared" si="11"/>
        <v>Spiculite</v>
      </c>
      <c r="E167" s="146" t="str">
        <f t="shared" si="12"/>
        <v>SPIC</v>
      </c>
      <c r="F167" s="148"/>
      <c r="H167" s="103"/>
      <c r="I167" s="107" t="str">
        <f t="shared" si="13"/>
        <v/>
      </c>
      <c r="J167" s="101" t="s">
        <v>1729</v>
      </c>
      <c r="K167" s="107" t="s">
        <v>1223</v>
      </c>
      <c r="L167" s="107" t="s">
        <v>15467</v>
      </c>
      <c r="M167" s="131" t="str">
        <f t="shared" si="14"/>
        <v>foid_diorite</v>
      </c>
      <c r="N167" s="107" t="s">
        <v>851</v>
      </c>
      <c r="O167" s="108" t="str">
        <f t="shared" si="10"/>
        <v>http://resource.geosciml.org/classifier/cgi/lithology/foid_diorite</v>
      </c>
      <c r="P167" s="219" t="s">
        <v>4583</v>
      </c>
    </row>
    <row r="168" spans="1:16" x14ac:dyDescent="0.2">
      <c r="A168" s="217" t="s">
        <v>18425</v>
      </c>
      <c r="B168" s="217" t="s">
        <v>18426</v>
      </c>
      <c r="C168" s="217"/>
      <c r="D168" s="146" t="str">
        <f t="shared" si="11"/>
        <v>Sulphidic Shale</v>
      </c>
      <c r="E168" s="146" t="str">
        <f t="shared" si="12"/>
        <v>SSHL</v>
      </c>
      <c r="F168" s="148"/>
      <c r="H168" s="103"/>
      <c r="I168" s="107" t="str">
        <f t="shared" si="13"/>
        <v/>
      </c>
      <c r="J168" s="101" t="s">
        <v>1730</v>
      </c>
      <c r="K168" s="107" t="s">
        <v>1224</v>
      </c>
      <c r="L168" s="107" t="s">
        <v>15468</v>
      </c>
      <c r="M168" s="131" t="str">
        <f t="shared" si="14"/>
        <v>foid_gabbro</v>
      </c>
      <c r="N168" s="107" t="s">
        <v>853</v>
      </c>
      <c r="O168" s="108" t="str">
        <f t="shared" si="10"/>
        <v>http://resource.geosciml.org/classifier/cgi/lithology/foid_gabbro</v>
      </c>
      <c r="P168" s="219" t="s">
        <v>4584</v>
      </c>
    </row>
    <row r="169" spans="1:16" x14ac:dyDescent="0.2">
      <c r="A169" s="217" t="s">
        <v>18493</v>
      </c>
      <c r="B169" s="217" t="s">
        <v>18494</v>
      </c>
      <c r="C169" s="217" t="s">
        <v>1538</v>
      </c>
      <c r="D169" s="146" t="str">
        <f t="shared" si="11"/>
        <v>Syenite</v>
      </c>
      <c r="E169" s="146" t="str">
        <f t="shared" si="12"/>
        <v>SYEN</v>
      </c>
      <c r="F169" s="148"/>
      <c r="H169" s="103"/>
      <c r="I169" s="107" t="str">
        <f t="shared" si="13"/>
        <v/>
      </c>
      <c r="J169" s="101" t="s">
        <v>1731</v>
      </c>
      <c r="K169" s="107" t="s">
        <v>1225</v>
      </c>
      <c r="L169" s="107" t="s">
        <v>15469</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18620</v>
      </c>
      <c r="C170" s="217"/>
      <c r="D170" s="146" t="str">
        <f t="shared" si="11"/>
        <v>Syenite gneiss</v>
      </c>
      <c r="E170" s="146" t="str">
        <f t="shared" si="12"/>
        <v>SYGN</v>
      </c>
      <c r="F170" s="148"/>
      <c r="H170" s="103"/>
      <c r="I170" s="107" t="str">
        <f t="shared" si="13"/>
        <v/>
      </c>
      <c r="J170" s="101" t="s">
        <v>1732</v>
      </c>
      <c r="K170" s="107" t="s">
        <v>1226</v>
      </c>
      <c r="L170" s="107" t="s">
        <v>15470</v>
      </c>
      <c r="M170" s="131" t="str">
        <f t="shared" si="14"/>
        <v>foid_monzodiorite</v>
      </c>
      <c r="N170" s="107" t="s">
        <v>855</v>
      </c>
      <c r="O170" s="108" t="str">
        <f t="shared" si="10"/>
        <v>http://resource.geosciml.org/classifier/cgi/lithology/foid_monzodiorite</v>
      </c>
      <c r="P170" s="219" t="s">
        <v>4586</v>
      </c>
    </row>
    <row r="171" spans="1:16" x14ac:dyDescent="0.2">
      <c r="A171" s="217" t="s">
        <v>18601</v>
      </c>
      <c r="B171" s="217" t="s">
        <v>18602</v>
      </c>
      <c r="C171" s="217"/>
      <c r="D171" s="146" t="str">
        <f t="shared" si="11"/>
        <v>Talc Carbonate Schist</v>
      </c>
      <c r="E171" s="146" t="str">
        <f t="shared" si="12"/>
        <v>TCNS</v>
      </c>
      <c r="F171" s="148"/>
      <c r="H171" s="103"/>
      <c r="I171" s="107" t="str">
        <f t="shared" si="13"/>
        <v/>
      </c>
      <c r="J171" s="101" t="s">
        <v>1733</v>
      </c>
      <c r="K171" s="107" t="s">
        <v>1227</v>
      </c>
      <c r="L171" s="107" t="s">
        <v>15471</v>
      </c>
      <c r="M171" s="131" t="str">
        <f t="shared" si="14"/>
        <v>foid_monzogabbro</v>
      </c>
      <c r="N171" s="107" t="s">
        <v>856</v>
      </c>
      <c r="O171" s="108" t="str">
        <f t="shared" si="10"/>
        <v>http://resource.geosciml.org/classifier/cgi/lithology/foid_monzogabbro</v>
      </c>
      <c r="P171" s="219" t="s">
        <v>4587</v>
      </c>
    </row>
    <row r="172" spans="1:16" x14ac:dyDescent="0.2">
      <c r="A172" s="217" t="s">
        <v>18599</v>
      </c>
      <c r="B172" s="217" t="s">
        <v>18600</v>
      </c>
      <c r="C172" s="217"/>
      <c r="D172" s="146" t="str">
        <f t="shared" si="11"/>
        <v>Talc Chlorite Schist</v>
      </c>
      <c r="E172" s="146" t="str">
        <f t="shared" si="12"/>
        <v>TCHS</v>
      </c>
      <c r="F172" s="148"/>
      <c r="H172" s="103"/>
      <c r="I172" s="107" t="str">
        <f t="shared" si="13"/>
        <v/>
      </c>
      <c r="J172" s="101" t="s">
        <v>1734</v>
      </c>
      <c r="K172" s="107" t="s">
        <v>1228</v>
      </c>
      <c r="L172" s="107" t="s">
        <v>15472</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18540</v>
      </c>
      <c r="C173" s="217"/>
      <c r="D173" s="146" t="str">
        <f t="shared" si="11"/>
        <v>Tholeiitic basalt</v>
      </c>
      <c r="E173" s="146" t="str">
        <f t="shared" si="12"/>
        <v>TLBS</v>
      </c>
      <c r="F173" s="148"/>
      <c r="H173" s="103"/>
      <c r="I173" s="107" t="str">
        <f t="shared" si="13"/>
        <v/>
      </c>
      <c r="J173" s="101" t="s">
        <v>1735</v>
      </c>
      <c r="K173" s="107" t="s">
        <v>1229</v>
      </c>
      <c r="L173" s="107" t="s">
        <v>15473</v>
      </c>
      <c r="M173" s="131" t="str">
        <f t="shared" si="14"/>
        <v>foidolite</v>
      </c>
      <c r="N173" s="107" t="s">
        <v>862</v>
      </c>
      <c r="O173" s="108" t="str">
        <f t="shared" si="10"/>
        <v>http://resource.geosciml.org/classifier/cgi/lithology/foidolite</v>
      </c>
      <c r="P173" s="219" t="s">
        <v>4589</v>
      </c>
    </row>
    <row r="174" spans="1:16" x14ac:dyDescent="0.2">
      <c r="A174" s="217" t="s">
        <v>18627</v>
      </c>
      <c r="B174" s="217" t="s">
        <v>18628</v>
      </c>
      <c r="C174" s="217"/>
      <c r="D174" s="146" t="str">
        <f t="shared" si="11"/>
        <v>Tonalite Gneiss</v>
      </c>
      <c r="E174" s="146" t="str">
        <f t="shared" si="12"/>
        <v>TNGN</v>
      </c>
      <c r="F174" s="148"/>
      <c r="H174" s="103"/>
      <c r="I174" s="107" t="str">
        <f t="shared" si="13"/>
        <v/>
      </c>
      <c r="J174" s="101" t="s">
        <v>1736</v>
      </c>
      <c r="K174" s="107" t="s">
        <v>1230</v>
      </c>
      <c r="L174" s="107" t="s">
        <v>15474</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18490</v>
      </c>
      <c r="C175" s="217"/>
      <c r="D175" s="146" t="str">
        <f t="shared" si="11"/>
        <v>Trachyte</v>
      </c>
      <c r="E175" s="146" t="str">
        <f t="shared" si="12"/>
        <v>TRAC</v>
      </c>
      <c r="F175" s="148"/>
      <c r="H175" s="103"/>
      <c r="I175" s="107" t="str">
        <f t="shared" si="13"/>
        <v/>
      </c>
      <c r="J175" s="101" t="s">
        <v>1737</v>
      </c>
      <c r="K175" s="107" t="s">
        <v>1231</v>
      </c>
      <c r="L175" s="107" t="s">
        <v>15475</v>
      </c>
      <c r="M175" s="131" t="str">
        <f t="shared" si="14"/>
        <v>foid_syenite</v>
      </c>
      <c r="N175" s="107" t="s">
        <v>858</v>
      </c>
      <c r="O175" s="108" t="str">
        <f t="shared" si="10"/>
        <v>http://resource.geosciml.org/classifier/cgi/lithology/foid_syenite</v>
      </c>
      <c r="P175" s="219" t="s">
        <v>4591</v>
      </c>
    </row>
    <row r="176" spans="1:16" x14ac:dyDescent="0.2">
      <c r="A176" s="217" t="s">
        <v>18372</v>
      </c>
      <c r="B176" s="217" t="s">
        <v>18373</v>
      </c>
      <c r="C176" s="217" t="s">
        <v>18673</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18378</v>
      </c>
      <c r="B177" s="217" t="s">
        <v>18379</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18370</v>
      </c>
      <c r="B178" s="217" t="s">
        <v>18371</v>
      </c>
      <c r="C178" s="217" t="s">
        <v>18407</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18374</v>
      </c>
      <c r="B179" s="217" t="s">
        <v>18375</v>
      </c>
      <c r="C179" s="217" t="s">
        <v>18674</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18451</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18356</v>
      </c>
      <c r="B181" s="217" t="s">
        <v>18357</v>
      </c>
      <c r="C181" s="217" t="s">
        <v>18675</v>
      </c>
      <c r="D181" s="146" t="str">
        <f t="shared" si="11"/>
        <v>Superficial deposit</v>
      </c>
      <c r="E181" s="146" t="str">
        <f t="shared" si="12"/>
        <v>SURF</v>
      </c>
      <c r="F181" s="147"/>
      <c r="H181" s="103"/>
      <c r="I181" s="107" t="str">
        <f t="shared" si="13"/>
        <v/>
      </c>
      <c r="J181" s="101" t="s">
        <v>1742</v>
      </c>
      <c r="K181" s="107" t="s">
        <v>198</v>
      </c>
      <c r="L181" s="107" t="s">
        <v>15476</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18551</v>
      </c>
      <c r="B182" s="217" t="s">
        <v>18552</v>
      </c>
      <c r="C182" s="217" t="s">
        <v>18733</v>
      </c>
      <c r="D182" s="146" t="str">
        <f t="shared" si="11"/>
        <v>Ultramafic-rock</v>
      </c>
      <c r="E182" s="146" t="str">
        <f t="shared" si="12"/>
        <v>UMAF</v>
      </c>
      <c r="F182" s="148"/>
      <c r="H182" s="103"/>
      <c r="I182" s="107" t="str">
        <f t="shared" si="13"/>
        <v/>
      </c>
      <c r="J182" s="101" t="s">
        <v>1743</v>
      </c>
      <c r="K182" s="107" t="s">
        <v>1235</v>
      </c>
      <c r="L182" s="107" t="s">
        <v>15477</v>
      </c>
      <c r="M182" s="131" t="str">
        <f t="shared" si="14"/>
        <v/>
      </c>
      <c r="N182" s="107" t="s">
        <v>1095</v>
      </c>
      <c r="O182" s="108" t="str">
        <f t="shared" si="15"/>
        <v/>
      </c>
      <c r="P182" s="219" t="s">
        <v>4597</v>
      </c>
    </row>
    <row r="183" spans="1:16" x14ac:dyDescent="0.2">
      <c r="A183" s="217" t="s">
        <v>18597</v>
      </c>
      <c r="B183" s="217" t="s">
        <v>18598</v>
      </c>
      <c r="C183" s="217"/>
      <c r="D183" s="146" t="str">
        <f t="shared" si="11"/>
        <v>Ultramafic Schist</v>
      </c>
      <c r="E183" s="146" t="str">
        <f t="shared" si="12"/>
        <v>ULSC</v>
      </c>
      <c r="F183" s="148"/>
      <c r="H183" s="103"/>
      <c r="I183" s="107" t="str">
        <f t="shared" si="13"/>
        <v/>
      </c>
      <c r="J183" s="101" t="s">
        <v>1744</v>
      </c>
      <c r="K183" s="107" t="s">
        <v>1236</v>
      </c>
      <c r="L183" s="107" t="s">
        <v>15478</v>
      </c>
      <c r="M183" s="131" t="str">
        <f t="shared" si="14"/>
        <v/>
      </c>
      <c r="N183" s="107" t="s">
        <v>1095</v>
      </c>
      <c r="O183" s="108" t="str">
        <f t="shared" si="15"/>
        <v/>
      </c>
      <c r="P183" s="219" t="s">
        <v>4598</v>
      </c>
    </row>
    <row r="184" spans="1:16" x14ac:dyDescent="0.2">
      <c r="A184" s="217" t="s">
        <v>18416</v>
      </c>
      <c r="B184" s="217" t="s">
        <v>18417</v>
      </c>
      <c r="C184" s="217" t="s">
        <v>18679</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18646</v>
      </c>
      <c r="B185" s="217" t="s">
        <v>18647</v>
      </c>
      <c r="C185" s="217"/>
      <c r="D185" s="146" t="str">
        <f t="shared" si="11"/>
        <v>Vein</v>
      </c>
      <c r="E185" s="146" t="str">
        <f t="shared" si="12"/>
        <v>VEIN</v>
      </c>
      <c r="F185" s="148"/>
      <c r="H185" s="103"/>
      <c r="I185" s="107" t="str">
        <f t="shared" si="13"/>
        <v>FOO</v>
      </c>
      <c r="J185" s="101" t="s">
        <v>1746</v>
      </c>
      <c r="K185" s="107" t="s">
        <v>1238</v>
      </c>
      <c r="L185" s="107" t="s">
        <v>15479</v>
      </c>
      <c r="M185" s="131" t="str">
        <f t="shared" si="14"/>
        <v/>
      </c>
      <c r="N185" s="107" t="s">
        <v>1095</v>
      </c>
      <c r="O185" s="108" t="str">
        <f t="shared" si="15"/>
        <v/>
      </c>
      <c r="P185" s="219" t="s">
        <v>4600</v>
      </c>
    </row>
    <row r="186" spans="1:16" x14ac:dyDescent="0.2">
      <c r="A186" s="217" t="s">
        <v>18648</v>
      </c>
      <c r="B186" s="217" t="s">
        <v>18649</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18362</v>
      </c>
      <c r="B187" s="217" t="s">
        <v>18363</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18625</v>
      </c>
      <c r="B188" s="217" t="s">
        <v>18626</v>
      </c>
      <c r="C188" s="217"/>
      <c r="D188" s="146" t="str">
        <f t="shared" si="11"/>
        <v>xenolithic-granite-gneiss</v>
      </c>
      <c r="E188" s="146" t="str">
        <f t="shared" si="12"/>
        <v>XGGN</v>
      </c>
      <c r="F188" s="148"/>
      <c r="H188" s="103"/>
      <c r="I188" s="107" t="str">
        <f t="shared" si="13"/>
        <v/>
      </c>
      <c r="J188" s="101" t="s">
        <v>1749</v>
      </c>
      <c r="K188" s="107" t="s">
        <v>1241</v>
      </c>
      <c r="L188" s="107" t="s">
        <v>15480</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15481</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15482</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15483</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18666</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15484</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15485</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15486</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15487</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15488</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15489</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15490</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18720</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18722</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15491</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15492</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15493</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15494</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15495</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15496</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15497</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15498</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15499</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15500</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15501</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15502</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15503</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15504</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15505</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15506</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15507</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15508</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15509</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15510</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18737</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15511</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15512</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15513</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18715</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15514</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15515</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15516</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15517</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15518</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15519</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15520</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15521</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15522</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15523</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15524</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15525</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15526</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15527</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15528</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15529</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15530</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15531</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15532</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15533</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15534</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15535</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15536</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15537</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15538</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15539</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15540</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15541</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15542</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15543</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19315</v>
      </c>
      <c r="K310" s="114" t="s">
        <v>1353</v>
      </c>
      <c r="L310" s="107" t="s">
        <v>15544</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15545</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15546</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18763</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15547</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15548</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15549</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15550</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15551</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15552</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15553</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15554</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15555</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15556</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15557</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15558</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15559</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15560</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15561</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15562</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15563</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15564</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15565</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15566</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15567</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15568</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15569</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15570</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15571</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15571</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15572</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15573</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15574</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15575</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15576</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15577</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15578</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15579</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15580</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15581</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15582</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15583</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15584</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15585</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15586</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15587</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15588</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18725</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15589</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15590</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15591</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18749</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15592</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15593</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15594</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15595</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18893</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15596</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15597</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15598</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18744</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15599</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15600</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15601</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15602</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15603</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15604</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15605</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15606</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15607</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15608</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15609</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15610</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15611</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15612</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15613</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15614</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15615</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15616</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15617</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15618</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15619</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15620</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15621</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15622</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15623</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15624</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15625</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15626</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15627</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15628</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15629</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15630</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15631</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15632</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15622</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15633</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15634</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15635</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15636</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15637</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15638</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18717</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15639</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15640</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15641</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15642</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15643</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15644</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15645</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18712</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15646</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15647</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15648</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15649</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15650</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15651</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15652</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15653</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15654</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15655</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15656</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15657</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15658</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15659</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15660</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15661</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15662</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15663</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15664</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15665</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15666</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15667</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15668</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15669</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15670</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15671</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18663</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15672</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15673</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15674</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15675</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15676</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15677</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15678</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15679</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15680</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15681</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15682</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15683</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15684</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15685</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15686</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15687</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15688</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15689</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15690</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15691</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15692</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15693</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15694</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15695</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15696</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15697</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15698</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18262</v>
      </c>
      <c r="K547" s="107" t="s">
        <v>18664</v>
      </c>
      <c r="L547" s="107"/>
      <c r="M547" s="131"/>
      <c r="N547" s="107"/>
      <c r="O547" s="107"/>
      <c r="P547" s="219" t="s">
        <v>18665</v>
      </c>
    </row>
    <row r="548" spans="1:16" x14ac:dyDescent="0.2">
      <c r="A548" s="151"/>
      <c r="B548" s="151"/>
      <c r="C548" s="151"/>
      <c r="D548" s="146"/>
      <c r="E548" s="146"/>
      <c r="F548" s="147"/>
      <c r="H548" s="103"/>
      <c r="I548" s="107" t="str">
        <f t="shared" si="27"/>
        <v/>
      </c>
      <c r="J548" s="101" t="s">
        <v>2103</v>
      </c>
      <c r="K548" s="107" t="s">
        <v>1571</v>
      </c>
      <c r="L548" s="107" t="s">
        <v>15699</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15700</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15701</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15702</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15703</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15704</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15705</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15706</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15707</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15708</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15709</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15710</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15711</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15712</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15713</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15714</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15715</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15716</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15717</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15718</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15719</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15720</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15721</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15722</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15723</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15724</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15725</v>
      </c>
      <c r="K583" s="107" t="s">
        <v>2142</v>
      </c>
      <c r="L583" s="107" t="s">
        <v>15726</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15727</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15728</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15729</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15730</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15731</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15732</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15733</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15734</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15735</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15736</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15737</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15738</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15739</v>
      </c>
      <c r="K596" s="107" t="s">
        <v>2155</v>
      </c>
      <c r="L596" s="107" t="s">
        <v>15740</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15741</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15742</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15743</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15744</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15745</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15746</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15747</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15748</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15749</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15750</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15751</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15752</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15753</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15754</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15755</v>
      </c>
      <c r="K616" s="107" t="s">
        <v>2175</v>
      </c>
      <c r="L616" s="107" t="s">
        <v>15756</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15757</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15758</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15759</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15760</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15761</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15762</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15763</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15764</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15765</v>
      </c>
      <c r="K625" s="107" t="s">
        <v>2184</v>
      </c>
      <c r="L625" s="107" t="s">
        <v>15766</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15767</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15768</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15769</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15770</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15771</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15772</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15773</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15774</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15775</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15776</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15777</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15778</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15779</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15780</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15781</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15782</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15783</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15784</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15785</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15786</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15787</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15788</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15789</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15790</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15791</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15792</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15793</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15794</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15795</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15796</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15797</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15798</v>
      </c>
      <c r="K657" s="107" t="s">
        <v>2216</v>
      </c>
      <c r="L657" s="107" t="s">
        <v>18742</v>
      </c>
      <c r="M657" s="131" t="str">
        <f t="shared" si="32"/>
        <v/>
      </c>
      <c r="N657" s="107"/>
      <c r="O657" s="107"/>
      <c r="P657" s="219"/>
    </row>
    <row r="658" spans="1:16" x14ac:dyDescent="0.2">
      <c r="A658" s="151"/>
      <c r="B658" s="151"/>
      <c r="C658" s="151"/>
      <c r="D658" s="146"/>
      <c r="E658" s="146"/>
      <c r="F658" s="147"/>
      <c r="H658" s="103"/>
      <c r="I658" s="107" t="str">
        <f t="shared" si="31"/>
        <v/>
      </c>
      <c r="J658" s="119" t="s">
        <v>15799</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15800</v>
      </c>
      <c r="K659" s="107" t="s">
        <v>2218</v>
      </c>
      <c r="L659" s="107" t="s">
        <v>18754</v>
      </c>
      <c r="M659" s="131" t="str">
        <f t="shared" si="32"/>
        <v/>
      </c>
      <c r="N659" s="107"/>
      <c r="O659" s="107"/>
      <c r="P659" s="219"/>
    </row>
    <row r="660" spans="1:16" x14ac:dyDescent="0.2">
      <c r="A660" s="151"/>
      <c r="B660" s="151"/>
      <c r="C660" s="151"/>
      <c r="D660" s="146"/>
      <c r="E660" s="146"/>
      <c r="F660" s="147"/>
      <c r="H660" s="103"/>
      <c r="I660" s="107" t="str">
        <f t="shared" si="31"/>
        <v/>
      </c>
      <c r="J660" s="119" t="s">
        <v>15801</v>
      </c>
      <c r="K660" s="107" t="s">
        <v>2219</v>
      </c>
      <c r="L660" s="107" t="s">
        <v>18752</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15802</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15803</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15804</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15805</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15806</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15807</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15808</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15809</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15810</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15811</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15812</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15813</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15814</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15815</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15816</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15817</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15818</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15819</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15820</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15821</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15822</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15823</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15824</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15825</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15826</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15827</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15828</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15829</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15830</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15831</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15832</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15833</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15834</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15835</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15836</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15837</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15838</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15839</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15840</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15841</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15842</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15843</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15844</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15845</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15846</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15847</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15848</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15849</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15850</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15851</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15852</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15853</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15854</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15855</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15856</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15857</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15858</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15859</v>
      </c>
      <c r="K738" s="107" t="s">
        <v>2296</v>
      </c>
      <c r="L738" s="107" t="s">
        <v>15860</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15861</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15862</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15863</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15864</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15865</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15866</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15867</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15868</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15869</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15870</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15871</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15872</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15873</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15874</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15875</v>
      </c>
      <c r="K766" s="107" t="s">
        <v>19316</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15876</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15877</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15878</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15879</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15880</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15881</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15882</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15883</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15884</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15885</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15886</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15887</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15888</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15889</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15890</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15891</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15892</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15893</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15894</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15895</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15896</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15897</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15898</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15899</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15900</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15901</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15902</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15903</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15904</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15905</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15906</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15907</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15908</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15909</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15910</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15911</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15912</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15913</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15914</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15915</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15916</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15917</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15918</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15919</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15920</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15921</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15922</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15923</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15924</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15925</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15926</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15927</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15928</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15929</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15930</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15931</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15932</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15933</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15934</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15935</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15936</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15937</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15938</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15939</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15940</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15941</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15942</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15943</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15944</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15945</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15946</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15947</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15948</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15949</v>
      </c>
      <c r="K840" s="107" t="s">
        <v>2397</v>
      </c>
      <c r="L840" s="107" t="s">
        <v>18672</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15950</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15951</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15952</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15953</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15954</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15955</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15956</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15957</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15958</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15959</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15960</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15961</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15962</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15963</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15964</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15965</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15966</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15967</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15968</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15969</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15970</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15971</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15972</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15973</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15974</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15975</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15976</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15977</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15978</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15979</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15980</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15981</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19317</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15982</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15983</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15984</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15985</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15986</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15987</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15988</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15989</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15990</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15991</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15992</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15993</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15994</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15995</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15996</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15997</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15998</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15999</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16000</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16001</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16002</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16003</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16004</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16005</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16006</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16007</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16008</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16009</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16010</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16011</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16012</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16013</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16014</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16015</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16016</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16017</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16018</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16019</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16020</v>
      </c>
      <c r="K913" s="107" t="s">
        <v>2470</v>
      </c>
      <c r="L913" s="107" t="s">
        <v>18755</v>
      </c>
      <c r="M913" s="131" t="str">
        <f t="shared" si="40"/>
        <v/>
      </c>
      <c r="N913" s="107"/>
      <c r="O913" s="107"/>
      <c r="P913" s="219"/>
    </row>
    <row r="914" spans="1:16" x14ac:dyDescent="0.2">
      <c r="A914" s="151"/>
      <c r="B914" s="151"/>
      <c r="C914" s="151"/>
      <c r="D914" s="146"/>
      <c r="E914" s="146"/>
      <c r="F914" s="147"/>
      <c r="H914" s="103"/>
      <c r="I914" s="107" t="str">
        <f t="shared" si="39"/>
        <v/>
      </c>
      <c r="J914" s="119" t="s">
        <v>16021</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16022</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16023</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16024</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16025</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16026</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16027</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16028</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16029</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16030</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16031</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16032</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16033</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16034</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16035</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16036</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16037</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16038</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16039</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16040</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16041</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16042</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16043</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16044</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16045</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16046</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16047</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16048</v>
      </c>
      <c r="K941" s="107" t="s">
        <v>2498</v>
      </c>
      <c r="L941" s="107" t="s">
        <v>18732</v>
      </c>
      <c r="M941" s="131" t="str">
        <f t="shared" si="40"/>
        <v/>
      </c>
      <c r="N941" s="107"/>
      <c r="O941" s="107"/>
      <c r="P941" s="219"/>
    </row>
    <row r="942" spans="1:16" x14ac:dyDescent="0.2">
      <c r="A942" s="151"/>
      <c r="B942" s="151"/>
      <c r="C942" s="151"/>
      <c r="D942" s="146"/>
      <c r="E942" s="146"/>
      <c r="F942" s="147"/>
      <c r="H942" s="103"/>
      <c r="I942" s="107" t="str">
        <f t="shared" si="39"/>
        <v/>
      </c>
      <c r="J942" s="119" t="s">
        <v>16049</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16050</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16051</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16052</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16053</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16054</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16055</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16056</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16057</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16058</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16059</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16060</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16061</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16062</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16063</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16064</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16065</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16066</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16067</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16068</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16069</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16070</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16071</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16072</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16073</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16074</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16075</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16076</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16077</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16078</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16079</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16080</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16081</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16082</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16083</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16084</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16085</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16086</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16087</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16088</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16089</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16090</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16091</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16092</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16093</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16094</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16095</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16096</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16097</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16098</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16099</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16100</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16101</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16102</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16103</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16104</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16105</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16106</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16107</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16108</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16109</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16110</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16111</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16112</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16113</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16114</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16115</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16116</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16117</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16118</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16119</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16120</v>
      </c>
      <c r="K1013" s="107" t="s">
        <v>2570</v>
      </c>
      <c r="L1013" s="107" t="s">
        <v>16121</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16122</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16123</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16124</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16125</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16126</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16127</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16128</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16129</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19318</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16130</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16131</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16132</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16133</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16134</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16135</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16136</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16137</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16138</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16139</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16140</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16141</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16142</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16143</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16144</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16145</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16146</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16147</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16148</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16149</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16150</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16151</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16152</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16153</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16154</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16155</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16156</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16157</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16158</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16159</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16160</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16161</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16162</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16163</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16164</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16165</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16166</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16167</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16168</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16169</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16170</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16171</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16172</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16173</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16174</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16175</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16176</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16177</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16178</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16179</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16180</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16181</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16182</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16183</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16184</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16185</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16186</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16187</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16188</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16189</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16190</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16191</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16192</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16193</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16194</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16195</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16196</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16197</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16198</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16199</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16200</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19319</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16201</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16202</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16203</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16204</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16205</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16206</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16207</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16208</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16209</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16210</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16211</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16212</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16213</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16214</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16215</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16216</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16217</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16218</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16219</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16220</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16221</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16222</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16223</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16224</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16225</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16226</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16227</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16228</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16229</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16230</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16231</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16232</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16233</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16234</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16235</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16236</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16237</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16238</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16239</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16240</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16241</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16242</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16243</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16244</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16245</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16246</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16247</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16248</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16249</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16250</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16251</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16252</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16253</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16254</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16255</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16256</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16257</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16258</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16259</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16260</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16261</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16262</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16263</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16264</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16265</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16266</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16267</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16268</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16269</v>
      </c>
      <c r="K1163" s="107" t="s">
        <v>18668</v>
      </c>
      <c r="L1163" s="107" t="s">
        <v>18716</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16270</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16271</v>
      </c>
      <c r="K1165" s="107" t="s">
        <v>2720</v>
      </c>
      <c r="L1165" s="107" t="s">
        <v>16272</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16273</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16274</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16275</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16276</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16277</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16278</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16279</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16280</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16281</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16282</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16283</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16284</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16285</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16286</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16287</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16288</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16289</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16290</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16291</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16292</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16293</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16294</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16295</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16296</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16297</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16298</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16299</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16300</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16301</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16302</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16303</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16304</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16305</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16306</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16307</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16308</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16309</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16310</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16311</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16312</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16313</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16314</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16315</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16316</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16317</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16318</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16319</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16320</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16321</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16322</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16323</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16324</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16325</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16326</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16327</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16328</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16329</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16330</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16331</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16332</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16333</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16334</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16335</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16336</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16337</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19320</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16338</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16339</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16340</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16341</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16342</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16343</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16344</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16345</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16346</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16347</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16348</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16349</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16350</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16351</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16352</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16353</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16354</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16355</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16356</v>
      </c>
      <c r="K1250" s="107" t="s">
        <v>2805</v>
      </c>
      <c r="L1250" s="107" t="s">
        <v>16357</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16358</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16359</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16360</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16361</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16362</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16363</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16364</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16365</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16366</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16367</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16368</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16369</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16370</v>
      </c>
      <c r="K1263" s="107" t="s">
        <v>19321</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16371</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16372</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16373</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16374</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16375</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16376</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16377</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16378</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16379</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16380</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16381</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16382</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16383</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16384</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16385</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16386</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16387</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16388</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16389</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16390</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16391</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16392</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16393</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16394</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16395</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16396</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16397</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16398</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16399</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16400</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16401</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16402</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16403</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16404</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16405</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16406</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16407</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16408</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19322</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16409</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16410</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19323</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19324</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16411</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16412</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16413</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16414</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16415</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16416</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16417</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16418</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16419</v>
      </c>
      <c r="K1315" s="107" t="s">
        <v>16420</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16421</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16422</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16423</v>
      </c>
      <c r="K1318" s="107" t="s">
        <v>19325</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16424</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16425</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16426</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16427</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16428</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16429</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16430</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16431</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16432</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16433</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16434</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16435</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16436</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16437</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16438</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16439</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16440</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16441</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16442</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16443</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16444</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16445</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16446</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16447</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16448</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16449</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16450</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16451</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16452</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16453</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16454</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16455</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16456</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16457</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16458</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16459</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16460</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16461</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16462</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16463</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16464</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16465</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16466</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16467</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16468</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16469</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16470</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16471</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16472</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16473</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16474</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16475</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16476</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16477</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16478</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16479</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16480</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16481</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16482</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16483</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16484</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16485</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16486</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16487</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16488</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16489</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16490</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16491</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16492</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16493</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16494</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16495</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16496</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16497</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16498</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16499</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16500</v>
      </c>
      <c r="K1396" s="107" t="s">
        <v>2948</v>
      </c>
      <c r="L1396" s="107" t="s">
        <v>16501</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16502</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16503</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16504</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16505</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16506</v>
      </c>
      <c r="K1401" s="107" t="s">
        <v>2953</v>
      </c>
      <c r="L1401" s="107" t="s">
        <v>16507</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16508</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16509</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16510</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16511</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16512</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16513</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16514</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16515</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16516</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16517</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16518</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16519</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16520</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16521</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16522</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16523</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16524</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16525</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16526</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16527</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16528</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16529</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16530</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16531</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16532</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16533</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16534</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16535</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16536</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16537</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16538</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16539</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16540</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16541</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16542</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16543</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16544</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16545</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16546</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16547</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16548</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16549</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16550</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16551</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16552</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16553</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16554</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16555</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16556</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16557</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16558</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16559</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16560</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16561</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16562</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16563</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16564</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16565</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16566</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16567</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16568</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16569</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16570</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16571</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16572</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16573</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16574</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16575</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16576</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16577</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16578</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16579</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16580</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16581</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16582</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16583</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16584</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16585</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16586</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16587</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16588</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16589</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16590</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16591</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16592</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16593</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16594</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16595</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16596</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16597</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16598</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16599</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16600</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16601</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16602</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16603</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16604</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16605</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16606</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16607</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16608</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16609</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16610</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16611</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16612</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16613</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16614</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16615</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16616</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16617</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16618</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16619</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16620</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16621</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16622</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16623</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16624</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16625</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16626</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16627</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16628</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16629</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16630</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16631</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16632</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16633</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16634</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16635</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16636</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16637</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16638</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16639</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16640</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16641</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16642</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16643</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16644</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16645</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16646</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16647</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16648</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16649</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16650</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16651</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16652</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16653</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16654</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16655</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16656</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16657</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16658</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16659</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16660</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16661</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16662</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16663</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16664</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16665</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16666</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16667</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16668</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16669</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16670</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16671</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16672</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16673</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16674</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16675</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16676</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16677</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16678</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16679</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16680</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16681</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16682</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16683</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16684</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16685</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16686</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16687</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16688</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16689</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16690</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16691</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16692</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16693</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16694</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16695</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16696</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16697</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16698</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16699</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16700</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16701</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16702</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16703</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16704</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16705</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16706</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16707</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16708</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16709</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16710</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16711</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16712</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16713</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16714</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16715</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16716</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16717</v>
      </c>
      <c r="K1613" s="107" t="s">
        <v>3165</v>
      </c>
      <c r="L1613" s="107" t="s">
        <v>16718</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16719</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16720</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16721</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16722</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16723</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16724</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16725</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16726</v>
      </c>
      <c r="K1621" s="107" t="s">
        <v>3173</v>
      </c>
      <c r="L1621" s="107" t="s">
        <v>16727</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16728</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16729</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16730</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16731</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16732</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16733</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16734</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16735</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16736</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16737</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16738</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16739</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16740</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16741</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16742</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16743</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16744</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16745</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16746</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16747</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16748</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16749</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16750</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16751</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16752</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16753</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16754</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16755</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16756</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16757</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16758</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16759</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16760</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16761</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16762</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16763</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16764</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16765</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16766</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16767</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16768</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16769</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16770</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16771</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16772</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16773</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16774</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16775</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16776</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16777</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16778</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16779</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16780</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19326</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16781</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16782</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16783</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16784</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16785</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16786</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16787</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16788</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16789</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16790</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16791</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16792</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16793</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16794</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16795</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16796</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16797</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16798</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16799</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16800</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16801</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16802</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16803</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16804</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16805</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16806</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16807</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16808</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16809</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16810</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16811</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16812</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16813</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16814</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16815</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16816</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16817</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16818</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16819</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16820</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16821</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16822</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16823</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16824</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16825</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16826</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16827</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16828</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16829</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16830</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16831</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16832</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16833</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19327</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16834</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16835</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16836</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16837</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16838</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16839</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16840</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16841</v>
      </c>
      <c r="K1737" s="107" t="s">
        <v>18895</v>
      </c>
      <c r="L1737" s="107" t="s">
        <v>18896</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16842</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16843</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16844</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16845</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16846</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16847</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16848</v>
      </c>
      <c r="K1744" s="107" t="s">
        <v>3295</v>
      </c>
      <c r="L1744" s="107" t="s">
        <v>16849</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16850</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16851</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19328</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16852</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16853</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16854</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16855</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16856</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16857</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16858</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16859</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16860</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16861</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16862</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16863</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16864</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16865</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16866</v>
      </c>
      <c r="K1762" s="107" t="s">
        <v>3313</v>
      </c>
      <c r="L1762" s="107" t="s">
        <v>16867</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16868</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16869</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16870</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16871</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16872</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16873</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16874</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16875</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16876</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16877</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16878</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16879</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16880</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16881</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16882</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16883</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16884</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16885</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16886</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16887</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16888</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16889</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16890</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16891</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16892</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16893</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16894</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16895</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16896</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16897</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16898</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16899</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16900</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16901</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16902</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16903</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16904</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16905</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16906</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16907</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16908</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16909</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16910</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16911</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16912</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16913</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16914</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16915</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16916</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16917</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16918</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16919</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16920</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16921</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16922</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16923</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16924</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16925</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16926</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16927</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16928</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16929</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16930</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16931</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16932</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16933</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16934</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16935</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16936</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16937</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16938</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16939</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16940</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16941</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16942</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16943</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16944</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16945</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16946</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16947</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16948</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16949</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16950</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16951</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16952</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16953</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16954</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16955</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16956</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16957</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16958</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16959</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16960</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16961</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16962</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16963</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16964</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16965</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16966</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16967</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16968</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16969</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16970</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16971</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16972</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16973</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16974</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16975</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16976</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16977</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16978</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16979</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16980</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16981</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16982</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16983</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16984</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16985</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16986</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16987</v>
      </c>
      <c r="K1882" s="107" t="s">
        <v>3433</v>
      </c>
      <c r="L1882" s="107" t="s">
        <v>16988</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16989</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16990</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16991</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16992</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16993</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16994</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16995</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16996</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16997</v>
      </c>
      <c r="K1891" s="107" t="s">
        <v>3442</v>
      </c>
      <c r="L1891" s="107" t="s">
        <v>16998</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16999</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17000</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17001</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17002</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17003</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17004</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17005</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17006</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17007</v>
      </c>
      <c r="K1900" s="107" t="s">
        <v>3451</v>
      </c>
      <c r="L1900" s="107" t="s">
        <v>18682</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17008</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17009</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17010</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17011</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17012</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17013</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17014</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17015</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17016</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17017</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17018</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17019</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17020</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17021</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17022</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17023</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17024</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17025</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17026</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17027</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17028</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17029</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17030</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17031</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17032</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17033</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17034</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17035</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17036</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17037</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17038</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17039</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17040</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17041</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17042</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17043</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17044</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17045</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17046</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17047</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17048</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17049</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17050</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17051</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17052</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17053</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17054</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17055</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17056</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17057</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17058</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17059</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17060</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17061</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17062</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17063</v>
      </c>
      <c r="K1956" s="107" t="s">
        <v>3507</v>
      </c>
      <c r="L1956" s="107" t="s">
        <v>17064</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17065</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17066</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17067</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17068</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17069</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17070</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17071</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17072</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17073</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17074</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17075</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17076</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17077</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17078</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17079</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17080</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17081</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17082</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17083</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17084</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17085</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17086</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17087</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17088</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17089</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17090</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17091</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17092</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17093</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17094</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17095</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17096</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17097</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17098</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17099</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17100</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17101</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17102</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17103</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17104</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17105</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17106</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17107</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17108</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17109</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17110</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17111</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17112</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17113</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17114</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17115</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17116</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17117</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17118</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17119</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17120</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17121</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17122</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17123</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17124</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17125</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17126</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17127</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17128</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17129</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17130</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17131</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17132</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17133</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17134</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17135</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17136</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17137</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17138</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17139</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17140</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17141</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17142</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17143</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17144</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17145</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17146</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17147</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17148</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17149</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17150</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17151</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17152</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17153</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17154</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17155</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17156</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17157</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17158</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17159</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17160</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17161</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17162</v>
      </c>
      <c r="K2054" s="107" t="s">
        <v>3605</v>
      </c>
      <c r="L2054" s="107" t="s">
        <v>17163</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17164</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17165</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17166</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17167</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17168</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17169</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17170</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17171</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17172</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17173</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17174</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17175</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17176</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17177</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17178</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17179</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17180</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17181</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17182</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17183</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17184</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17185</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17186</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17187</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17188</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17189</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17190</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17191</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17192</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17193</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17194</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17195</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17196</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19329</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17197</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17198</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17199</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17200</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17201</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17202</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17203</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17204</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17205</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17206</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17207</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17208</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17209</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17210</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17211</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17212</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17213</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17214</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17215</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17216</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17217</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17218</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17219</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17220</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17221</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17222</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17223</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17224</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17225</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17226</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17227</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17228</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17229</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17230</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17231</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17232</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17233</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17234</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17235</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17236</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17237</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17238</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17239</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17240</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17241</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17242</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17243</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17244</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17245</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17246</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17247</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17248</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17249</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17250</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17251</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17252</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17253</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17254</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17255</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17256</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17257</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17258</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17259</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17260</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17261</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17262</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17263</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17264</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17265</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17266</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17267</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17268</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17269</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17270</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17271</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17272</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17273</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17274</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17275</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17276</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17277</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17278</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17279</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17280</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17281</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17282</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17283</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17284</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17285</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17286</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17287</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17288</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17289</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17290</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17291</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17292</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17293</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17294</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17295</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17296</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17297</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17298</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17299</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17300</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17301</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17302</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17303</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17304</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17305</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17306</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17307</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17308</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17309</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17310</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17311</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17312</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17313</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17314</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17315</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17316</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17317</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17318</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17319</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17320</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17321</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17322</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17323</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17324</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17325</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17326</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17327</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17328</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17329</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17330</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17331</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17332</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17333</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17334</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19330</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17335</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17336</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17337</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17338</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17339</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17340</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17341</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17342</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17343</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17344</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17345</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17346</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17347</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19331</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17348</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17349</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17350</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17351</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17352</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17353</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17354</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17355</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17356</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17357</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17358</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17359</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17360</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17361</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17362</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17363</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17364</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17365</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17366</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17367</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17368</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17369</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17370</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17371</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17372</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17373</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17374</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17375</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17376</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17377</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17378</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17379</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17380</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17381</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17382</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17383</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17384</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17385</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17386</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17387</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17388</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17389</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17390</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17391</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17392</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17393</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17394</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17395</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17396</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17397</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17398</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17399</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17400</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17401</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17402</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17403</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17404</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17405</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17406</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17407</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17408</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17409</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17410</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17411</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17412</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17413</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17414</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17415</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17416</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17417</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17418</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17419</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17420</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17421</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17422</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17423</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17424</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17425</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17426</v>
      </c>
      <c r="K2320" s="107" t="s">
        <v>18897</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17427</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17428</v>
      </c>
      <c r="K2322" s="107" t="s">
        <v>3872</v>
      </c>
      <c r="L2322" s="107" t="s">
        <v>17429</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17430</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17431</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17432</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17433</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17434</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17435</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17436</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17437</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17438</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17439</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17440</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17441</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17442</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17443</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17444</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17445</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17446</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17447</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17448</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17449</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17450</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17451</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17452</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17453</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17454</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17455</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17456</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17457</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17458</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17459</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17460</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17461</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17462</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17463</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17464</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17465</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17466</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17467</v>
      </c>
      <c r="K2361" s="107" t="s">
        <v>3911</v>
      </c>
      <c r="L2361" s="107" t="s">
        <v>17468</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17469</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17470</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17471</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17472</v>
      </c>
      <c r="K2365" s="107" t="s">
        <v>3915</v>
      </c>
      <c r="L2365" s="107" t="s">
        <v>18890</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17473</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17474</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17475</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17476</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17477</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17478</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17479</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17480</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17481</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17482</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17483</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17484</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17485</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17486</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17487</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17488</v>
      </c>
      <c r="K2381" s="107" t="s">
        <v>3931</v>
      </c>
      <c r="L2381" s="107" t="s">
        <v>18870</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17489</v>
      </c>
      <c r="K2382" s="107" t="s">
        <v>3932</v>
      </c>
      <c r="L2382" s="107" t="s">
        <v>18871</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17490</v>
      </c>
      <c r="K2383" s="107" t="s">
        <v>3933</v>
      </c>
      <c r="L2383" s="107" t="s">
        <v>18889</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17491</v>
      </c>
      <c r="K2384" s="107" t="s">
        <v>3934</v>
      </c>
      <c r="L2384" s="107" t="s">
        <v>18872</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17492</v>
      </c>
      <c r="K2385" s="107" t="s">
        <v>3935</v>
      </c>
      <c r="L2385" s="107" t="s">
        <v>18873</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17493</v>
      </c>
      <c r="K2386" s="107" t="s">
        <v>3936</v>
      </c>
      <c r="L2386" s="107" t="s">
        <v>18874</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17494</v>
      </c>
      <c r="K2387" s="107" t="s">
        <v>3937</v>
      </c>
      <c r="L2387" s="107" t="s">
        <v>18875</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17495</v>
      </c>
      <c r="K2388" s="107" t="s">
        <v>3938</v>
      </c>
      <c r="L2388" s="107" t="s">
        <v>18876</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17496</v>
      </c>
      <c r="K2389" s="107" t="s">
        <v>3939</v>
      </c>
      <c r="L2389" s="107" t="s">
        <v>18877</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17497</v>
      </c>
      <c r="K2390" s="107" t="s">
        <v>3940</v>
      </c>
      <c r="L2390" s="107" t="s">
        <v>18878</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17498</v>
      </c>
      <c r="K2391" s="107" t="s">
        <v>3941</v>
      </c>
      <c r="L2391" s="107" t="s">
        <v>18879</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17499</v>
      </c>
      <c r="K2392" s="107" t="s">
        <v>3942</v>
      </c>
      <c r="L2392" s="107" t="s">
        <v>18880</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17500</v>
      </c>
      <c r="K2393" s="107" t="s">
        <v>3943</v>
      </c>
      <c r="L2393" s="107" t="s">
        <v>18881</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17501</v>
      </c>
      <c r="K2394" s="107" t="s">
        <v>3944</v>
      </c>
      <c r="L2394" s="107" t="s">
        <v>18882</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17502</v>
      </c>
      <c r="K2395" s="107" t="s">
        <v>3945</v>
      </c>
      <c r="L2395" s="107" t="s">
        <v>18883</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17503</v>
      </c>
      <c r="K2396" s="107" t="s">
        <v>3946</v>
      </c>
      <c r="L2396" s="107" t="s">
        <v>18884</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17504</v>
      </c>
      <c r="K2397" s="107" t="s">
        <v>3947</v>
      </c>
      <c r="L2397" s="107" t="s">
        <v>18885</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17505</v>
      </c>
      <c r="K2398" s="107" t="s">
        <v>3948</v>
      </c>
      <c r="L2398" s="107" t="s">
        <v>18886</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17506</v>
      </c>
      <c r="K2399" s="107" t="s">
        <v>3949</v>
      </c>
      <c r="L2399" s="107" t="s">
        <v>18887</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17507</v>
      </c>
      <c r="K2400" s="107" t="s">
        <v>3950</v>
      </c>
      <c r="L2400" s="107" t="s">
        <v>18888</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17508</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17509</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17510</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17511</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17512</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17513</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17514</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17515</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17516</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17517</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17518</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17519</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17520</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17521</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17522</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17523</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17524</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17525</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17526</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17527</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17528</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17529</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17530</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17531</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17532</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17533</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17534</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17535</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17536</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17537</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17538</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17539</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17540</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17541</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17542</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17543</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17544</v>
      </c>
      <c r="K2437" s="107" t="s">
        <v>3987</v>
      </c>
      <c r="L2437" s="107" t="s">
        <v>18734</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17545</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17546</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17547</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17548</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17549</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17550</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17551</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17552</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17553</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17554</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17555</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17556</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17557</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17558</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17559</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17560</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17561</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17562</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17563</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17564</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17565</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17566</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17567</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17568</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17569</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17570</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17571</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17572</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17573</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17574</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17575</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17576</v>
      </c>
      <c r="K2469" s="107" t="s">
        <v>4019</v>
      </c>
      <c r="L2469" s="114" t="s">
        <v>18726</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17577</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19332</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17578</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19333</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17579</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17580</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17581</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17582</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17583</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17584</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17585</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17586</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17587</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17588</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17589</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17590</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17591</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17592</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17593</v>
      </c>
      <c r="K2489" s="107" t="s">
        <v>4039</v>
      </c>
      <c r="L2489" s="107" t="s">
        <v>17594</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17595</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17596</v>
      </c>
      <c r="K2491" s="107" t="s">
        <v>4041</v>
      </c>
      <c r="L2491" s="107" t="s">
        <v>17597</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17598</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17599</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17600</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17601</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17602</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17603</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17604</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17605</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17606</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17607</v>
      </c>
      <c r="K2501" s="107" t="s">
        <v>4051</v>
      </c>
      <c r="L2501" s="107" t="s">
        <v>17608</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17609</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17610</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17611</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17612</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17613</v>
      </c>
      <c r="K2506" s="107" t="s">
        <v>4056</v>
      </c>
      <c r="L2506" s="107" t="s">
        <v>17614</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17615</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17616</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17617</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17618</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17619</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17620</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17621</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17622</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17623</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17624</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17625</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17626</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17627</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17628</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17629</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17630</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17631</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17632</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17633</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17634</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17635</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17636</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17637</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17638</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17639</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17640</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17641</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17642</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17643</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17644</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17645</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17646</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17647</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17648</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17649</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17650</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17651</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17652</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17653</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17654</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17655</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17656</v>
      </c>
      <c r="K2548" s="107" t="s">
        <v>4099</v>
      </c>
      <c r="L2548" s="107" t="s">
        <v>17657</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17658</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17659</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17660</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17661</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17662</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17663</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17664</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17665</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17666</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17667</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17668</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17669</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17670</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17671</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17672</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17673</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17674</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17675</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17676</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17677</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17678</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17679</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17680</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17681</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17682</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17683</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17684</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17685</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17686</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17687</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17688</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17689</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17690</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17691</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17692</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17693</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17694</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17695</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17696</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17697</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17698</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17699</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17700</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17701</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17702</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17703</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17704</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17705</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17706</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17707</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17708</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17709</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17710</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17711</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17712</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17713</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17714</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17715</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17716</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17717</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17718</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17719</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17720</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17721</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17722</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17723</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17724</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17725</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17726</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17727</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17728</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17729</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17730</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17731</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17732</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17733</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17734</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17735</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17736</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17737</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17738</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17739</v>
      </c>
      <c r="K2630" s="107" t="s">
        <v>18898</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17740</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17741</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17742</v>
      </c>
      <c r="K2633" s="107" t="s">
        <v>4183</v>
      </c>
      <c r="L2633" s="107" t="s">
        <v>17743</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17744</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17745</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17746</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17747</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17748</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17749</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17750</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17751</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17752</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17753</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17754</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17755</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17756</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17757</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17758</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17759</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17760</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17761</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17762</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17763</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17764</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17765</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17766</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17767</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17768</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17769</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17770</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17771</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17772</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17773</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17774</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17775</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17776</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17777</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17778</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17779</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17780</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17781</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17782</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17783</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17784</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17785</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17786</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17787</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17788</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17789</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17790</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17791</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17792</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17793</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17794</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17795</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17796</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17797</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17798</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17799</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17800</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17801</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17802</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17803</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17804</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17805</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17806</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17807</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17808</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17809</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17810</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17811</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17812</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17813</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17814</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17815</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17816</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17817</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17818</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17819</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17820</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17821</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17822</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17823</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17824</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17825</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17826</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17827</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17828</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17829</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17830</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17831</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17832</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17833</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17834</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17835</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17836</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17837</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17838</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17839</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17840</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17841</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17842</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17843</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17844</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17845</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17846</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17847</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17848</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17849</v>
      </c>
      <c r="K2742" s="107" t="s">
        <v>4292</v>
      </c>
      <c r="L2742" s="107" t="s">
        <v>15571</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17850</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17851</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17852</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17853</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17854</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17855</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17856</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17857</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17858</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17859</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17860</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17861</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17862</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17863</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17864</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17865</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17866</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17867</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17868</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17869</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17870</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17871</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17872</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17873</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17874</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17875</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17876</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17877</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17878</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17879</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17880</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17881</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17882</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17883</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17884</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17885</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17886</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17887</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17888</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17889</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17890</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17891</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17892</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17893</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17894</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17895</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19334</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17896</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17897</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17898</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17899</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17900</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17901</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17902</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17903</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17904</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17905</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17906</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17907</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17908</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17909</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17910</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17911</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17912</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17913</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17914</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17915</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17916</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17917</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17918</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17919</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17920</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17921</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17922</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17923</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17924</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17925</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17926</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17927</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17928</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17929</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17930</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17931</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17932</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17933</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17934</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17935</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17936</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17937</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17938</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17939</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17940</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17941</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17942</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17943</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17944</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17945</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17946</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17947</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17948</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17949</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17950</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17951</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19335</v>
      </c>
      <c r="K2847" s="107" t="s">
        <v>4405</v>
      </c>
      <c r="L2847" s="107" t="s">
        <v>17952</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17953</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17954</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17955</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17956</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17957</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17958</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17959</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17960</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17961</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17962</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17963</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17964</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18681</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17965</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17966</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17967</v>
      </c>
      <c r="K2913" s="107" t="s">
        <v>17968</v>
      </c>
      <c r="L2913" s="107" t="s">
        <v>17969</v>
      </c>
      <c r="M2913" s="107"/>
      <c r="N2913" s="107"/>
      <c r="O2913" s="107"/>
      <c r="P2913" s="109" t="s">
        <v>18690</v>
      </c>
    </row>
    <row r="2914" spans="1:16" ht="15" x14ac:dyDescent="0.2">
      <c r="A2914" s="151"/>
      <c r="B2914" s="151"/>
      <c r="C2914" s="151"/>
      <c r="D2914" s="146"/>
      <c r="E2914" s="146"/>
      <c r="F2914" s="147"/>
      <c r="H2914" s="103"/>
      <c r="I2914" s="107" t="str">
        <f t="shared" si="101"/>
        <v>SCM</v>
      </c>
      <c r="J2914" s="119" t="s">
        <v>18683</v>
      </c>
      <c r="K2914" s="107" t="s">
        <v>18684</v>
      </c>
      <c r="L2914" s="107" t="s">
        <v>18685</v>
      </c>
      <c r="M2914" s="107"/>
      <c r="N2914" s="107"/>
      <c r="O2914" s="107"/>
      <c r="P2914" s="109" t="s">
        <v>18689</v>
      </c>
    </row>
    <row r="2915" spans="1:16" ht="15" x14ac:dyDescent="0.2">
      <c r="A2915" s="151"/>
      <c r="B2915" s="151"/>
      <c r="C2915" s="151"/>
      <c r="D2915" s="146"/>
      <c r="E2915" s="146"/>
      <c r="F2915" s="147"/>
      <c r="H2915" s="103"/>
      <c r="I2915" s="107" t="str">
        <f t="shared" si="101"/>
        <v>SCP</v>
      </c>
      <c r="J2915" s="119" t="s">
        <v>18686</v>
      </c>
      <c r="K2915" s="107" t="s">
        <v>18687</v>
      </c>
      <c r="L2915" s="107" t="s">
        <v>19336</v>
      </c>
      <c r="M2915" s="107"/>
      <c r="N2915" s="107"/>
      <c r="O2915" s="107"/>
      <c r="P2915" s="109" t="s">
        <v>18688</v>
      </c>
    </row>
    <row r="2916" spans="1:16" ht="15" x14ac:dyDescent="0.2">
      <c r="A2916" s="151"/>
      <c r="B2916" s="151"/>
      <c r="C2916" s="151"/>
      <c r="D2916" s="146"/>
      <c r="E2916" s="146"/>
      <c r="F2916" s="147"/>
      <c r="H2916" s="103"/>
      <c r="I2916" s="107" t="str">
        <f t="shared" si="101"/>
        <v>SXM</v>
      </c>
      <c r="J2916" s="119" t="s">
        <v>18694</v>
      </c>
      <c r="K2916" s="107" t="s">
        <v>18696</v>
      </c>
      <c r="L2916" s="107" t="s">
        <v>18697</v>
      </c>
      <c r="M2916" s="107"/>
      <c r="N2916" s="107"/>
      <c r="O2916" s="107"/>
      <c r="P2916" s="109" t="s">
        <v>18700</v>
      </c>
    </row>
    <row r="2917" spans="1:16" ht="15" x14ac:dyDescent="0.2">
      <c r="A2917" s="151"/>
      <c r="B2917" s="151"/>
      <c r="C2917" s="151"/>
      <c r="D2917" s="146"/>
      <c r="E2917" s="146"/>
      <c r="F2917" s="147"/>
      <c r="H2917" s="103"/>
      <c r="I2917" s="107" t="str">
        <f t="shared" si="101"/>
        <v>SXP</v>
      </c>
      <c r="J2917" s="119" t="s">
        <v>18695</v>
      </c>
      <c r="K2917" s="107" t="s">
        <v>18698</v>
      </c>
      <c r="L2917" s="107" t="s">
        <v>18699</v>
      </c>
      <c r="M2917" s="107"/>
      <c r="N2917" s="107"/>
      <c r="O2917" s="107"/>
      <c r="P2917" s="109" t="s">
        <v>18701</v>
      </c>
    </row>
    <row r="2918" spans="1:16" ht="15" x14ac:dyDescent="0.2">
      <c r="A2918" s="151"/>
      <c r="B2918" s="151"/>
      <c r="C2918" s="151"/>
      <c r="D2918" s="146"/>
      <c r="E2918" s="146"/>
      <c r="F2918" s="147"/>
      <c r="H2918" s="103"/>
      <c r="I2918" s="107" t="str">
        <f t="shared" si="101"/>
        <v>FRA</v>
      </c>
      <c r="J2918" s="119" t="s">
        <v>18708</v>
      </c>
      <c r="K2918" s="107" t="s">
        <v>18899</v>
      </c>
      <c r="L2918" s="107" t="s">
        <v>18706</v>
      </c>
      <c r="M2918" s="107"/>
      <c r="N2918" s="107"/>
      <c r="O2918" s="107"/>
      <c r="P2918" s="109" t="s">
        <v>18710</v>
      </c>
    </row>
    <row r="2919" spans="1:16" ht="15" x14ac:dyDescent="0.2">
      <c r="A2919" s="151"/>
      <c r="B2919" s="151"/>
      <c r="C2919" s="151"/>
      <c r="D2919" s="146"/>
      <c r="E2919" s="146"/>
      <c r="F2919" s="147"/>
      <c r="H2919" s="103"/>
      <c r="I2919" s="107" t="str">
        <f t="shared" si="101"/>
        <v/>
      </c>
      <c r="J2919" s="119" t="s">
        <v>18709</v>
      </c>
      <c r="K2919" s="107" t="s">
        <v>18707</v>
      </c>
      <c r="L2919" s="107" t="s">
        <v>18738</v>
      </c>
      <c r="M2919" s="107"/>
      <c r="N2919" s="107"/>
      <c r="O2919" s="107"/>
      <c r="P2919" s="109" t="s">
        <v>18711</v>
      </c>
    </row>
    <row r="2920" spans="1:16" x14ac:dyDescent="0.2">
      <c r="A2920" s="151"/>
      <c r="B2920" s="151"/>
      <c r="C2920" s="151"/>
      <c r="D2920" s="146"/>
      <c r="E2920" s="146"/>
      <c r="F2920" s="147"/>
      <c r="H2920" s="103"/>
      <c r="I2920" s="107" t="str">
        <f t="shared" si="101"/>
        <v>IHP</v>
      </c>
      <c r="J2920" s="119" t="s">
        <v>18730</v>
      </c>
      <c r="K2920" s="107" t="s">
        <v>18729</v>
      </c>
      <c r="L2920" s="107" t="s">
        <v>18728</v>
      </c>
      <c r="M2920" s="107"/>
      <c r="N2920" s="107"/>
      <c r="O2920" s="107"/>
      <c r="P2920" s="109"/>
    </row>
    <row r="2921" spans="1:16" x14ac:dyDescent="0.2">
      <c r="A2921" s="151"/>
      <c r="B2921" s="151"/>
      <c r="C2921" s="151"/>
      <c r="D2921" s="146"/>
      <c r="E2921" s="146"/>
      <c r="F2921" s="147"/>
      <c r="H2921" s="103"/>
      <c r="I2921" s="107" t="str">
        <f t="shared" si="101"/>
        <v>IAP</v>
      </c>
      <c r="J2921" s="119" t="s">
        <v>18739</v>
      </c>
      <c r="K2921" s="107" t="s">
        <v>18740</v>
      </c>
      <c r="L2921" s="107" t="s">
        <v>18741</v>
      </c>
      <c r="M2921" s="107"/>
      <c r="N2921" s="107"/>
      <c r="O2921" s="107"/>
      <c r="P2921" s="109"/>
    </row>
    <row r="2922" spans="1:16" x14ac:dyDescent="0.2">
      <c r="A2922" s="151"/>
      <c r="B2922" s="151"/>
      <c r="C2922" s="151"/>
      <c r="D2922" s="146"/>
      <c r="E2922" s="146"/>
      <c r="F2922" s="147"/>
      <c r="H2922" s="103"/>
      <c r="I2922" s="107" t="str">
        <f t="shared" si="101"/>
        <v>UXP</v>
      </c>
      <c r="J2922" s="119" t="s">
        <v>18746</v>
      </c>
      <c r="K2922" s="107" t="s">
        <v>18747</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18750</v>
      </c>
      <c r="K2923" s="107" t="s">
        <v>18427</v>
      </c>
      <c r="L2923" s="107"/>
      <c r="M2923" s="131"/>
      <c r="N2923" s="107"/>
      <c r="O2923" s="107"/>
      <c r="P2923" s="219"/>
    </row>
    <row r="2924" spans="1:16" x14ac:dyDescent="0.2">
      <c r="A2924" s="151"/>
      <c r="B2924" s="151"/>
      <c r="C2924" s="151"/>
      <c r="D2924" s="146"/>
      <c r="E2924" s="146"/>
      <c r="F2924" s="147"/>
      <c r="H2924" s="103"/>
      <c r="I2924" s="107" t="str">
        <f t="shared" si="101"/>
        <v>ZPG</v>
      </c>
      <c r="J2924" s="119" t="s">
        <v>18756</v>
      </c>
      <c r="K2924" s="107" t="s">
        <v>18579</v>
      </c>
      <c r="L2924" s="107"/>
      <c r="M2924" s="131"/>
      <c r="N2924" s="107"/>
      <c r="O2924" s="107"/>
      <c r="P2924" s="219"/>
    </row>
    <row r="2925" spans="1:16" x14ac:dyDescent="0.2">
      <c r="A2925" s="151"/>
      <c r="B2925" s="151"/>
      <c r="C2925" s="151"/>
      <c r="D2925" s="146"/>
      <c r="E2925" s="146"/>
      <c r="F2925" s="147"/>
      <c r="H2925" s="103"/>
      <c r="I2925" s="107" t="str">
        <f t="shared" si="101"/>
        <v>ZPE</v>
      </c>
      <c r="J2925" s="119" t="s">
        <v>18757</v>
      </c>
      <c r="K2925" s="107" t="s">
        <v>18758</v>
      </c>
      <c r="L2925" s="107" t="s">
        <v>18759</v>
      </c>
      <c r="M2925" s="131"/>
      <c r="N2925" s="107"/>
      <c r="O2925" s="107"/>
      <c r="P2925" s="219"/>
    </row>
    <row r="2926" spans="1:16" x14ac:dyDescent="0.2">
      <c r="A2926" s="151"/>
      <c r="B2926" s="151"/>
      <c r="C2926" s="151"/>
      <c r="D2926" s="146"/>
      <c r="E2926" s="146"/>
      <c r="F2926" s="147"/>
      <c r="H2926" s="103"/>
      <c r="I2926" s="107" t="str">
        <f t="shared" si="101"/>
        <v>ZPS</v>
      </c>
      <c r="J2926" s="119" t="s">
        <v>18762</v>
      </c>
      <c r="K2926" s="107" t="s">
        <v>18760</v>
      </c>
      <c r="L2926" s="107" t="s">
        <v>18761</v>
      </c>
      <c r="M2926" s="131"/>
      <c r="N2926" s="107"/>
      <c r="O2926" s="107"/>
      <c r="P2926" s="219"/>
    </row>
    <row r="2927" spans="1:16" x14ac:dyDescent="0.2">
      <c r="A2927" s="151"/>
      <c r="B2927" s="151"/>
      <c r="C2927" s="151"/>
      <c r="D2927" s="146"/>
      <c r="E2927" s="146"/>
      <c r="F2927" s="147"/>
      <c r="H2927" s="103"/>
      <c r="I2927" s="107" t="str">
        <f t="shared" si="101"/>
        <v>ZSM</v>
      </c>
      <c r="J2927" s="119" t="s">
        <v>18768</v>
      </c>
      <c r="K2927" s="107" t="s">
        <v>18764</v>
      </c>
      <c r="L2927" s="107"/>
      <c r="M2927" s="131"/>
      <c r="N2927" s="107"/>
      <c r="O2927" s="107"/>
      <c r="P2927" s="219" t="s">
        <v>18766</v>
      </c>
    </row>
    <row r="2928" spans="1:16" x14ac:dyDescent="0.2">
      <c r="A2928" s="151"/>
      <c r="B2928" s="151"/>
      <c r="C2928" s="151"/>
      <c r="D2928" s="146"/>
      <c r="E2928" s="146"/>
      <c r="F2928" s="147"/>
      <c r="H2928" s="103"/>
      <c r="I2928" s="107" t="str">
        <f t="shared" si="101"/>
        <v>ZGM</v>
      </c>
      <c r="J2928" s="119" t="s">
        <v>18769</v>
      </c>
      <c r="K2928" s="107" t="s">
        <v>18765</v>
      </c>
      <c r="L2928" s="107"/>
      <c r="M2928" s="131"/>
      <c r="N2928" s="107"/>
      <c r="O2928" s="107"/>
      <c r="P2928" s="219" t="s">
        <v>18767</v>
      </c>
    </row>
    <row r="2929" spans="1:16" ht="15" x14ac:dyDescent="0.2">
      <c r="A2929" s="151"/>
      <c r="B2929" s="151"/>
      <c r="C2929" s="151"/>
      <c r="D2929" s="146"/>
      <c r="E2929" s="146"/>
      <c r="F2929" s="147"/>
      <c r="H2929" s="103"/>
      <c r="I2929" s="107" t="str">
        <f t="shared" si="101"/>
        <v/>
      </c>
      <c r="J2929" s="119" t="s">
        <v>18770</v>
      </c>
      <c r="K2929" s="107" t="s">
        <v>18771</v>
      </c>
      <c r="L2929" s="107" t="s">
        <v>18772</v>
      </c>
      <c r="M2929" s="107"/>
      <c r="N2929" s="107"/>
      <c r="O2929" s="107"/>
      <c r="P2929" s="109" t="s">
        <v>18773</v>
      </c>
    </row>
    <row r="2930" spans="1:16" x14ac:dyDescent="0.2">
      <c r="A2930" s="151"/>
      <c r="B2930" s="151"/>
      <c r="C2930" s="151"/>
      <c r="D2930" s="146"/>
      <c r="E2930" s="146"/>
      <c r="F2930" s="147"/>
      <c r="H2930" s="103"/>
      <c r="I2930" s="107" t="str">
        <f t="shared" si="101"/>
        <v>ZSF</v>
      </c>
      <c r="J2930" s="119" t="s">
        <v>18778</v>
      </c>
      <c r="K2930" s="107" t="s">
        <v>18774</v>
      </c>
      <c r="L2930" s="107"/>
      <c r="M2930" s="131"/>
      <c r="N2930" s="107"/>
      <c r="O2930" s="107"/>
      <c r="P2930" s="219" t="s">
        <v>18776</v>
      </c>
    </row>
    <row r="2931" spans="1:16" x14ac:dyDescent="0.2">
      <c r="A2931" s="151"/>
      <c r="B2931" s="151"/>
      <c r="C2931" s="151"/>
      <c r="D2931" s="146"/>
      <c r="E2931" s="146"/>
      <c r="F2931" s="147"/>
      <c r="H2931" s="103"/>
      <c r="I2931" s="107" t="str">
        <f t="shared" si="101"/>
        <v/>
      </c>
      <c r="J2931" s="119" t="s">
        <v>18779</v>
      </c>
      <c r="K2931" s="107" t="s">
        <v>18775</v>
      </c>
      <c r="L2931" s="107"/>
      <c r="M2931" s="131"/>
      <c r="N2931" s="107"/>
      <c r="O2931" s="107"/>
      <c r="P2931" s="219" t="s">
        <v>18777</v>
      </c>
    </row>
    <row r="2932" spans="1:16" x14ac:dyDescent="0.2">
      <c r="A2932" s="151"/>
      <c r="B2932" s="151"/>
      <c r="C2932" s="151"/>
      <c r="D2932" s="146"/>
      <c r="E2932" s="146"/>
      <c r="F2932" s="147"/>
      <c r="H2932" s="103"/>
      <c r="I2932" s="107" t="str">
        <f t="shared" si="101"/>
        <v>ZSU</v>
      </c>
      <c r="J2932" s="119" t="s">
        <v>18784</v>
      </c>
      <c r="K2932" s="107" t="s">
        <v>18782</v>
      </c>
      <c r="L2932" s="107"/>
      <c r="M2932" s="131"/>
      <c r="N2932" s="107"/>
      <c r="O2932" s="107"/>
      <c r="P2932" s="219" t="s">
        <v>18780</v>
      </c>
    </row>
    <row r="2933" spans="1:16" x14ac:dyDescent="0.2">
      <c r="A2933" s="151"/>
      <c r="B2933" s="151"/>
      <c r="C2933" s="151"/>
      <c r="D2933" s="146"/>
      <c r="E2933" s="146"/>
      <c r="F2933" s="147"/>
      <c r="H2933" s="103"/>
      <c r="I2933" s="107" t="str">
        <f t="shared" si="101"/>
        <v/>
      </c>
      <c r="J2933" s="119" t="s">
        <v>18785</v>
      </c>
      <c r="K2933" s="107" t="s">
        <v>18783</v>
      </c>
      <c r="L2933" s="107"/>
      <c r="M2933" s="131"/>
      <c r="N2933" s="107"/>
      <c r="O2933" s="107"/>
      <c r="P2933" s="219" t="s">
        <v>18781</v>
      </c>
    </row>
    <row r="2934" spans="1:16" ht="15" x14ac:dyDescent="0.2">
      <c r="A2934" s="151"/>
      <c r="B2934" s="151"/>
      <c r="C2934" s="151"/>
      <c r="D2934" s="146"/>
      <c r="E2934" s="146"/>
      <c r="F2934" s="147"/>
      <c r="H2934" s="103"/>
      <c r="I2934" s="107" t="str">
        <f t="shared" si="101"/>
        <v/>
      </c>
      <c r="J2934" s="119" t="s">
        <v>19337</v>
      </c>
      <c r="K2934" s="107" t="s">
        <v>18793</v>
      </c>
      <c r="L2934" s="107" t="s">
        <v>18794</v>
      </c>
      <c r="M2934" s="107"/>
      <c r="N2934" s="107"/>
      <c r="O2934" s="107"/>
      <c r="P2934" s="109" t="s">
        <v>18786</v>
      </c>
    </row>
    <row r="2935" spans="1:16" x14ac:dyDescent="0.2">
      <c r="A2935" s="151"/>
      <c r="B2935" s="151"/>
      <c r="C2935" s="151"/>
      <c r="D2935" s="146"/>
      <c r="E2935" s="146"/>
      <c r="F2935" s="147"/>
      <c r="H2935" s="103"/>
      <c r="I2935" s="107" t="str">
        <f t="shared" si="101"/>
        <v>ZSI</v>
      </c>
      <c r="J2935" s="119" t="s">
        <v>18791</v>
      </c>
      <c r="K2935" s="107" t="s">
        <v>18789</v>
      </c>
      <c r="L2935" s="107"/>
      <c r="M2935" s="131"/>
      <c r="N2935" s="107"/>
      <c r="O2935" s="107"/>
      <c r="P2935" s="219" t="s">
        <v>18787</v>
      </c>
    </row>
    <row r="2936" spans="1:16" x14ac:dyDescent="0.2">
      <c r="A2936" s="151"/>
      <c r="B2936" s="151"/>
      <c r="C2936" s="151"/>
      <c r="D2936" s="146"/>
      <c r="E2936" s="146"/>
      <c r="F2936" s="147"/>
      <c r="H2936" s="103"/>
      <c r="I2936" s="107" t="str">
        <f t="shared" si="101"/>
        <v/>
      </c>
      <c r="J2936" s="119" t="s">
        <v>18792</v>
      </c>
      <c r="K2936" s="107" t="s">
        <v>18790</v>
      </c>
      <c r="L2936" s="107"/>
      <c r="M2936" s="131"/>
      <c r="N2936" s="107"/>
      <c r="O2936" s="107"/>
      <c r="P2936" s="219" t="s">
        <v>18788</v>
      </c>
    </row>
    <row r="2937" spans="1:16" ht="15" x14ac:dyDescent="0.2">
      <c r="A2937" s="151"/>
      <c r="B2937" s="151"/>
      <c r="C2937" s="151"/>
      <c r="D2937" s="146"/>
      <c r="E2937" s="146"/>
      <c r="F2937" s="147"/>
      <c r="H2937" s="103"/>
      <c r="I2937" s="107" t="str">
        <f t="shared" si="101"/>
        <v>ZGF</v>
      </c>
      <c r="J2937" s="119" t="s">
        <v>18795</v>
      </c>
      <c r="K2937" s="107" t="s">
        <v>18796</v>
      </c>
      <c r="L2937" s="107" t="s">
        <v>18797</v>
      </c>
      <c r="M2937" s="107"/>
      <c r="N2937" s="107"/>
      <c r="O2937" s="107"/>
      <c r="P2937" s="109" t="s">
        <v>18798</v>
      </c>
    </row>
    <row r="2938" spans="1:16" ht="15" x14ac:dyDescent="0.2">
      <c r="A2938" s="151"/>
      <c r="B2938" s="151"/>
      <c r="C2938" s="151"/>
      <c r="D2938" s="146"/>
      <c r="E2938" s="146"/>
      <c r="F2938" s="147"/>
      <c r="H2938" s="103"/>
      <c r="I2938" s="107" t="str">
        <f t="shared" si="101"/>
        <v>ZGB</v>
      </c>
      <c r="J2938" s="119" t="s">
        <v>18802</v>
      </c>
      <c r="K2938" s="107" t="s">
        <v>18800</v>
      </c>
      <c r="L2938" s="107" t="s">
        <v>18801</v>
      </c>
      <c r="M2938" s="131" t="str">
        <f t="shared" ref="M2938:M2957" si="104">IF(N2938="","",HYPERLINK(O2938,N2938))</f>
        <v/>
      </c>
      <c r="N2938" s="107"/>
      <c r="O2938" s="107"/>
      <c r="P2938" s="109" t="s">
        <v>18835</v>
      </c>
    </row>
    <row r="2939" spans="1:16" x14ac:dyDescent="0.2">
      <c r="A2939" s="151"/>
      <c r="B2939" s="151"/>
      <c r="C2939" s="151"/>
      <c r="D2939" s="146"/>
      <c r="E2939" s="146"/>
      <c r="F2939" s="147"/>
      <c r="H2939" s="103"/>
      <c r="I2939" s="107" t="str">
        <f t="shared" si="101"/>
        <v>ZGI</v>
      </c>
      <c r="J2939" s="119" t="s">
        <v>18803</v>
      </c>
      <c r="K2939" s="107" t="s">
        <v>18751</v>
      </c>
      <c r="L2939" s="107" t="s">
        <v>18806</v>
      </c>
      <c r="M2939" s="131" t="str">
        <f t="shared" si="104"/>
        <v/>
      </c>
      <c r="N2939" s="107"/>
      <c r="O2939" s="107"/>
      <c r="P2939" s="219" t="s">
        <v>18836</v>
      </c>
    </row>
    <row r="2940" spans="1:16" x14ac:dyDescent="0.2">
      <c r="A2940" s="151"/>
      <c r="B2940" s="151"/>
      <c r="C2940" s="151"/>
      <c r="D2940" s="146"/>
      <c r="E2940" s="146"/>
      <c r="F2940" s="147"/>
      <c r="H2940" s="103"/>
      <c r="I2940" s="107" t="str">
        <f t="shared" si="101"/>
        <v/>
      </c>
      <c r="J2940" s="119" t="s">
        <v>18805</v>
      </c>
      <c r="K2940" s="107" t="s">
        <v>18804</v>
      </c>
      <c r="L2940" s="107" t="s">
        <v>18807</v>
      </c>
      <c r="M2940" s="131" t="str">
        <f t="shared" si="104"/>
        <v/>
      </c>
      <c r="N2940" s="107"/>
      <c r="O2940" s="107"/>
      <c r="P2940" s="219" t="s">
        <v>18837</v>
      </c>
    </row>
    <row r="2941" spans="1:16" x14ac:dyDescent="0.2">
      <c r="A2941" s="151"/>
      <c r="B2941" s="151"/>
      <c r="C2941" s="151"/>
      <c r="D2941" s="146"/>
      <c r="E2941" s="146"/>
      <c r="F2941" s="147"/>
      <c r="H2941" s="103"/>
      <c r="I2941" s="107" t="str">
        <f t="shared" si="101"/>
        <v>ZCS</v>
      </c>
      <c r="J2941" s="119" t="s">
        <v>18854</v>
      </c>
      <c r="K2941" s="107" t="s">
        <v>18808</v>
      </c>
      <c r="L2941" s="107"/>
      <c r="M2941" s="131" t="str">
        <f t="shared" si="104"/>
        <v/>
      </c>
      <c r="N2941" s="107"/>
      <c r="O2941" s="107"/>
      <c r="P2941" s="219" t="s">
        <v>18839</v>
      </c>
    </row>
    <row r="2942" spans="1:16" x14ac:dyDescent="0.2">
      <c r="A2942" s="151"/>
      <c r="B2942" s="151"/>
      <c r="C2942" s="151"/>
      <c r="D2942" s="146"/>
      <c r="E2942" s="146"/>
      <c r="F2942" s="147"/>
      <c r="H2942" s="103"/>
      <c r="I2942" s="107" t="str">
        <f t="shared" si="101"/>
        <v/>
      </c>
      <c r="J2942" s="119" t="s">
        <v>18855</v>
      </c>
      <c r="K2942" s="107" t="s">
        <v>18809</v>
      </c>
      <c r="L2942" s="107"/>
      <c r="M2942" s="131" t="str">
        <f t="shared" si="104"/>
        <v/>
      </c>
      <c r="N2942" s="107"/>
      <c r="O2942" s="107"/>
      <c r="P2942" s="219" t="s">
        <v>18838</v>
      </c>
    </row>
    <row r="2943" spans="1:16" x14ac:dyDescent="0.2">
      <c r="A2943" s="151"/>
      <c r="B2943" s="151"/>
      <c r="C2943" s="151"/>
      <c r="D2943" s="146"/>
      <c r="E2943" s="146"/>
      <c r="F2943" s="147"/>
      <c r="H2943" s="103"/>
      <c r="I2943" s="107" t="str">
        <f t="shared" si="101"/>
        <v/>
      </c>
      <c r="J2943" s="119" t="s">
        <v>18856</v>
      </c>
      <c r="K2943" s="107" t="s">
        <v>18810</v>
      </c>
      <c r="L2943" s="107" t="s">
        <v>18821</v>
      </c>
      <c r="M2943" s="131" t="str">
        <f t="shared" si="104"/>
        <v/>
      </c>
      <c r="N2943" s="107"/>
      <c r="O2943" s="107"/>
      <c r="P2943" s="219" t="s">
        <v>18840</v>
      </c>
    </row>
    <row r="2944" spans="1:16" x14ac:dyDescent="0.2">
      <c r="A2944" s="151"/>
      <c r="B2944" s="151"/>
      <c r="C2944" s="151"/>
      <c r="D2944" s="146"/>
      <c r="E2944" s="146"/>
      <c r="F2944" s="147"/>
      <c r="H2944" s="103"/>
      <c r="I2944" s="107" t="str">
        <f t="shared" si="101"/>
        <v>ZGQ</v>
      </c>
      <c r="J2944" s="119" t="s">
        <v>18857</v>
      </c>
      <c r="K2944" s="107" t="s">
        <v>18616</v>
      </c>
      <c r="L2944" s="107" t="s">
        <v>18822</v>
      </c>
      <c r="M2944" s="131" t="str">
        <f t="shared" si="104"/>
        <v/>
      </c>
      <c r="N2944" s="107"/>
      <c r="O2944" s="107"/>
      <c r="P2944" s="219" t="s">
        <v>18841</v>
      </c>
    </row>
    <row r="2945" spans="1:16" x14ac:dyDescent="0.2">
      <c r="A2945" s="151"/>
      <c r="B2945" s="151"/>
      <c r="C2945" s="151"/>
      <c r="D2945" s="146"/>
      <c r="E2945" s="146"/>
      <c r="F2945" s="147"/>
      <c r="H2945" s="103"/>
      <c r="I2945" s="107" t="str">
        <f t="shared" si="101"/>
        <v/>
      </c>
      <c r="J2945" s="119" t="s">
        <v>18858</v>
      </c>
      <c r="K2945" s="107" t="s">
        <v>18811</v>
      </c>
      <c r="L2945" s="107" t="s">
        <v>18823</v>
      </c>
      <c r="M2945" s="131" t="str">
        <f t="shared" si="104"/>
        <v/>
      </c>
      <c r="N2945" s="107"/>
      <c r="O2945" s="107"/>
      <c r="P2945" s="219" t="s">
        <v>18844</v>
      </c>
    </row>
    <row r="2946" spans="1:16" x14ac:dyDescent="0.2">
      <c r="A2946" s="151"/>
      <c r="B2946" s="151"/>
      <c r="C2946" s="151"/>
      <c r="D2946" s="146"/>
      <c r="E2946" s="146"/>
      <c r="F2946" s="147"/>
      <c r="H2946" s="103"/>
      <c r="I2946" s="107" t="str">
        <f t="shared" si="101"/>
        <v/>
      </c>
      <c r="J2946" s="119" t="s">
        <v>18859</v>
      </c>
      <c r="K2946" s="107" t="s">
        <v>18812</v>
      </c>
      <c r="L2946" s="107" t="s">
        <v>18824</v>
      </c>
      <c r="M2946" s="131" t="str">
        <f t="shared" si="104"/>
        <v/>
      </c>
      <c r="N2946" s="107"/>
      <c r="O2946" s="107"/>
      <c r="P2946" s="219" t="s">
        <v>18842</v>
      </c>
    </row>
    <row r="2947" spans="1:16" x14ac:dyDescent="0.2">
      <c r="A2947" s="151"/>
      <c r="B2947" s="151"/>
      <c r="C2947" s="151"/>
      <c r="D2947" s="146"/>
      <c r="E2947" s="146"/>
      <c r="F2947" s="147"/>
      <c r="H2947" s="103"/>
      <c r="I2947" s="107" t="str">
        <f t="shared" si="101"/>
        <v>ZGA</v>
      </c>
      <c r="J2947" s="119" t="s">
        <v>18860</v>
      </c>
      <c r="K2947" s="107" t="s">
        <v>18813</v>
      </c>
      <c r="L2947" s="107" t="s">
        <v>18825</v>
      </c>
      <c r="M2947" s="131" t="str">
        <f t="shared" si="104"/>
        <v/>
      </c>
      <c r="N2947" s="107"/>
      <c r="O2947" s="107"/>
      <c r="P2947" s="219" t="s">
        <v>18843</v>
      </c>
    </row>
    <row r="2948" spans="1:16" x14ac:dyDescent="0.2">
      <c r="A2948" s="151"/>
      <c r="B2948" s="151"/>
      <c r="C2948" s="151"/>
      <c r="D2948" s="146"/>
      <c r="E2948" s="146"/>
      <c r="F2948" s="147"/>
      <c r="H2948" s="103"/>
      <c r="I2948" s="107" t="str">
        <f t="shared" si="101"/>
        <v/>
      </c>
      <c r="J2948" s="119" t="s">
        <v>18861</v>
      </c>
      <c r="K2948" s="107" t="s">
        <v>18814</v>
      </c>
      <c r="L2948" s="107" t="s">
        <v>18826</v>
      </c>
      <c r="M2948" s="131" t="str">
        <f t="shared" si="104"/>
        <v/>
      </c>
      <c r="N2948" s="107"/>
      <c r="O2948" s="107"/>
      <c r="P2948" s="219" t="s">
        <v>18845</v>
      </c>
    </row>
    <row r="2949" spans="1:16" x14ac:dyDescent="0.2">
      <c r="A2949" s="151"/>
      <c r="B2949" s="151"/>
      <c r="C2949" s="151"/>
      <c r="D2949" s="146"/>
      <c r="E2949" s="146"/>
      <c r="F2949" s="147"/>
      <c r="H2949" s="103"/>
      <c r="I2949" s="107" t="str">
        <f t="shared" si="101"/>
        <v/>
      </c>
      <c r="J2949" s="119" t="s">
        <v>18862</v>
      </c>
      <c r="K2949" s="107" t="s">
        <v>18815</v>
      </c>
      <c r="L2949" s="107" t="s">
        <v>18827</v>
      </c>
      <c r="M2949" s="131" t="str">
        <f t="shared" si="104"/>
        <v/>
      </c>
      <c r="N2949" s="107"/>
      <c r="O2949" s="107"/>
      <c r="P2949" s="219" t="s">
        <v>18846</v>
      </c>
    </row>
    <row r="2950" spans="1:16" x14ac:dyDescent="0.2">
      <c r="A2950" s="151"/>
      <c r="B2950" s="151"/>
      <c r="C2950" s="151"/>
      <c r="D2950" s="146"/>
      <c r="E2950" s="146"/>
      <c r="F2950" s="147"/>
      <c r="H2950" s="103"/>
      <c r="I2950" s="107" t="str">
        <f t="shared" si="101"/>
        <v>ZGX</v>
      </c>
      <c r="J2950" s="119" t="s">
        <v>18863</v>
      </c>
      <c r="K2950" s="107" t="s">
        <v>18816</v>
      </c>
      <c r="L2950" s="107" t="s">
        <v>18828</v>
      </c>
      <c r="M2950" s="131" t="str">
        <f t="shared" si="104"/>
        <v/>
      </c>
      <c r="N2950" s="107"/>
      <c r="O2950" s="107"/>
      <c r="P2950" s="219" t="s">
        <v>18847</v>
      </c>
    </row>
    <row r="2951" spans="1:16" x14ac:dyDescent="0.2">
      <c r="A2951" s="151"/>
      <c r="B2951" s="151"/>
      <c r="C2951" s="151"/>
      <c r="D2951" s="146"/>
      <c r="E2951" s="146"/>
      <c r="F2951" s="147"/>
      <c r="H2951" s="103"/>
      <c r="I2951" s="107" t="str">
        <f t="shared" si="101"/>
        <v/>
      </c>
      <c r="J2951" s="119" t="s">
        <v>18864</v>
      </c>
      <c r="K2951" s="107" t="s">
        <v>18817</v>
      </c>
      <c r="L2951" s="107" t="s">
        <v>18829</v>
      </c>
      <c r="M2951" s="131" t="str">
        <f t="shared" si="104"/>
        <v/>
      </c>
      <c r="N2951" s="107"/>
      <c r="O2951" s="107"/>
      <c r="P2951" s="219" t="s">
        <v>18848</v>
      </c>
    </row>
    <row r="2952" spans="1:16" x14ac:dyDescent="0.2">
      <c r="A2952" s="151"/>
      <c r="B2952" s="151"/>
      <c r="C2952" s="151"/>
      <c r="D2952" s="146"/>
      <c r="E2952" s="146"/>
      <c r="F2952" s="147"/>
      <c r="H2952" s="103"/>
      <c r="I2952" s="107" t="str">
        <f t="shared" si="101"/>
        <v>ZGT</v>
      </c>
      <c r="J2952" s="119" t="s">
        <v>18865</v>
      </c>
      <c r="K2952" s="107" t="s">
        <v>18818</v>
      </c>
      <c r="L2952" s="107" t="s">
        <v>18830</v>
      </c>
      <c r="M2952" s="131" t="str">
        <f t="shared" si="104"/>
        <v/>
      </c>
      <c r="N2952" s="107"/>
      <c r="O2952" s="107"/>
      <c r="P2952" s="219" t="s">
        <v>18849</v>
      </c>
    </row>
    <row r="2953" spans="1:16" x14ac:dyDescent="0.2">
      <c r="A2953" s="151"/>
      <c r="B2953" s="151"/>
      <c r="C2953" s="151"/>
      <c r="D2953" s="146"/>
      <c r="E2953" s="146"/>
      <c r="F2953" s="147"/>
      <c r="H2953" s="103"/>
      <c r="I2953" s="107" t="str">
        <f t="shared" ref="I2953:I2965" si="105">IFERROR((INDEX(A:E,MATCH($J2953,E:E,0),2)),"")</f>
        <v>ZGG</v>
      </c>
      <c r="J2953" s="119" t="s">
        <v>18866</v>
      </c>
      <c r="K2953" s="107" t="s">
        <v>18723</v>
      </c>
      <c r="L2953" s="107" t="s">
        <v>18831</v>
      </c>
      <c r="M2953" s="131" t="str">
        <f t="shared" si="104"/>
        <v/>
      </c>
      <c r="N2953" s="107"/>
      <c r="O2953" s="107"/>
      <c r="P2953" s="219" t="s">
        <v>18850</v>
      </c>
    </row>
    <row r="2954" spans="1:16" x14ac:dyDescent="0.2">
      <c r="A2954" s="151"/>
      <c r="B2954" s="151"/>
      <c r="C2954" s="151"/>
      <c r="D2954" s="146"/>
      <c r="E2954" s="146"/>
      <c r="F2954" s="147"/>
      <c r="H2954" s="103"/>
      <c r="I2954" s="107" t="str">
        <f t="shared" si="105"/>
        <v/>
      </c>
      <c r="J2954" s="119" t="s">
        <v>18867</v>
      </c>
      <c r="K2954" s="107" t="s">
        <v>18819</v>
      </c>
      <c r="L2954" s="107" t="s">
        <v>18832</v>
      </c>
      <c r="M2954" s="131" t="str">
        <f t="shared" si="104"/>
        <v/>
      </c>
      <c r="N2954" s="107"/>
      <c r="O2954" s="107"/>
      <c r="P2954" s="219" t="s">
        <v>18851</v>
      </c>
    </row>
    <row r="2955" spans="1:16" x14ac:dyDescent="0.2">
      <c r="A2955" s="151"/>
      <c r="B2955" s="151"/>
      <c r="C2955" s="151"/>
      <c r="D2955" s="146"/>
      <c r="E2955" s="146"/>
      <c r="F2955" s="147"/>
      <c r="H2955" s="103"/>
      <c r="I2955" s="107" t="str">
        <f t="shared" si="105"/>
        <v>ZTC</v>
      </c>
      <c r="J2955" s="119" t="s">
        <v>18868</v>
      </c>
      <c r="K2955" s="107" t="s">
        <v>18599</v>
      </c>
      <c r="L2955" s="107" t="s">
        <v>18833</v>
      </c>
      <c r="M2955" s="131" t="str">
        <f t="shared" si="104"/>
        <v/>
      </c>
      <c r="N2955" s="107"/>
      <c r="O2955" s="107"/>
      <c r="P2955" s="219" t="s">
        <v>18852</v>
      </c>
    </row>
    <row r="2956" spans="1:16" x14ac:dyDescent="0.2">
      <c r="A2956" s="151"/>
      <c r="B2956" s="151"/>
      <c r="C2956" s="151"/>
      <c r="D2956" s="146"/>
      <c r="E2956" s="146"/>
      <c r="F2956" s="147"/>
      <c r="H2956" s="103"/>
      <c r="I2956" s="107" t="str">
        <f t="shared" si="105"/>
        <v>ZCT</v>
      </c>
      <c r="J2956" s="119" t="s">
        <v>18869</v>
      </c>
      <c r="K2956" s="107" t="s">
        <v>18820</v>
      </c>
      <c r="L2956" s="107" t="s">
        <v>18834</v>
      </c>
      <c r="M2956" s="131" t="str">
        <f t="shared" si="104"/>
        <v/>
      </c>
      <c r="N2956" s="107"/>
      <c r="O2956" s="107"/>
      <c r="P2956" s="219" t="s">
        <v>18853</v>
      </c>
    </row>
    <row r="2957" spans="1:16" x14ac:dyDescent="0.2">
      <c r="A2957" s="151"/>
      <c r="B2957" s="151"/>
      <c r="C2957" s="151"/>
      <c r="D2957" s="146"/>
      <c r="E2957" s="146"/>
      <c r="F2957" s="147"/>
      <c r="H2957" s="103"/>
      <c r="I2957" s="107" t="str">
        <f t="shared" si="105"/>
        <v>SBS</v>
      </c>
      <c r="J2957" s="119" t="s">
        <v>18891</v>
      </c>
      <c r="K2957" s="107" t="s">
        <v>18425</v>
      </c>
      <c r="L2957" s="107" t="s">
        <v>18892</v>
      </c>
      <c r="M2957" s="131" t="str">
        <f t="shared" si="104"/>
        <v/>
      </c>
      <c r="N2957" s="107"/>
      <c r="O2957" s="107"/>
      <c r="P2957" s="219" t="s">
        <v>18900</v>
      </c>
    </row>
    <row r="2958" spans="1:16" ht="30" x14ac:dyDescent="0.2">
      <c r="A2958" s="151"/>
      <c r="B2958" s="151"/>
      <c r="C2958" s="151"/>
      <c r="D2958" s="146"/>
      <c r="E2958" s="146"/>
      <c r="F2958" s="147"/>
      <c r="H2958" s="222"/>
      <c r="I2958" s="107" t="str">
        <f t="shared" si="105"/>
        <v/>
      </c>
      <c r="J2958" s="223" t="s">
        <v>18901</v>
      </c>
      <c r="K2958" s="107" t="s">
        <v>18902</v>
      </c>
      <c r="L2958" s="107" t="s">
        <v>18903</v>
      </c>
      <c r="M2958" s="107"/>
      <c r="N2958" s="107" t="s">
        <v>842</v>
      </c>
      <c r="O2958" s="107" t="s">
        <v>18894</v>
      </c>
      <c r="P2958" s="109" t="s">
        <v>18904</v>
      </c>
    </row>
    <row r="2959" spans="1:16" ht="30" x14ac:dyDescent="0.2">
      <c r="A2959" s="151"/>
      <c r="B2959" s="151"/>
      <c r="C2959" s="151"/>
      <c r="D2959" s="146"/>
      <c r="E2959" s="146"/>
      <c r="F2959" s="147"/>
      <c r="H2959" s="222"/>
      <c r="I2959" s="107" t="str">
        <f t="shared" si="105"/>
        <v/>
      </c>
      <c r="J2959" s="223" t="s">
        <v>18905</v>
      </c>
      <c r="K2959" s="107" t="s">
        <v>18906</v>
      </c>
      <c r="L2959" s="107" t="s">
        <v>18907</v>
      </c>
      <c r="M2959" s="107"/>
      <c r="N2959" s="107" t="s">
        <v>842</v>
      </c>
      <c r="O2959" s="107" t="s">
        <v>18894</v>
      </c>
      <c r="P2959" s="109" t="s">
        <v>18908</v>
      </c>
    </row>
    <row r="2960" spans="1:16" ht="15" x14ac:dyDescent="0.2">
      <c r="A2960" s="151"/>
      <c r="B2960" s="151"/>
      <c r="C2960" s="151"/>
      <c r="D2960" s="146"/>
      <c r="E2960" s="146"/>
      <c r="F2960" s="147"/>
      <c r="H2960" s="222"/>
      <c r="I2960" s="107" t="str">
        <f t="shared" si="105"/>
        <v/>
      </c>
      <c r="J2960" s="223" t="s">
        <v>18909</v>
      </c>
      <c r="K2960" s="107" t="s">
        <v>18910</v>
      </c>
      <c r="L2960" s="107" t="s">
        <v>18911</v>
      </c>
      <c r="M2960" s="107"/>
      <c r="N2960" s="107"/>
      <c r="O2960" s="107"/>
      <c r="P2960" s="109" t="s">
        <v>18912</v>
      </c>
    </row>
    <row r="2961" spans="1:16" ht="15" x14ac:dyDescent="0.2">
      <c r="A2961" s="151"/>
      <c r="B2961" s="151"/>
      <c r="C2961" s="151"/>
      <c r="D2961" s="146"/>
      <c r="E2961" s="146"/>
      <c r="F2961" s="147"/>
      <c r="H2961" s="222"/>
      <c r="I2961" s="107" t="str">
        <f t="shared" si="105"/>
        <v/>
      </c>
      <c r="J2961" s="223" t="s">
        <v>18913</v>
      </c>
      <c r="K2961" s="107" t="s">
        <v>18914</v>
      </c>
      <c r="L2961" s="107" t="s">
        <v>18915</v>
      </c>
      <c r="M2961" s="107"/>
      <c r="N2961" s="107"/>
      <c r="O2961" s="107"/>
      <c r="P2961" s="109" t="s">
        <v>18916</v>
      </c>
    </row>
    <row r="2962" spans="1:16" ht="15" x14ac:dyDescent="0.2">
      <c r="A2962" s="151"/>
      <c r="B2962" s="151"/>
      <c r="C2962" s="151"/>
      <c r="D2962" s="146"/>
      <c r="E2962" s="146"/>
      <c r="F2962" s="147"/>
      <c r="H2962" s="222"/>
      <c r="I2962" s="107" t="str">
        <f t="shared" si="105"/>
        <v/>
      </c>
      <c r="J2962" s="223" t="s">
        <v>18917</v>
      </c>
      <c r="K2962" s="107" t="s">
        <v>18918</v>
      </c>
      <c r="L2962" s="107" t="s">
        <v>18919</v>
      </c>
      <c r="M2962" s="107"/>
      <c r="N2962" s="107"/>
      <c r="O2962" s="107"/>
      <c r="P2962" s="109" t="s">
        <v>18920</v>
      </c>
    </row>
    <row r="2963" spans="1:16" ht="15" x14ac:dyDescent="0.2">
      <c r="A2963" s="151"/>
      <c r="B2963" s="151"/>
      <c r="C2963" s="151"/>
      <c r="D2963" s="146"/>
      <c r="E2963" s="146"/>
      <c r="F2963" s="147"/>
      <c r="H2963" s="222"/>
      <c r="I2963" s="107" t="str">
        <f t="shared" si="105"/>
        <v/>
      </c>
      <c r="J2963" s="119" t="s">
        <v>18921</v>
      </c>
      <c r="K2963" s="107" t="s">
        <v>18922</v>
      </c>
      <c r="L2963" s="107"/>
      <c r="M2963" s="107"/>
      <c r="N2963" s="107"/>
      <c r="O2963" s="107"/>
      <c r="P2963" s="109" t="s">
        <v>18923</v>
      </c>
    </row>
    <row r="2964" spans="1:16" ht="15" x14ac:dyDescent="0.2">
      <c r="A2964" s="151"/>
      <c r="B2964" s="151"/>
      <c r="C2964" s="151"/>
      <c r="D2964" s="146"/>
      <c r="E2964" s="146"/>
      <c r="F2964" s="147"/>
      <c r="H2964" s="222"/>
      <c r="I2964" s="107" t="str">
        <f t="shared" si="105"/>
        <v/>
      </c>
      <c r="J2964" s="119" t="s">
        <v>19338</v>
      </c>
      <c r="K2964" s="107" t="s">
        <v>19339</v>
      </c>
      <c r="L2964" s="107"/>
      <c r="M2964" s="107"/>
      <c r="N2964" s="107"/>
      <c r="O2964" s="107"/>
      <c r="P2964" s="109" t="s">
        <v>19340</v>
      </c>
    </row>
    <row r="2965" spans="1:16" ht="90" x14ac:dyDescent="0.2">
      <c r="A2965" s="151"/>
      <c r="B2965" s="151"/>
      <c r="C2965" s="151"/>
      <c r="D2965" s="146"/>
      <c r="E2965" s="146"/>
      <c r="F2965" s="147"/>
      <c r="H2965" s="222"/>
      <c r="I2965" s="107" t="str">
        <f t="shared" si="105"/>
        <v/>
      </c>
      <c r="J2965" s="119" t="s">
        <v>19341</v>
      </c>
      <c r="K2965" s="107" t="s">
        <v>19342</v>
      </c>
      <c r="L2965" s="107"/>
      <c r="M2965" s="107"/>
      <c r="N2965" s="107"/>
      <c r="O2965" s="107"/>
      <c r="P2965" s="109" t="s">
        <v>19343</v>
      </c>
    </row>
    <row r="2966" spans="1:16" ht="15" x14ac:dyDescent="0.2">
      <c r="A2966" s="151"/>
      <c r="B2966" s="151"/>
      <c r="C2966" s="151"/>
      <c r="D2966" s="146"/>
      <c r="E2966" s="146"/>
      <c r="F2966" s="147"/>
      <c r="H2966" s="222"/>
      <c r="I2966" s="107"/>
      <c r="J2966" s="119" t="s">
        <v>19344</v>
      </c>
      <c r="K2966" s="107" t="s">
        <v>19345</v>
      </c>
      <c r="L2966" s="107"/>
      <c r="M2966" s="107"/>
      <c r="N2966" s="107"/>
      <c r="O2966" s="107"/>
      <c r="P2966" s="109" t="s">
        <v>19346</v>
      </c>
    </row>
    <row r="2967" spans="1:16" ht="60" x14ac:dyDescent="0.2">
      <c r="A2967" s="151"/>
      <c r="B2967" s="151"/>
      <c r="C2967" s="151"/>
      <c r="D2967" s="146"/>
      <c r="E2967" s="146"/>
      <c r="F2967" s="147"/>
      <c r="H2967" s="222"/>
      <c r="I2967" s="107"/>
      <c r="J2967" s="119" t="s">
        <v>19347</v>
      </c>
      <c r="K2967" s="107" t="s">
        <v>19348</v>
      </c>
      <c r="L2967" s="107"/>
      <c r="M2967" s="107"/>
      <c r="N2967" s="107"/>
      <c r="O2967" s="107"/>
      <c r="P2967" s="109" t="s">
        <v>19349</v>
      </c>
    </row>
    <row r="2968" spans="1:16" ht="15" x14ac:dyDescent="0.2">
      <c r="A2968" s="151"/>
      <c r="B2968" s="151"/>
      <c r="C2968" s="151"/>
      <c r="D2968" s="146"/>
      <c r="E2968" s="146"/>
      <c r="F2968" s="147"/>
      <c r="H2968" s="222"/>
      <c r="I2968" s="107"/>
      <c r="J2968" s="119" t="s">
        <v>19350</v>
      </c>
      <c r="K2968" s="107" t="s">
        <v>19351</v>
      </c>
      <c r="L2968" s="107"/>
      <c r="M2968" s="107"/>
      <c r="N2968" s="107"/>
      <c r="O2968" s="107"/>
      <c r="P2968" s="109" t="s">
        <v>19352</v>
      </c>
    </row>
    <row r="2969" spans="1:16" ht="30" x14ac:dyDescent="0.2">
      <c r="A2969" s="151"/>
      <c r="B2969" s="151"/>
      <c r="C2969" s="151"/>
      <c r="D2969" s="146"/>
      <c r="E2969" s="146"/>
      <c r="F2969" s="147"/>
      <c r="H2969" s="222"/>
      <c r="I2969" s="107"/>
      <c r="J2969" s="119" t="s">
        <v>19353</v>
      </c>
      <c r="K2969" s="107" t="s">
        <v>19354</v>
      </c>
      <c r="L2969" s="107"/>
      <c r="M2969" s="107"/>
      <c r="N2969" s="107"/>
      <c r="O2969" s="107"/>
      <c r="P2969" s="109" t="s">
        <v>19355</v>
      </c>
    </row>
    <row r="2970" spans="1:16" ht="32" customHeight="1" x14ac:dyDescent="0.2">
      <c r="A2970" s="151"/>
      <c r="B2970" s="151"/>
      <c r="C2970" s="151"/>
      <c r="D2970" s="146"/>
      <c r="E2970" s="146"/>
      <c r="F2970" s="147"/>
      <c r="H2970" s="222"/>
      <c r="I2970" s="107"/>
      <c r="J2970" s="119" t="s">
        <v>19356</v>
      </c>
      <c r="K2970" s="107" t="s">
        <v>19357</v>
      </c>
      <c r="L2970" s="107"/>
      <c r="M2970" s="107"/>
      <c r="N2970" s="107"/>
      <c r="O2970" s="107"/>
      <c r="P2970" s="109" t="s">
        <v>19358</v>
      </c>
    </row>
    <row r="2971" spans="1:16" ht="30" x14ac:dyDescent="0.2">
      <c r="A2971" s="151"/>
      <c r="B2971" s="151"/>
      <c r="C2971" s="151"/>
      <c r="D2971" s="146"/>
      <c r="E2971" s="146"/>
      <c r="F2971" s="147"/>
      <c r="H2971" s="222"/>
      <c r="I2971" s="107"/>
      <c r="J2971" s="119" t="s">
        <v>19359</v>
      </c>
      <c r="K2971" s="107" t="s">
        <v>19360</v>
      </c>
      <c r="L2971" s="107"/>
      <c r="M2971" s="107"/>
      <c r="N2971" s="107"/>
      <c r="O2971" s="107"/>
      <c r="P2971" s="109" t="s">
        <v>19361</v>
      </c>
    </row>
    <row r="2972" spans="1:16" ht="45" x14ac:dyDescent="0.2">
      <c r="A2972" s="151"/>
      <c r="B2972" s="151"/>
      <c r="C2972" s="151"/>
      <c r="D2972" s="146"/>
      <c r="E2972" s="146"/>
      <c r="F2972" s="147"/>
      <c r="H2972" s="222"/>
      <c r="I2972" s="107"/>
      <c r="J2972" s="119" t="s">
        <v>19362</v>
      </c>
      <c r="K2972" s="107" t="s">
        <v>19363</v>
      </c>
      <c r="L2972" s="107"/>
      <c r="M2972" s="107"/>
      <c r="N2972" s="107"/>
      <c r="O2972" s="107"/>
      <c r="P2972" s="109" t="s">
        <v>19364</v>
      </c>
    </row>
    <row r="2973" spans="1:16" ht="30" x14ac:dyDescent="0.2">
      <c r="A2973" s="151"/>
      <c r="B2973" s="151"/>
      <c r="C2973" s="151"/>
      <c r="D2973" s="146"/>
      <c r="E2973" s="146"/>
      <c r="F2973" s="147"/>
      <c r="H2973" s="222"/>
      <c r="I2973" s="107"/>
      <c r="J2973" s="119" t="s">
        <v>19365</v>
      </c>
      <c r="K2973" s="107" t="s">
        <v>19366</v>
      </c>
      <c r="L2973" s="107"/>
      <c r="M2973" s="107"/>
      <c r="N2973" s="107"/>
      <c r="O2973" s="107"/>
      <c r="P2973" s="109" t="s">
        <v>19367</v>
      </c>
    </row>
    <row r="2974" spans="1:16" ht="15" x14ac:dyDescent="0.2">
      <c r="A2974" s="151"/>
      <c r="B2974" s="151"/>
      <c r="C2974" s="151"/>
      <c r="D2974" s="146"/>
      <c r="E2974" s="146"/>
      <c r="F2974" s="147"/>
      <c r="H2974" s="222"/>
      <c r="I2974" s="107"/>
      <c r="J2974" s="119" t="s">
        <v>19368</v>
      </c>
      <c r="K2974" s="107" t="s">
        <v>19369</v>
      </c>
      <c r="L2974" s="107"/>
      <c r="M2974" s="107"/>
      <c r="N2974" s="107"/>
      <c r="O2974" s="107"/>
      <c r="P2974" s="109" t="s">
        <v>19370</v>
      </c>
    </row>
    <row r="2975" spans="1:16" ht="45" x14ac:dyDescent="0.2">
      <c r="A2975" s="151"/>
      <c r="B2975" s="151"/>
      <c r="C2975" s="151"/>
      <c r="D2975" s="146"/>
      <c r="E2975" s="146"/>
      <c r="F2975" s="147"/>
      <c r="H2975" s="222"/>
      <c r="I2975" s="107"/>
      <c r="J2975" s="119" t="s">
        <v>19371</v>
      </c>
      <c r="K2975" s="107" t="s">
        <v>19372</v>
      </c>
      <c r="L2975" s="107"/>
      <c r="M2975" s="107"/>
      <c r="N2975" s="107"/>
      <c r="O2975" s="107"/>
      <c r="P2975" s="109" t="s">
        <v>19373</v>
      </c>
    </row>
    <row r="2976" spans="1:16" ht="32.5" customHeight="1" x14ac:dyDescent="0.2">
      <c r="A2976" s="151"/>
      <c r="B2976" s="151"/>
      <c r="C2976" s="151"/>
      <c r="D2976" s="146"/>
      <c r="E2976" s="146"/>
      <c r="F2976" s="147"/>
      <c r="H2976" s="222"/>
      <c r="I2976" s="107"/>
      <c r="J2976" s="119" t="s">
        <v>19374</v>
      </c>
      <c r="K2976" s="107" t="s">
        <v>19375</v>
      </c>
      <c r="L2976" s="107"/>
      <c r="M2976" s="107"/>
      <c r="N2976" s="107"/>
      <c r="O2976" s="107"/>
      <c r="P2976" s="109" t="s">
        <v>19376</v>
      </c>
    </row>
    <row r="2977" spans="1:16" ht="15" x14ac:dyDescent="0.2">
      <c r="A2977" s="151"/>
      <c r="B2977" s="151"/>
      <c r="C2977" s="151"/>
      <c r="D2977" s="146"/>
      <c r="E2977" s="146"/>
      <c r="F2977" s="147"/>
      <c r="H2977" s="222"/>
      <c r="I2977" s="107"/>
      <c r="J2977" s="119" t="s">
        <v>19377</v>
      </c>
      <c r="K2977" s="107" t="s">
        <v>19378</v>
      </c>
      <c r="L2977" s="107"/>
      <c r="M2977" s="107"/>
      <c r="N2977" s="107"/>
      <c r="O2977" s="107"/>
      <c r="P2977" s="109" t="s">
        <v>19379</v>
      </c>
    </row>
    <row r="2978" spans="1:16" ht="15" x14ac:dyDescent="0.2">
      <c r="A2978" s="151"/>
      <c r="B2978" s="151"/>
      <c r="C2978" s="151"/>
      <c r="D2978" s="146"/>
      <c r="E2978" s="146"/>
      <c r="F2978" s="147"/>
      <c r="H2978" s="222"/>
      <c r="I2978" s="107"/>
      <c r="J2978" s="119" t="s">
        <v>19380</v>
      </c>
      <c r="K2978" s="107" t="s">
        <v>19381</v>
      </c>
      <c r="L2978" s="107"/>
      <c r="M2978" s="107"/>
      <c r="N2978" s="107"/>
      <c r="O2978" s="107"/>
      <c r="P2978" s="109" t="s">
        <v>19382</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CAD24F87-FE9A-1646-B19D-CCDC3ABFFFC7}"/>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EC0CE537-C8E6-3846-B903-6F842948E631}"/>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FBA3DB59-38DA-D949-8167-CA74990A768A}"/>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D74D7415-731F-204E-AB4C-0848AD0BA13F}"/>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15147</v>
      </c>
      <c r="B1" s="123" t="s">
        <v>15148</v>
      </c>
      <c r="C1" s="123" t="s">
        <v>15150</v>
      </c>
      <c r="D1" s="123" t="s">
        <v>15143</v>
      </c>
      <c r="E1" s="123" t="s">
        <v>15167</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15153</v>
      </c>
      <c r="B8" s="232" t="s">
        <v>15152</v>
      </c>
      <c r="C8" s="232" t="s">
        <v>15170</v>
      </c>
      <c r="D8" s="232" t="s">
        <v>15171</v>
      </c>
      <c r="E8" s="129" t="s">
        <v>15168</v>
      </c>
      <c r="G8" s="102" t="s">
        <v>15</v>
      </c>
      <c r="H8" s="116" t="s">
        <v>9453</v>
      </c>
      <c r="I8" s="116" t="s">
        <v>9452</v>
      </c>
      <c r="J8" s="116" t="s">
        <v>9451</v>
      </c>
      <c r="K8" s="116" t="s">
        <v>5218</v>
      </c>
      <c r="L8" s="116" t="s">
        <v>13966</v>
      </c>
    </row>
    <row r="9" spans="1:12" ht="15" x14ac:dyDescent="0.2">
      <c r="A9" s="229" t="s">
        <v>15176</v>
      </c>
      <c r="B9" s="229" t="s">
        <v>15243</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15313</v>
      </c>
      <c r="J9" s="107" t="s">
        <v>9248</v>
      </c>
      <c r="K9" s="107" t="s">
        <v>1095</v>
      </c>
      <c r="L9" s="10" t="s">
        <v>13745</v>
      </c>
    </row>
    <row r="10" spans="1:12" ht="15" x14ac:dyDescent="0.2">
      <c r="A10" s="230" t="s">
        <v>15177</v>
      </c>
      <c r="B10" s="230" t="s">
        <v>15244</v>
      </c>
      <c r="C10" s="231" t="str">
        <f t="shared" si="0"/>
        <v>Adularia</v>
      </c>
      <c r="D10" s="231" t="str">
        <f t="shared" si="1"/>
        <v>AD</v>
      </c>
      <c r="E10" s="121"/>
      <c r="G10" s="103"/>
      <c r="H10" s="101" t="str">
        <f t="shared" si="2"/>
        <v>Ac</v>
      </c>
      <c r="I10" s="101" t="s">
        <v>15311</v>
      </c>
      <c r="J10" s="107" t="s">
        <v>5118</v>
      </c>
      <c r="K10" s="107" t="s">
        <v>1095</v>
      </c>
      <c r="L10" s="10" t="s">
        <v>13269</v>
      </c>
    </row>
    <row r="11" spans="1:12" ht="15" x14ac:dyDescent="0.2">
      <c r="A11" s="229" t="s">
        <v>15178</v>
      </c>
      <c r="B11" s="229" t="s">
        <v>15245</v>
      </c>
      <c r="C11" s="231" t="str">
        <f t="shared" si="0"/>
        <v>Albite</v>
      </c>
      <c r="D11" s="231" t="str">
        <f t="shared" si="1"/>
        <v>AB</v>
      </c>
      <c r="E11" s="121"/>
      <c r="G11" s="103"/>
      <c r="H11" s="101" t="str">
        <f t="shared" si="2"/>
        <v>Ad</v>
      </c>
      <c r="I11" s="101" t="s">
        <v>15312</v>
      </c>
      <c r="J11" s="107" t="s">
        <v>9246</v>
      </c>
      <c r="K11" s="107" t="s">
        <v>1095</v>
      </c>
      <c r="L11" s="10" t="s">
        <v>13743</v>
      </c>
    </row>
    <row r="12" spans="1:12" ht="15" x14ac:dyDescent="0.2">
      <c r="A12" s="229" t="s">
        <v>15179</v>
      </c>
      <c r="B12" s="229" t="s">
        <v>15246</v>
      </c>
      <c r="C12" s="231" t="str">
        <f t="shared" si="0"/>
        <v>Inosilicates with 2-periodic double chains, Si4O11; Amphiboles</v>
      </c>
      <c r="D12" s="231" t="str">
        <f t="shared" si="1"/>
        <v>AM</v>
      </c>
      <c r="E12" s="121"/>
      <c r="G12" s="103"/>
      <c r="H12" s="101" t="str">
        <f t="shared" si="2"/>
        <v/>
      </c>
      <c r="I12" s="101" t="s">
        <v>15065</v>
      </c>
      <c r="J12" s="107" t="s">
        <v>8645</v>
      </c>
      <c r="K12" s="107" t="s">
        <v>15322</v>
      </c>
      <c r="L12" s="10" t="s">
        <v>12958</v>
      </c>
    </row>
    <row r="13" spans="1:12" ht="15" x14ac:dyDescent="0.2">
      <c r="A13" s="229" t="s">
        <v>15180</v>
      </c>
      <c r="B13" s="229" t="s">
        <v>15247</v>
      </c>
      <c r="C13" s="231" t="str">
        <f t="shared" si="0"/>
        <v>Arsenopyrite</v>
      </c>
      <c r="D13" s="231" t="str">
        <f t="shared" si="1"/>
        <v>AS</v>
      </c>
      <c r="E13" s="121"/>
      <c r="G13" s="103"/>
      <c r="H13" s="101" t="str">
        <f t="shared" si="2"/>
        <v>Am</v>
      </c>
      <c r="I13" s="101" t="s">
        <v>15072</v>
      </c>
      <c r="J13" s="107" t="s">
        <v>8832</v>
      </c>
      <c r="K13" s="107" t="s">
        <v>15323</v>
      </c>
      <c r="L13" s="10"/>
    </row>
    <row r="14" spans="1:12" ht="15" x14ac:dyDescent="0.2">
      <c r="A14" s="229" t="s">
        <v>15181</v>
      </c>
      <c r="B14" s="229" t="s">
        <v>15248</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15182</v>
      </c>
      <c r="B15" s="229" t="s">
        <v>15249</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15183</v>
      </c>
      <c r="B16" s="229" t="s">
        <v>15250</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15184</v>
      </c>
      <c r="B17" s="229" t="s">
        <v>15251</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15185</v>
      </c>
      <c r="B18" s="229" t="s">
        <v>15252</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15186</v>
      </c>
      <c r="B19" s="229" t="s">
        <v>15253</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15187</v>
      </c>
      <c r="B20" s="229" t="s">
        <v>15254</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15188</v>
      </c>
      <c r="B21" s="229" t="s">
        <v>15255</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15189</v>
      </c>
      <c r="B22" s="229" t="s">
        <v>15256</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15190</v>
      </c>
      <c r="B23" s="229" t="s">
        <v>15257</v>
      </c>
      <c r="C23" s="231" t="str">
        <f t="shared" si="0"/>
        <v>Chalcocite</v>
      </c>
      <c r="D23" s="231" t="str">
        <f t="shared" si="1"/>
        <v>CC</v>
      </c>
      <c r="E23" s="121"/>
      <c r="G23" s="103"/>
      <c r="H23" s="101" t="str">
        <f t="shared" si="2"/>
        <v>Cb</v>
      </c>
      <c r="I23" s="101" t="s">
        <v>231</v>
      </c>
      <c r="J23" s="107" t="s">
        <v>6892</v>
      </c>
      <c r="K23" s="107" t="s">
        <v>15324</v>
      </c>
      <c r="L23" s="10" t="s">
        <v>1095</v>
      </c>
    </row>
    <row r="24" spans="1:12" ht="15" x14ac:dyDescent="0.2">
      <c r="A24" s="229" t="s">
        <v>15191</v>
      </c>
      <c r="B24" s="229" t="s">
        <v>15258</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15192</v>
      </c>
      <c r="B25" s="229" t="s">
        <v>15259</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15193</v>
      </c>
      <c r="B26" s="229" t="s">
        <v>15260</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15194</v>
      </c>
      <c r="B27" s="229" t="s">
        <v>15261</v>
      </c>
      <c r="C27" s="231" t="str">
        <f t="shared" si="0"/>
        <v>Chrysocolla</v>
      </c>
      <c r="D27" s="231" t="str">
        <f t="shared" si="1"/>
        <v>CY</v>
      </c>
      <c r="E27" s="121"/>
      <c r="G27" s="103"/>
      <c r="H27" s="101" t="str">
        <f t="shared" si="2"/>
        <v>Cl</v>
      </c>
      <c r="I27" s="101" t="s">
        <v>232</v>
      </c>
      <c r="J27" s="107" t="s">
        <v>9032</v>
      </c>
      <c r="K27" s="107" t="s">
        <v>15325</v>
      </c>
      <c r="L27" s="10" t="s">
        <v>1095</v>
      </c>
    </row>
    <row r="28" spans="1:12" ht="15" x14ac:dyDescent="0.2">
      <c r="A28" s="229" t="s">
        <v>337</v>
      </c>
      <c r="B28" s="229" t="s">
        <v>15262</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15195</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15196</v>
      </c>
      <c r="B30" s="229" t="s">
        <v>15263</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15197</v>
      </c>
      <c r="B31" s="229" t="s">
        <v>15264</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15198</v>
      </c>
      <c r="B32" s="229" t="s">
        <v>15265</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15199</v>
      </c>
      <c r="B33" s="229" t="s">
        <v>15266</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15200</v>
      </c>
      <c r="B34" s="229" t="s">
        <v>15267</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15201</v>
      </c>
      <c r="B35" s="229" t="s">
        <v>15268</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15202</v>
      </c>
      <c r="B36" s="229" t="s">
        <v>15269</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15203</v>
      </c>
      <c r="B37" s="229" t="s">
        <v>15270</v>
      </c>
      <c r="C37" s="231" t="str">
        <f t="shared" si="0"/>
        <v>Fluorite</v>
      </c>
      <c r="D37" s="231" t="str">
        <f t="shared" si="1"/>
        <v>FU</v>
      </c>
      <c r="E37" s="121"/>
      <c r="G37" s="103"/>
      <c r="H37" s="101" t="str">
        <f t="shared" si="2"/>
        <v>Fs</v>
      </c>
      <c r="I37" s="101" t="s">
        <v>15084</v>
      </c>
      <c r="J37" s="107" t="s">
        <v>9236</v>
      </c>
      <c r="K37" s="107" t="s">
        <v>15326</v>
      </c>
      <c r="L37" s="10" t="s">
        <v>13735</v>
      </c>
    </row>
    <row r="38" spans="1:12" ht="15" x14ac:dyDescent="0.2">
      <c r="A38" s="229" t="s">
        <v>15204</v>
      </c>
      <c r="B38" s="229" t="s">
        <v>15271</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15205</v>
      </c>
      <c r="B39" s="229" t="s">
        <v>15272</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15206</v>
      </c>
      <c r="B40" s="229" t="s">
        <v>15273</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15207</v>
      </c>
      <c r="B41" s="229" t="s">
        <v>15274</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15208</v>
      </c>
      <c r="B42" s="229" t="s">
        <v>15275</v>
      </c>
      <c r="C42" s="231" t="str">
        <f t="shared" si="3"/>
        <v>Specularite</v>
      </c>
      <c r="D42" s="231" t="str">
        <f t="shared" si="4"/>
        <v>HS</v>
      </c>
      <c r="E42" s="121"/>
      <c r="G42" s="103"/>
      <c r="H42" s="101" t="str">
        <f t="shared" si="2"/>
        <v/>
      </c>
      <c r="I42" s="101" t="s">
        <v>15067</v>
      </c>
      <c r="J42" s="107" t="s">
        <v>9067</v>
      </c>
      <c r="K42" s="107" t="s">
        <v>15327</v>
      </c>
      <c r="L42" s="10" t="s">
        <v>13532</v>
      </c>
    </row>
    <row r="43" spans="1:12" ht="15" x14ac:dyDescent="0.2">
      <c r="A43" s="229" t="s">
        <v>15209</v>
      </c>
      <c r="B43" s="229" t="s">
        <v>15276</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15210</v>
      </c>
      <c r="B44" s="229" t="s">
        <v>15277</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15211</v>
      </c>
      <c r="B45" s="229" t="s">
        <v>15278</v>
      </c>
      <c r="C45" s="231" t="str">
        <f t="shared" si="3"/>
        <v>Kaolinite</v>
      </c>
      <c r="D45" s="231" t="str">
        <f t="shared" si="4"/>
        <v>KA</v>
      </c>
      <c r="E45" s="121"/>
      <c r="G45" s="103"/>
      <c r="H45" s="101" t="str">
        <f t="shared" si="2"/>
        <v>He</v>
      </c>
      <c r="I45" s="101" t="s">
        <v>15089</v>
      </c>
      <c r="J45" s="107" t="s">
        <v>6350</v>
      </c>
      <c r="K45" s="132" t="s">
        <v>15328</v>
      </c>
      <c r="L45" s="10" t="s">
        <v>10482</v>
      </c>
    </row>
    <row r="46" spans="1:12" ht="15" x14ac:dyDescent="0.2">
      <c r="A46" s="229" t="s">
        <v>15212</v>
      </c>
      <c r="B46" s="229" t="s">
        <v>15279</v>
      </c>
      <c r="C46" s="231" t="str">
        <f t="shared" si="3"/>
        <v>Laumontite</v>
      </c>
      <c r="D46" s="231" t="str">
        <f t="shared" si="4"/>
        <v>LU</v>
      </c>
      <c r="E46" s="121"/>
      <c r="G46" s="103"/>
      <c r="H46" s="101" t="str">
        <f t="shared" si="2"/>
        <v>Hs</v>
      </c>
      <c r="I46" s="101" t="s">
        <v>15090</v>
      </c>
      <c r="J46" s="107" t="s">
        <v>6351</v>
      </c>
      <c r="K46" s="107" t="s">
        <v>15329</v>
      </c>
      <c r="L46" s="10" t="s">
        <v>10482</v>
      </c>
    </row>
    <row r="47" spans="1:12" ht="15" x14ac:dyDescent="0.2">
      <c r="A47" s="229" t="s">
        <v>15146</v>
      </c>
      <c r="B47" s="229" t="s">
        <v>15280</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15213</v>
      </c>
      <c r="B48" s="229" t="s">
        <v>15281</v>
      </c>
      <c r="C48" s="231" t="str">
        <f t="shared" si="3"/>
        <v>Magnesite</v>
      </c>
      <c r="D48" s="231" t="str">
        <f t="shared" si="4"/>
        <v>MS</v>
      </c>
      <c r="E48" s="121"/>
      <c r="G48" s="103"/>
      <c r="H48" s="101" t="str">
        <f t="shared" si="2"/>
        <v>Ka</v>
      </c>
      <c r="I48" s="101" t="s">
        <v>237</v>
      </c>
      <c r="J48" s="107" t="s">
        <v>199</v>
      </c>
      <c r="K48" s="107" t="s">
        <v>15330</v>
      </c>
      <c r="L48" s="10" t="s">
        <v>13627</v>
      </c>
    </row>
    <row r="49" spans="1:12" ht="15" x14ac:dyDescent="0.2">
      <c r="A49" s="229" t="s">
        <v>15214</v>
      </c>
      <c r="B49" s="229" t="s">
        <v>15282</v>
      </c>
      <c r="C49" s="231" t="str">
        <f t="shared" si="3"/>
        <v>Magnetite</v>
      </c>
      <c r="D49" s="231" t="str">
        <f t="shared" si="4"/>
        <v>MT</v>
      </c>
      <c r="E49" s="121"/>
      <c r="G49" s="103"/>
      <c r="H49" s="101" t="str">
        <f t="shared" si="2"/>
        <v>Kf</v>
      </c>
      <c r="I49" s="101" t="s">
        <v>15092</v>
      </c>
      <c r="J49" s="107" t="s">
        <v>9241</v>
      </c>
      <c r="K49" s="132" t="s">
        <v>15340</v>
      </c>
      <c r="L49" s="10" t="s">
        <v>13740</v>
      </c>
    </row>
    <row r="50" spans="1:12" ht="15" x14ac:dyDescent="0.2">
      <c r="A50" s="229" t="s">
        <v>15215</v>
      </c>
      <c r="B50" s="229" t="s">
        <v>15283</v>
      </c>
      <c r="C50" s="231" t="str">
        <f t="shared" si="3"/>
        <v>Malachite</v>
      </c>
      <c r="D50" s="231" t="str">
        <f t="shared" si="4"/>
        <v>MA</v>
      </c>
      <c r="E50" s="121"/>
      <c r="G50" s="103"/>
      <c r="H50" s="101" t="str">
        <f t="shared" si="2"/>
        <v>Li</v>
      </c>
      <c r="I50" s="101" t="s">
        <v>238</v>
      </c>
      <c r="J50" s="107" t="s">
        <v>6616</v>
      </c>
      <c r="K50" s="107" t="s">
        <v>15331</v>
      </c>
      <c r="L50" s="10" t="s">
        <v>10751</v>
      </c>
    </row>
    <row r="51" spans="1:12" ht="15" x14ac:dyDescent="0.2">
      <c r="A51" s="229" t="s">
        <v>15216</v>
      </c>
      <c r="B51" s="229" t="s">
        <v>15284</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15217</v>
      </c>
      <c r="B52" s="229" t="s">
        <v>15285</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15218</v>
      </c>
      <c r="B53" s="229" t="s">
        <v>15286</v>
      </c>
      <c r="C53" s="231" t="str">
        <f t="shared" si="3"/>
        <v>Muscovite</v>
      </c>
      <c r="D53" s="231" t="str">
        <f t="shared" si="4"/>
        <v>MV</v>
      </c>
      <c r="E53" s="121"/>
      <c r="G53" s="103"/>
      <c r="H53" s="101" t="str">
        <f t="shared" si="2"/>
        <v>Mn</v>
      </c>
      <c r="I53" s="101" t="s">
        <v>15095</v>
      </c>
      <c r="J53" s="107" t="s">
        <v>6618</v>
      </c>
      <c r="K53" s="132" t="s">
        <v>15332</v>
      </c>
      <c r="L53" s="10" t="s">
        <v>10754</v>
      </c>
    </row>
    <row r="54" spans="1:12" ht="15" x14ac:dyDescent="0.2">
      <c r="A54" s="229" t="s">
        <v>15219</v>
      </c>
      <c r="B54" s="229" t="s">
        <v>15287</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15220</v>
      </c>
      <c r="B55" s="229" t="s">
        <v>15288</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15221</v>
      </c>
      <c r="B56" s="229" t="s">
        <v>15289</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15222</v>
      </c>
      <c r="B57" s="229" t="s">
        <v>15290</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15223</v>
      </c>
      <c r="B58" s="229" t="s">
        <v>15291</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15224</v>
      </c>
      <c r="B59" s="229" t="s">
        <v>15292</v>
      </c>
      <c r="C59" s="231" t="str">
        <f t="shared" si="3"/>
        <v>Pyrolusite</v>
      </c>
      <c r="D59" s="231" t="str">
        <f t="shared" si="4"/>
        <v>PL</v>
      </c>
      <c r="E59" s="121"/>
      <c r="G59" s="103"/>
      <c r="H59" s="101" t="str">
        <f t="shared" si="2"/>
        <v>Om</v>
      </c>
      <c r="I59" s="101" t="s">
        <v>15069</v>
      </c>
      <c r="J59" s="107" t="s">
        <v>9449</v>
      </c>
      <c r="K59" s="132" t="s">
        <v>15341</v>
      </c>
      <c r="L59" s="10"/>
    </row>
    <row r="60" spans="1:12" ht="15" x14ac:dyDescent="0.2">
      <c r="A60" s="229" t="s">
        <v>15225</v>
      </c>
      <c r="B60" s="229" t="s">
        <v>15293</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15226</v>
      </c>
      <c r="B61" s="229" t="s">
        <v>15294</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15227</v>
      </c>
      <c r="B62" s="229" t="s">
        <v>15295</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15228</v>
      </c>
      <c r="B63" s="229" t="s">
        <v>15296</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15229</v>
      </c>
      <c r="B64" s="229" t="s">
        <v>15297</v>
      </c>
      <c r="C64" s="231" t="str">
        <f t="shared" si="3"/>
        <v>Sericite</v>
      </c>
      <c r="D64" s="231" t="str">
        <f t="shared" si="4"/>
        <v>SE</v>
      </c>
      <c r="E64" s="121"/>
      <c r="G64" s="103"/>
      <c r="H64" s="101" t="str">
        <f t="shared" si="2"/>
        <v>Px</v>
      </c>
      <c r="I64" s="101" t="s">
        <v>15103</v>
      </c>
      <c r="J64" s="107" t="s">
        <v>8789</v>
      </c>
      <c r="K64" s="107" t="s">
        <v>15333</v>
      </c>
      <c r="L64" s="10" t="s">
        <v>1095</v>
      </c>
    </row>
    <row r="65" spans="1:12" ht="15" x14ac:dyDescent="0.2">
      <c r="A65" s="229" t="s">
        <v>15230</v>
      </c>
      <c r="B65" s="229" t="s">
        <v>15298</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15231</v>
      </c>
      <c r="B66" s="229" t="s">
        <v>15299</v>
      </c>
      <c r="C66" s="231" t="str">
        <f t="shared" si="3"/>
        <v>Smectite</v>
      </c>
      <c r="D66" s="231" t="str">
        <f t="shared" si="4"/>
        <v>SM</v>
      </c>
      <c r="E66" s="121"/>
      <c r="G66" s="103"/>
      <c r="H66" s="101" t="str">
        <f t="shared" si="2"/>
        <v>Qz</v>
      </c>
      <c r="I66" s="101" t="s">
        <v>242</v>
      </c>
      <c r="J66" s="107" t="s">
        <v>211</v>
      </c>
      <c r="K66" s="107" t="s">
        <v>15342</v>
      </c>
      <c r="L66" s="10" t="s">
        <v>10551</v>
      </c>
    </row>
    <row r="67" spans="1:12" ht="15" x14ac:dyDescent="0.2">
      <c r="A67" s="229" t="s">
        <v>15232</v>
      </c>
      <c r="B67" s="229" t="s">
        <v>15300</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15233</v>
      </c>
      <c r="B68" s="229" t="s">
        <v>15301</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15234</v>
      </c>
      <c r="B69" s="229" t="s">
        <v>15302</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15235</v>
      </c>
      <c r="B70" s="229" t="s">
        <v>15303</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15236</v>
      </c>
      <c r="B71" s="229" t="s">
        <v>15304</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15237</v>
      </c>
      <c r="B72" s="229" t="s">
        <v>15305</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15238</v>
      </c>
      <c r="B73" s="229" t="s">
        <v>15306</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15334</v>
      </c>
      <c r="L73" s="10" t="s">
        <v>11037</v>
      </c>
    </row>
    <row r="74" spans="1:12" ht="15" x14ac:dyDescent="0.2">
      <c r="A74" s="229" t="s">
        <v>15239</v>
      </c>
      <c r="B74" s="229" t="s">
        <v>15307</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15240</v>
      </c>
      <c r="B75" s="229" t="s">
        <v>15308</v>
      </c>
      <c r="C75" s="231" t="str">
        <f t="shared" si="3"/>
        <v>Unknown Mineral Transparent</v>
      </c>
      <c r="D75" s="231" t="str">
        <f t="shared" si="5"/>
        <v>UM</v>
      </c>
      <c r="E75" s="121"/>
      <c r="G75" s="103"/>
      <c r="H75" s="101" t="str">
        <f t="shared" si="6"/>
        <v>Su</v>
      </c>
      <c r="I75" s="101" t="s">
        <v>251</v>
      </c>
      <c r="J75" s="107" t="s">
        <v>5490</v>
      </c>
      <c r="K75" s="132" t="s">
        <v>15343</v>
      </c>
      <c r="L75" s="10" t="s">
        <v>1095</v>
      </c>
    </row>
    <row r="76" spans="1:12" ht="15" x14ac:dyDescent="0.2">
      <c r="A76" s="229" t="s">
        <v>15241</v>
      </c>
      <c r="B76" s="229" t="s">
        <v>15309</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15242</v>
      </c>
      <c r="B77" s="229" t="s">
        <v>15310</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15335</v>
      </c>
      <c r="L80" s="10"/>
    </row>
    <row r="81" spans="1:12" ht="15" x14ac:dyDescent="0.2">
      <c r="A81" s="229"/>
      <c r="B81" s="229"/>
      <c r="C81" s="120"/>
      <c r="D81" s="120"/>
      <c r="E81" s="121"/>
      <c r="G81" s="103"/>
      <c r="H81" s="101" t="str">
        <f t="shared" si="6"/>
        <v>Wf</v>
      </c>
      <c r="I81" s="101" t="s">
        <v>15110</v>
      </c>
      <c r="J81" s="107" t="s">
        <v>6445</v>
      </c>
      <c r="K81" s="107" t="s">
        <v>15336</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15344</v>
      </c>
      <c r="L83" s="10" t="s">
        <v>1095</v>
      </c>
    </row>
    <row r="84" spans="1:12" ht="15" x14ac:dyDescent="0.2">
      <c r="A84" s="229"/>
      <c r="B84" s="229"/>
      <c r="C84" s="120"/>
      <c r="D84" s="120"/>
      <c r="E84" s="121"/>
      <c r="G84" s="103"/>
      <c r="H84" s="101" t="str">
        <f t="shared" si="6"/>
        <v/>
      </c>
      <c r="I84" s="101"/>
      <c r="J84" s="107" t="s">
        <v>5376</v>
      </c>
      <c r="K84" s="107" t="s">
        <v>15337</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15316</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15315</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15317</v>
      </c>
      <c r="J1341" s="107" t="s">
        <v>6414</v>
      </c>
      <c r="K1341" s="132" t="s">
        <v>15338</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15314</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15345</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15318</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15319</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15320</v>
      </c>
      <c r="J4699" s="107" t="s">
        <v>9059</v>
      </c>
      <c r="K4699" s="132" t="s">
        <v>15339</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15321</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57029A84-FA45-F44A-860B-583234B524FD}">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64FAFBF1-6C8F-784B-99BA-8FF13F30BF74}"/>
    </customSheetView>
    <customSheetView guid="{03B04745-F29E-4E26-B62E-F0D2264078A4}" scale="80" showAutoFilter="1">
      <selection activeCell="D8" sqref="D8"/>
      <pageMargins left="0.7" right="0.7" top="0.75" bottom="0.75" header="0.3" footer="0.3"/>
      <pageSetup paperSize="9" orientation="portrait" r:id="rId3"/>
      <autoFilter ref="A8:F5190" xr:uid="{4C52252B-BA09-5949-972D-AC747CCA49A1}">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6D0C0DF9-E4BC-AF46-9EF9-A716DF491FF1}">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zoomScale="120" zoomScaleNormal="120" workbookViewId="0">
      <selection activeCell="F19" sqref="F19"/>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17972</v>
      </c>
      <c r="G1" s="134"/>
    </row>
    <row r="2" spans="1:25" ht="16" x14ac:dyDescent="0.2">
      <c r="A2" s="34" t="s">
        <v>17</v>
      </c>
      <c r="I2" s="38"/>
    </row>
    <row r="3" spans="1:25" x14ac:dyDescent="0.2">
      <c r="A3" s="36" t="s">
        <v>134</v>
      </c>
      <c r="B3" s="38"/>
      <c r="C3" s="37" t="s">
        <v>135</v>
      </c>
      <c r="D3" s="39"/>
      <c r="E3" s="39"/>
      <c r="H3" s="37" t="s">
        <v>372</v>
      </c>
      <c r="I3" s="37" t="s">
        <v>356</v>
      </c>
      <c r="O3" s="37" t="s">
        <v>18181</v>
      </c>
      <c r="U3" s="37" t="s">
        <v>5350</v>
      </c>
      <c r="V3" s="37" t="s">
        <v>361</v>
      </c>
    </row>
    <row r="4" spans="1:25" ht="12" x14ac:dyDescent="0.15">
      <c r="A4" s="168" t="s">
        <v>20</v>
      </c>
      <c r="B4" s="168" t="s">
        <v>136</v>
      </c>
      <c r="C4" s="168" t="s">
        <v>1</v>
      </c>
      <c r="D4" s="168" t="s">
        <v>1091</v>
      </c>
      <c r="E4" s="168" t="s">
        <v>137</v>
      </c>
      <c r="F4" s="168" t="s">
        <v>19195</v>
      </c>
      <c r="G4" s="168" t="s">
        <v>15369</v>
      </c>
      <c r="H4" s="168" t="s">
        <v>367</v>
      </c>
      <c r="I4" s="168" t="s">
        <v>18164</v>
      </c>
      <c r="J4" s="168" t="s">
        <v>19236</v>
      </c>
      <c r="K4" s="168" t="s">
        <v>19199</v>
      </c>
      <c r="L4" s="168" t="s">
        <v>18936</v>
      </c>
      <c r="M4" s="168" t="s">
        <v>312</v>
      </c>
      <c r="N4" s="168" t="s">
        <v>1041</v>
      </c>
      <c r="O4" s="168" t="s">
        <v>1099</v>
      </c>
      <c r="P4" s="168" t="s">
        <v>1102</v>
      </c>
      <c r="Q4" s="168" t="s">
        <v>19262</v>
      </c>
      <c r="R4" s="168" t="s">
        <v>5350</v>
      </c>
      <c r="S4" s="168" t="s">
        <v>1101</v>
      </c>
      <c r="T4" s="168" t="s">
        <v>1100</v>
      </c>
      <c r="U4" s="168" t="s">
        <v>18341</v>
      </c>
      <c r="V4" s="168" t="s">
        <v>397</v>
      </c>
      <c r="W4" s="168" t="s">
        <v>257</v>
      </c>
      <c r="X4" s="168" t="s">
        <v>416</v>
      </c>
      <c r="Y4" s="168" t="s">
        <v>19405</v>
      </c>
    </row>
    <row r="5" spans="1:25" x14ac:dyDescent="0.2">
      <c r="A5" s="186" t="s">
        <v>138</v>
      </c>
      <c r="B5" s="242" t="s">
        <v>15365</v>
      </c>
      <c r="C5" s="186" t="s">
        <v>27</v>
      </c>
      <c r="D5" s="186" t="s">
        <v>1092</v>
      </c>
      <c r="E5" s="186" t="s">
        <v>15352</v>
      </c>
      <c r="F5" s="186" t="s">
        <v>19184</v>
      </c>
      <c r="G5" s="186" t="s">
        <v>19541</v>
      </c>
      <c r="H5" s="186" t="s">
        <v>368</v>
      </c>
      <c r="I5" s="186" t="s">
        <v>2021</v>
      </c>
      <c r="J5" s="187" t="s">
        <v>18</v>
      </c>
      <c r="K5" s="188" t="s">
        <v>19131</v>
      </c>
      <c r="L5" s="186" t="s">
        <v>18966</v>
      </c>
      <c r="M5" s="186" t="s">
        <v>318</v>
      </c>
      <c r="N5" s="188" t="s">
        <v>1042</v>
      </c>
      <c r="O5" s="186" t="s">
        <v>18182</v>
      </c>
      <c r="P5" s="186" t="s">
        <v>18197</v>
      </c>
      <c r="Q5" s="189" t="s">
        <v>19263</v>
      </c>
      <c r="R5" s="186" t="s">
        <v>18213</v>
      </c>
      <c r="S5" s="186" t="s">
        <v>18263</v>
      </c>
      <c r="T5" s="186" t="s">
        <v>624</v>
      </c>
      <c r="U5" s="186" t="s">
        <v>18205</v>
      </c>
      <c r="V5" s="186" t="s">
        <v>656</v>
      </c>
      <c r="W5" s="186" t="s">
        <v>15346</v>
      </c>
      <c r="X5" s="186" t="s">
        <v>409</v>
      </c>
      <c r="Y5" s="186" t="s">
        <v>19406</v>
      </c>
    </row>
    <row r="6" spans="1:25" x14ac:dyDescent="0.2">
      <c r="A6" s="186" t="s">
        <v>139</v>
      </c>
      <c r="B6" s="242" t="s">
        <v>15364</v>
      </c>
      <c r="C6" s="186" t="s">
        <v>152</v>
      </c>
      <c r="D6" s="186" t="s">
        <v>1093</v>
      </c>
      <c r="E6" s="186" t="s">
        <v>18167</v>
      </c>
      <c r="F6" s="186" t="s">
        <v>19185</v>
      </c>
      <c r="G6" s="186" t="s">
        <v>19542</v>
      </c>
      <c r="H6" s="186" t="s">
        <v>369</v>
      </c>
      <c r="I6" s="186" t="s">
        <v>18165</v>
      </c>
      <c r="J6" s="187" t="s">
        <v>18162</v>
      </c>
      <c r="K6" s="188" t="s">
        <v>19132</v>
      </c>
      <c r="L6" s="186" t="s">
        <v>18967</v>
      </c>
      <c r="M6" s="186" t="s">
        <v>18351</v>
      </c>
      <c r="N6" s="188" t="s">
        <v>19251</v>
      </c>
      <c r="O6" s="186" t="s">
        <v>18183</v>
      </c>
      <c r="P6" s="186" t="s">
        <v>18198</v>
      </c>
      <c r="Q6" s="189" t="s">
        <v>19264</v>
      </c>
      <c r="R6" s="186" t="s">
        <v>18211</v>
      </c>
      <c r="S6" s="186" t="s">
        <v>18264</v>
      </c>
      <c r="T6" s="186" t="s">
        <v>2044</v>
      </c>
      <c r="U6" s="186" t="s">
        <v>18345</v>
      </c>
      <c r="V6" s="186" t="s">
        <v>676</v>
      </c>
      <c r="W6" s="186" t="s">
        <v>15347</v>
      </c>
      <c r="X6" s="186" t="s">
        <v>410</v>
      </c>
      <c r="Y6" s="186" t="s">
        <v>19407</v>
      </c>
    </row>
    <row r="7" spans="1:25" x14ac:dyDescent="0.2">
      <c r="A7" s="186" t="s">
        <v>140</v>
      </c>
      <c r="B7" s="242" t="s">
        <v>17983</v>
      </c>
      <c r="C7" s="186" t="s">
        <v>22</v>
      </c>
      <c r="D7" s="186" t="s">
        <v>1094</v>
      </c>
      <c r="E7" s="186" t="s">
        <v>18168</v>
      </c>
      <c r="F7" s="186" t="s">
        <v>19186</v>
      </c>
      <c r="G7" s="186" t="s">
        <v>19543</v>
      </c>
      <c r="H7" s="186" t="s">
        <v>370</v>
      </c>
      <c r="I7" s="186" t="s">
        <v>323</v>
      </c>
      <c r="J7" s="187" t="s">
        <v>308</v>
      </c>
      <c r="K7" s="188" t="s">
        <v>19133</v>
      </c>
      <c r="L7" s="186" t="s">
        <v>18968</v>
      </c>
      <c r="M7" s="186" t="s">
        <v>18354</v>
      </c>
      <c r="N7" s="188" t="s">
        <v>19249</v>
      </c>
      <c r="O7" s="186" t="s">
        <v>18184</v>
      </c>
      <c r="P7" s="186" t="s">
        <v>18199</v>
      </c>
      <c r="Q7" s="189" t="s">
        <v>19265</v>
      </c>
      <c r="R7" s="186" t="s">
        <v>18205</v>
      </c>
      <c r="S7" s="186" t="s">
        <v>18265</v>
      </c>
      <c r="T7" s="186" t="s">
        <v>18332</v>
      </c>
      <c r="U7" s="186" t="s">
        <v>18243</v>
      </c>
      <c r="V7" s="186" t="s">
        <v>18064</v>
      </c>
      <c r="W7" s="186" t="s">
        <v>15348</v>
      </c>
      <c r="X7" s="186" t="s">
        <v>411</v>
      </c>
      <c r="Y7" s="186" t="s">
        <v>19408</v>
      </c>
    </row>
    <row r="8" spans="1:25" x14ac:dyDescent="0.2">
      <c r="A8" s="186" t="s">
        <v>141</v>
      </c>
      <c r="B8" s="242" t="s">
        <v>17984</v>
      </c>
      <c r="C8" s="186" t="s">
        <v>15367</v>
      </c>
      <c r="D8" s="186" t="s">
        <v>15353</v>
      </c>
      <c r="E8" s="186" t="s">
        <v>18171</v>
      </c>
      <c r="F8" s="186" t="s">
        <v>19187</v>
      </c>
      <c r="G8" s="186" t="s">
        <v>19544</v>
      </c>
      <c r="H8" s="186" t="s">
        <v>371</v>
      </c>
      <c r="I8" s="186" t="s">
        <v>324</v>
      </c>
      <c r="J8" s="187" t="s">
        <v>19127</v>
      </c>
      <c r="K8" s="188" t="s">
        <v>19134</v>
      </c>
      <c r="L8" s="186" t="s">
        <v>18969</v>
      </c>
      <c r="M8" s="186" t="s">
        <v>15247</v>
      </c>
      <c r="N8" s="186" t="s">
        <v>19164</v>
      </c>
      <c r="O8" s="186" t="s">
        <v>18185</v>
      </c>
      <c r="P8" s="186" t="s">
        <v>18200</v>
      </c>
      <c r="Q8" s="189" t="s">
        <v>19266</v>
      </c>
      <c r="R8" s="186" t="s">
        <v>18204</v>
      </c>
      <c r="S8" s="186" t="s">
        <v>18266</v>
      </c>
      <c r="T8" s="186" t="s">
        <v>18333</v>
      </c>
      <c r="U8" s="186" t="s">
        <v>18244</v>
      </c>
      <c r="V8" s="186" t="s">
        <v>658</v>
      </c>
      <c r="W8" s="186" t="s">
        <v>15349</v>
      </c>
      <c r="X8" s="186" t="s">
        <v>412</v>
      </c>
      <c r="Y8" s="186"/>
    </row>
    <row r="9" spans="1:25" x14ac:dyDescent="0.2">
      <c r="A9" s="186"/>
      <c r="B9" s="242" t="s">
        <v>17985</v>
      </c>
      <c r="C9" s="186" t="s">
        <v>29</v>
      </c>
      <c r="D9" s="186" t="s">
        <v>15354</v>
      </c>
      <c r="E9" s="186" t="s">
        <v>19217</v>
      </c>
      <c r="F9" s="186" t="s">
        <v>19188</v>
      </c>
      <c r="G9" s="186" t="s">
        <v>19545</v>
      </c>
      <c r="H9" s="186" t="s">
        <v>15368</v>
      </c>
      <c r="I9" s="186" t="s">
        <v>325</v>
      </c>
      <c r="J9" s="187" t="s">
        <v>310</v>
      </c>
      <c r="K9" s="188" t="s">
        <v>19135</v>
      </c>
      <c r="L9" s="186" t="s">
        <v>18970</v>
      </c>
      <c r="M9" s="186"/>
      <c r="N9" s="188" t="s">
        <v>19162</v>
      </c>
      <c r="O9" s="186" t="s">
        <v>18186</v>
      </c>
      <c r="P9" s="186" t="s">
        <v>18201</v>
      </c>
      <c r="Q9" s="189" t="s">
        <v>19267</v>
      </c>
      <c r="R9" s="186" t="s">
        <v>18203</v>
      </c>
      <c r="S9" s="186" t="s">
        <v>18267</v>
      </c>
      <c r="T9" s="186" t="s">
        <v>18334</v>
      </c>
      <c r="U9" s="186" t="s">
        <v>18344</v>
      </c>
      <c r="V9" s="186" t="s">
        <v>18138</v>
      </c>
      <c r="W9" s="186" t="s">
        <v>15350</v>
      </c>
      <c r="X9" s="186" t="s">
        <v>413</v>
      </c>
      <c r="Y9" s="186"/>
    </row>
    <row r="10" spans="1:25" x14ac:dyDescent="0.2">
      <c r="A10" s="186"/>
      <c r="B10" s="242" t="s">
        <v>17980</v>
      </c>
      <c r="C10" s="186"/>
      <c r="D10" s="186" t="s">
        <v>15355</v>
      </c>
      <c r="E10" s="186" t="s">
        <v>15351</v>
      </c>
      <c r="F10" s="186" t="s">
        <v>19189</v>
      </c>
      <c r="G10" s="186" t="s">
        <v>19546</v>
      </c>
      <c r="H10" s="186" t="s">
        <v>383</v>
      </c>
      <c r="I10" s="186" t="s">
        <v>18166</v>
      </c>
      <c r="J10" s="187" t="s">
        <v>309</v>
      </c>
      <c r="K10" s="188" t="s">
        <v>19136</v>
      </c>
      <c r="L10" s="186" t="s">
        <v>18971</v>
      </c>
      <c r="M10" s="186"/>
      <c r="N10" s="188" t="s">
        <v>19163</v>
      </c>
      <c r="O10" s="186" t="s">
        <v>18187</v>
      </c>
      <c r="P10" s="186" t="s">
        <v>18202</v>
      </c>
      <c r="Q10" s="189" t="s">
        <v>19268</v>
      </c>
      <c r="R10" s="186" t="s">
        <v>18258</v>
      </c>
      <c r="S10" s="186" t="s">
        <v>18268</v>
      </c>
      <c r="T10" s="186" t="s">
        <v>18335</v>
      </c>
      <c r="U10" s="186" t="s">
        <v>18246</v>
      </c>
      <c r="V10" s="186" t="s">
        <v>659</v>
      </c>
      <c r="W10" s="186"/>
      <c r="X10" s="186" t="s">
        <v>414</v>
      </c>
      <c r="Y10" s="186"/>
    </row>
    <row r="11" spans="1:25" x14ac:dyDescent="0.2">
      <c r="A11" s="186"/>
      <c r="B11" s="242" t="s">
        <v>17981</v>
      </c>
      <c r="C11" s="186"/>
      <c r="D11" s="186" t="s">
        <v>15356</v>
      </c>
      <c r="E11" s="186" t="s">
        <v>18174</v>
      </c>
      <c r="F11" s="186" t="s">
        <v>19190</v>
      </c>
      <c r="G11" s="186" t="s">
        <v>19547</v>
      </c>
      <c r="H11" s="186" t="s">
        <v>382</v>
      </c>
      <c r="I11" s="186"/>
      <c r="J11" s="187" t="s">
        <v>19128</v>
      </c>
      <c r="K11" s="188" t="s">
        <v>19137</v>
      </c>
      <c r="L11" s="186" t="s">
        <v>18972</v>
      </c>
      <c r="M11" s="186"/>
      <c r="N11" s="188" t="s">
        <v>19161</v>
      </c>
      <c r="O11" s="186" t="s">
        <v>18188</v>
      </c>
      <c r="P11" s="186"/>
      <c r="Q11" s="189" t="s">
        <v>19269</v>
      </c>
      <c r="R11" s="186" t="s">
        <v>18241</v>
      </c>
      <c r="S11" s="186" t="s">
        <v>18269</v>
      </c>
      <c r="T11" s="186" t="s">
        <v>18336</v>
      </c>
      <c r="U11" s="186" t="s">
        <v>18342</v>
      </c>
      <c r="V11" s="186" t="s">
        <v>18065</v>
      </c>
      <c r="W11" s="186"/>
      <c r="X11" s="186" t="s">
        <v>415</v>
      </c>
      <c r="Y11" s="186"/>
    </row>
    <row r="12" spans="1:25" x14ac:dyDescent="0.2">
      <c r="A12" s="186"/>
      <c r="B12" s="242" t="s">
        <v>17982</v>
      </c>
      <c r="C12" s="186"/>
      <c r="D12" s="186" t="s">
        <v>15357</v>
      </c>
      <c r="E12" s="186" t="s">
        <v>18175</v>
      </c>
      <c r="F12" s="186" t="s">
        <v>19191</v>
      </c>
      <c r="G12" s="186" t="s">
        <v>19548</v>
      </c>
      <c r="H12" s="186"/>
      <c r="I12" s="186"/>
      <c r="J12" s="187" t="s">
        <v>19129</v>
      </c>
      <c r="K12" s="188" t="s">
        <v>18163</v>
      </c>
      <c r="L12" s="186" t="s">
        <v>18973</v>
      </c>
      <c r="M12" s="186"/>
      <c r="N12" s="188" t="s">
        <v>19250</v>
      </c>
      <c r="O12" s="186" t="s">
        <v>18189</v>
      </c>
      <c r="P12" s="186"/>
      <c r="Q12" s="189" t="s">
        <v>19270</v>
      </c>
      <c r="R12" s="186" t="s">
        <v>18242</v>
      </c>
      <c r="S12" s="186" t="s">
        <v>18270</v>
      </c>
      <c r="T12" s="186" t="s">
        <v>18337</v>
      </c>
      <c r="U12" s="186" t="s">
        <v>18343</v>
      </c>
      <c r="V12" s="186" t="s">
        <v>18066</v>
      </c>
      <c r="W12" s="186"/>
      <c r="X12" s="186"/>
      <c r="Y12" s="186"/>
    </row>
    <row r="13" spans="1:25" x14ac:dyDescent="0.2">
      <c r="A13" s="186"/>
      <c r="B13" s="242" t="s">
        <v>15362</v>
      </c>
      <c r="C13" s="186"/>
      <c r="D13" s="186"/>
      <c r="E13" s="186" t="s">
        <v>18172</v>
      </c>
      <c r="F13" s="186" t="s">
        <v>19192</v>
      </c>
      <c r="G13" s="186"/>
      <c r="H13" s="186"/>
      <c r="I13" s="186"/>
      <c r="J13" s="187" t="s">
        <v>19130</v>
      </c>
      <c r="K13" s="188" t="s">
        <v>19138</v>
      </c>
      <c r="L13" s="186" t="s">
        <v>18974</v>
      </c>
      <c r="M13" s="186"/>
      <c r="N13" s="188" t="s">
        <v>19252</v>
      </c>
      <c r="O13" s="186" t="s">
        <v>18190</v>
      </c>
      <c r="P13" s="186"/>
      <c r="Q13" s="189" t="s">
        <v>19271</v>
      </c>
      <c r="R13" s="186" t="s">
        <v>18212</v>
      </c>
      <c r="S13" s="186" t="s">
        <v>18271</v>
      </c>
      <c r="T13" s="186" t="s">
        <v>18338</v>
      </c>
      <c r="U13" s="186" t="s">
        <v>18214</v>
      </c>
      <c r="V13" s="186" t="s">
        <v>660</v>
      </c>
      <c r="W13" s="186"/>
      <c r="X13" s="186"/>
      <c r="Y13" s="186"/>
    </row>
    <row r="14" spans="1:25" x14ac:dyDescent="0.2">
      <c r="A14" s="186"/>
      <c r="B14" s="242" t="s">
        <v>15363</v>
      </c>
      <c r="C14" s="186"/>
      <c r="D14" s="186"/>
      <c r="E14" s="186" t="s">
        <v>18169</v>
      </c>
      <c r="F14" s="186" t="s">
        <v>19193</v>
      </c>
      <c r="G14" s="186"/>
      <c r="H14" s="186"/>
      <c r="I14" s="186"/>
      <c r="J14" s="187"/>
      <c r="K14" s="188" t="s">
        <v>19139</v>
      </c>
      <c r="L14" s="186" t="s">
        <v>18975</v>
      </c>
      <c r="M14" s="186"/>
      <c r="N14" s="186"/>
      <c r="O14" s="186" t="s">
        <v>18191</v>
      </c>
      <c r="P14" s="186"/>
      <c r="Q14" s="189" t="s">
        <v>19272</v>
      </c>
      <c r="R14" s="186" t="s">
        <v>18220</v>
      </c>
      <c r="S14" s="186" t="s">
        <v>18272</v>
      </c>
      <c r="T14" s="186" t="s">
        <v>18339</v>
      </c>
      <c r="U14" s="186" t="s">
        <v>18256</v>
      </c>
      <c r="V14" s="186" t="s">
        <v>661</v>
      </c>
      <c r="W14" s="186"/>
      <c r="X14" s="186"/>
      <c r="Y14" s="186"/>
    </row>
    <row r="15" spans="1:25" x14ac:dyDescent="0.2">
      <c r="A15" s="186"/>
      <c r="B15" s="242" t="s">
        <v>17974</v>
      </c>
      <c r="C15" s="186"/>
      <c r="D15" s="186"/>
      <c r="E15" s="186" t="s">
        <v>18170</v>
      </c>
      <c r="F15" s="186" t="s">
        <v>19194</v>
      </c>
      <c r="G15" s="186"/>
      <c r="H15" s="186"/>
      <c r="I15" s="186"/>
      <c r="J15" s="190"/>
      <c r="K15" s="188" t="s">
        <v>19140</v>
      </c>
      <c r="L15" s="186" t="s">
        <v>18976</v>
      </c>
      <c r="M15" s="186"/>
      <c r="N15" s="186"/>
      <c r="O15" s="186" t="s">
        <v>18192</v>
      </c>
      <c r="P15" s="186"/>
      <c r="Q15" s="189" t="s">
        <v>19273</v>
      </c>
      <c r="R15" s="186" t="s">
        <v>18243</v>
      </c>
      <c r="S15" s="186" t="s">
        <v>18273</v>
      </c>
      <c r="T15" s="186" t="s">
        <v>18340</v>
      </c>
      <c r="U15" s="186" t="s">
        <v>18260</v>
      </c>
      <c r="V15" s="186" t="s">
        <v>662</v>
      </c>
      <c r="W15" s="186"/>
      <c r="X15" s="186"/>
      <c r="Y15" s="186"/>
    </row>
    <row r="16" spans="1:25" x14ac:dyDescent="0.2">
      <c r="A16" s="186"/>
      <c r="B16" s="242" t="s">
        <v>17975</v>
      </c>
      <c r="C16" s="186"/>
      <c r="D16" s="186"/>
      <c r="E16" s="186" t="s">
        <v>15358</v>
      </c>
      <c r="F16" s="186" t="s">
        <v>19181</v>
      </c>
      <c r="G16" s="186"/>
      <c r="H16" s="186"/>
      <c r="I16" s="186"/>
      <c r="J16" s="190"/>
      <c r="K16" s="188" t="s">
        <v>322</v>
      </c>
      <c r="L16" s="186" t="s">
        <v>18937</v>
      </c>
      <c r="M16" s="186"/>
      <c r="N16" s="186"/>
      <c r="O16" s="186" t="s">
        <v>18193</v>
      </c>
      <c r="P16" s="186"/>
      <c r="Q16" s="189" t="s">
        <v>19274</v>
      </c>
      <c r="R16" s="186" t="s">
        <v>18244</v>
      </c>
      <c r="S16" s="186" t="s">
        <v>18274</v>
      </c>
      <c r="T16" s="186"/>
      <c r="U16" s="186" t="s">
        <v>18262</v>
      </c>
      <c r="V16" s="186" t="s">
        <v>664</v>
      </c>
      <c r="W16" s="186"/>
      <c r="X16" s="186"/>
      <c r="Y16" s="186"/>
    </row>
    <row r="17" spans="1:25" x14ac:dyDescent="0.2">
      <c r="A17" s="186"/>
      <c r="B17" s="242" t="s">
        <v>17976</v>
      </c>
      <c r="C17" s="186"/>
      <c r="D17" s="186" t="s">
        <v>1095</v>
      </c>
      <c r="E17" s="186" t="s">
        <v>18173</v>
      </c>
      <c r="F17" s="186" t="s">
        <v>19182</v>
      </c>
      <c r="G17" s="186"/>
      <c r="H17" s="186"/>
      <c r="I17" s="186"/>
      <c r="J17" s="186"/>
      <c r="K17" s="188" t="s">
        <v>19141</v>
      </c>
      <c r="L17" s="186" t="s">
        <v>18938</v>
      </c>
      <c r="M17" s="186"/>
      <c r="N17" s="186"/>
      <c r="O17" s="186" t="s">
        <v>18194</v>
      </c>
      <c r="P17" s="186"/>
      <c r="Q17" s="189" t="s">
        <v>19275</v>
      </c>
      <c r="R17" s="186" t="s">
        <v>18240</v>
      </c>
      <c r="S17" s="186" t="s">
        <v>18275</v>
      </c>
      <c r="T17" s="186"/>
      <c r="U17" s="186"/>
      <c r="V17" s="186" t="s">
        <v>643</v>
      </c>
      <c r="W17" s="186"/>
      <c r="X17" s="186"/>
      <c r="Y17" s="186"/>
    </row>
    <row r="18" spans="1:25" x14ac:dyDescent="0.2">
      <c r="A18" s="186"/>
      <c r="B18" s="242" t="s">
        <v>17977</v>
      </c>
      <c r="C18" s="186"/>
      <c r="D18" s="186" t="s">
        <v>1095</v>
      </c>
      <c r="E18" s="186" t="s">
        <v>18176</v>
      </c>
      <c r="F18" s="186" t="s">
        <v>19196</v>
      </c>
      <c r="G18" s="186"/>
      <c r="H18" s="186"/>
      <c r="I18" s="186"/>
      <c r="J18" s="186"/>
      <c r="K18" s="188" t="s">
        <v>19142</v>
      </c>
      <c r="L18" s="186" t="s">
        <v>18939</v>
      </c>
      <c r="M18" s="186"/>
      <c r="N18" s="186"/>
      <c r="O18" s="186" t="s">
        <v>18195</v>
      </c>
      <c r="P18" s="186"/>
      <c r="Q18" s="189" t="s">
        <v>19276</v>
      </c>
      <c r="R18" s="186" t="s">
        <v>18245</v>
      </c>
      <c r="S18" s="186" t="s">
        <v>18276</v>
      </c>
      <c r="T18" s="186"/>
      <c r="U18" s="186"/>
      <c r="V18" s="186" t="s">
        <v>503</v>
      </c>
      <c r="W18" s="186"/>
      <c r="X18" s="186"/>
      <c r="Y18" s="186"/>
    </row>
    <row r="19" spans="1:25" x14ac:dyDescent="0.2">
      <c r="A19" s="186"/>
      <c r="B19" s="242" t="s">
        <v>17978</v>
      </c>
      <c r="C19" s="186"/>
      <c r="D19" s="186" t="s">
        <v>1095</v>
      </c>
      <c r="E19" s="186" t="s">
        <v>19165</v>
      </c>
      <c r="F19" s="186" t="s">
        <v>19197</v>
      </c>
      <c r="G19" s="186"/>
      <c r="H19" s="186"/>
      <c r="I19" s="186"/>
      <c r="J19" s="186"/>
      <c r="K19" s="188" t="s">
        <v>19143</v>
      </c>
      <c r="L19" s="186" t="s">
        <v>18940</v>
      </c>
      <c r="M19" s="186"/>
      <c r="N19" s="186"/>
      <c r="O19" s="186" t="s">
        <v>18196</v>
      </c>
      <c r="P19" s="186"/>
      <c r="Q19" s="189" t="s">
        <v>19277</v>
      </c>
      <c r="R19" s="186" t="s">
        <v>18221</v>
      </c>
      <c r="S19" s="186" t="s">
        <v>18277</v>
      </c>
      <c r="T19" s="186"/>
      <c r="U19" s="186"/>
      <c r="V19" s="186" t="s">
        <v>663</v>
      </c>
      <c r="W19" s="186"/>
      <c r="X19" s="186"/>
      <c r="Y19" s="186"/>
    </row>
    <row r="20" spans="1:25" x14ac:dyDescent="0.2">
      <c r="A20" s="186"/>
      <c r="B20" s="242" t="s">
        <v>17979</v>
      </c>
      <c r="C20" s="186"/>
      <c r="D20" s="186"/>
      <c r="E20" s="186" t="s">
        <v>18177</v>
      </c>
      <c r="F20" s="186" t="s">
        <v>19198</v>
      </c>
      <c r="G20" s="186"/>
      <c r="H20" s="186"/>
      <c r="I20" s="186"/>
      <c r="J20" s="186"/>
      <c r="K20" s="188" t="s">
        <v>19144</v>
      </c>
      <c r="L20" s="186" t="s">
        <v>18941</v>
      </c>
      <c r="M20" s="186"/>
      <c r="N20" s="186"/>
      <c r="O20" s="186"/>
      <c r="P20" s="186"/>
      <c r="Q20" s="189" t="s">
        <v>19278</v>
      </c>
      <c r="R20" s="186" t="s">
        <v>18233</v>
      </c>
      <c r="S20" s="186" t="s">
        <v>18278</v>
      </c>
      <c r="T20" s="186"/>
      <c r="U20" s="186"/>
      <c r="V20" s="186" t="s">
        <v>18067</v>
      </c>
      <c r="W20" s="186"/>
      <c r="X20" s="186"/>
      <c r="Y20" s="186"/>
    </row>
    <row r="21" spans="1:25" x14ac:dyDescent="0.2">
      <c r="A21" s="186"/>
      <c r="B21" s="186"/>
      <c r="C21" s="186"/>
      <c r="D21" s="186"/>
      <c r="E21" s="186" t="s">
        <v>18178</v>
      </c>
      <c r="F21" s="186" t="s">
        <v>19166</v>
      </c>
      <c r="G21" s="186"/>
      <c r="H21" s="186"/>
      <c r="I21" s="186"/>
      <c r="J21" s="186"/>
      <c r="K21" s="188" t="s">
        <v>19145</v>
      </c>
      <c r="L21" s="186" t="s">
        <v>18942</v>
      </c>
      <c r="M21" s="186"/>
      <c r="N21" s="186"/>
      <c r="O21" s="186"/>
      <c r="P21" s="186"/>
      <c r="Q21" s="189" t="s">
        <v>19279</v>
      </c>
      <c r="R21" s="186" t="s">
        <v>18246</v>
      </c>
      <c r="S21" s="186" t="s">
        <v>18242</v>
      </c>
      <c r="T21" s="186"/>
      <c r="U21" s="186"/>
      <c r="V21" s="186" t="s">
        <v>665</v>
      </c>
      <c r="W21" s="186"/>
      <c r="X21" s="186"/>
      <c r="Y21" s="186"/>
    </row>
    <row r="22" spans="1:25" x14ac:dyDescent="0.2">
      <c r="A22" s="186"/>
      <c r="B22" s="186"/>
      <c r="C22" s="186"/>
      <c r="D22" s="186"/>
      <c r="E22" s="186" t="s">
        <v>19457</v>
      </c>
      <c r="F22" s="186" t="s">
        <v>19167</v>
      </c>
      <c r="G22" s="186"/>
      <c r="H22" s="186"/>
      <c r="I22" s="186"/>
      <c r="J22" s="186"/>
      <c r="K22" s="188" t="s">
        <v>19146</v>
      </c>
      <c r="L22" s="186" t="s">
        <v>18943</v>
      </c>
      <c r="M22" s="186"/>
      <c r="N22" s="186"/>
      <c r="O22" s="186"/>
      <c r="P22" s="186"/>
      <c r="Q22" s="189" t="s">
        <v>19280</v>
      </c>
      <c r="R22" s="186" t="s">
        <v>18218</v>
      </c>
      <c r="S22" s="186" t="s">
        <v>18279</v>
      </c>
      <c r="T22" s="186"/>
      <c r="U22" s="186"/>
      <c r="V22" s="186" t="s">
        <v>666</v>
      </c>
      <c r="W22" s="186"/>
      <c r="X22" s="186"/>
      <c r="Y22" s="186"/>
    </row>
    <row r="23" spans="1:25" x14ac:dyDescent="0.2">
      <c r="A23" s="186"/>
      <c r="B23" s="186"/>
      <c r="C23" s="186"/>
      <c r="D23" s="186"/>
      <c r="E23" s="186"/>
      <c r="F23" s="186" t="s">
        <v>19168</v>
      </c>
      <c r="G23" s="186"/>
      <c r="H23" s="186"/>
      <c r="I23" s="186"/>
      <c r="J23" s="186"/>
      <c r="K23" s="188" t="s">
        <v>19147</v>
      </c>
      <c r="L23" s="186" t="s">
        <v>18944</v>
      </c>
      <c r="M23" s="186"/>
      <c r="N23" s="186"/>
      <c r="O23" s="186"/>
      <c r="P23" s="186"/>
      <c r="Q23" s="189" t="s">
        <v>18299</v>
      </c>
      <c r="R23" s="186" t="s">
        <v>18235</v>
      </c>
      <c r="S23" s="186" t="s">
        <v>18280</v>
      </c>
      <c r="T23" s="186"/>
      <c r="U23" s="186"/>
      <c r="V23" s="186" t="s">
        <v>667</v>
      </c>
      <c r="W23" s="186"/>
      <c r="X23" s="186"/>
      <c r="Y23" s="186"/>
    </row>
    <row r="24" spans="1:25" x14ac:dyDescent="0.2">
      <c r="A24" s="186"/>
      <c r="B24" s="186"/>
      <c r="C24" s="186"/>
      <c r="D24" s="186"/>
      <c r="E24" s="186"/>
      <c r="F24" s="186" t="s">
        <v>19169</v>
      </c>
      <c r="G24" s="186"/>
      <c r="H24" s="186"/>
      <c r="I24" s="186"/>
      <c r="J24" s="186"/>
      <c r="K24" s="188" t="s">
        <v>19148</v>
      </c>
      <c r="L24" s="186" t="s">
        <v>18945</v>
      </c>
      <c r="M24" s="186"/>
      <c r="N24" s="186"/>
      <c r="O24" s="186"/>
      <c r="P24" s="186"/>
      <c r="Q24" s="189" t="s">
        <v>19281</v>
      </c>
      <c r="R24" s="186" t="s">
        <v>18222</v>
      </c>
      <c r="S24" s="186" t="s">
        <v>18281</v>
      </c>
      <c r="T24" s="186"/>
      <c r="U24" s="186"/>
      <c r="V24" s="186" t="s">
        <v>18045</v>
      </c>
      <c r="W24" s="186"/>
      <c r="X24" s="186"/>
      <c r="Y24" s="186"/>
    </row>
    <row r="25" spans="1:25" x14ac:dyDescent="0.2">
      <c r="A25" s="186"/>
      <c r="B25" s="186"/>
      <c r="C25" s="186"/>
      <c r="D25" s="186"/>
      <c r="E25" s="186"/>
      <c r="F25" s="186" t="s">
        <v>19170</v>
      </c>
      <c r="G25" s="186"/>
      <c r="H25" s="186"/>
      <c r="I25" s="186"/>
      <c r="J25" s="186"/>
      <c r="K25" s="188" t="s">
        <v>19149</v>
      </c>
      <c r="L25" s="186" t="s">
        <v>18946</v>
      </c>
      <c r="M25" s="186"/>
      <c r="N25" s="186"/>
      <c r="O25" s="186"/>
      <c r="P25" s="186"/>
      <c r="Q25" s="189" t="s">
        <v>19282</v>
      </c>
      <c r="R25" s="186" t="s">
        <v>18247</v>
      </c>
      <c r="S25" s="186" t="s">
        <v>18282</v>
      </c>
      <c r="T25" s="186"/>
      <c r="U25" s="186"/>
      <c r="V25" s="186" t="s">
        <v>18128</v>
      </c>
      <c r="W25" s="186"/>
      <c r="X25" s="186"/>
      <c r="Y25" s="186"/>
    </row>
    <row r="26" spans="1:25" x14ac:dyDescent="0.2">
      <c r="A26" s="186"/>
      <c r="B26" s="186"/>
      <c r="C26" s="186"/>
      <c r="D26" s="186"/>
      <c r="E26" s="186"/>
      <c r="F26" s="186" t="s">
        <v>19171</v>
      </c>
      <c r="G26" s="186"/>
      <c r="H26" s="186"/>
      <c r="I26" s="186"/>
      <c r="J26" s="186"/>
      <c r="K26" s="188" t="s">
        <v>19150</v>
      </c>
      <c r="L26" s="186" t="s">
        <v>18947</v>
      </c>
      <c r="M26" s="186"/>
      <c r="N26" s="186"/>
      <c r="O26" s="186"/>
      <c r="P26" s="186"/>
      <c r="Q26" s="189" t="s">
        <v>19283</v>
      </c>
      <c r="R26" s="186" t="s">
        <v>18206</v>
      </c>
      <c r="S26" s="186" t="s">
        <v>18283</v>
      </c>
      <c r="T26" s="186"/>
      <c r="U26" s="186"/>
      <c r="V26" s="186" t="s">
        <v>18068</v>
      </c>
      <c r="W26" s="186"/>
      <c r="X26" s="186"/>
      <c r="Y26" s="186"/>
    </row>
    <row r="27" spans="1:25" x14ac:dyDescent="0.2">
      <c r="A27" s="186"/>
      <c r="B27" s="186"/>
      <c r="C27" s="186"/>
      <c r="D27" s="186"/>
      <c r="E27" s="186"/>
      <c r="F27" s="186" t="s">
        <v>19172</v>
      </c>
      <c r="G27" s="186"/>
      <c r="H27" s="186"/>
      <c r="I27" s="186"/>
      <c r="J27" s="186"/>
      <c r="K27" s="188" t="s">
        <v>19151</v>
      </c>
      <c r="L27" s="186" t="s">
        <v>18948</v>
      </c>
      <c r="M27" s="186"/>
      <c r="N27" s="186"/>
      <c r="O27" s="186"/>
      <c r="P27" s="186"/>
      <c r="Q27" s="189" t="s">
        <v>19284</v>
      </c>
      <c r="R27" s="186" t="s">
        <v>18248</v>
      </c>
      <c r="S27" s="186" t="s">
        <v>18284</v>
      </c>
      <c r="T27" s="186"/>
      <c r="U27" s="186"/>
      <c r="V27" s="186" t="s">
        <v>669</v>
      </c>
      <c r="W27" s="186"/>
      <c r="X27" s="186"/>
      <c r="Y27" s="186"/>
    </row>
    <row r="28" spans="1:25" x14ac:dyDescent="0.2">
      <c r="A28" s="186"/>
      <c r="B28" s="186"/>
      <c r="C28" s="186"/>
      <c r="D28" s="186"/>
      <c r="E28" s="186"/>
      <c r="F28" s="186" t="s">
        <v>19173</v>
      </c>
      <c r="G28" s="186"/>
      <c r="H28" s="186"/>
      <c r="I28" s="186"/>
      <c r="J28" s="186"/>
      <c r="K28" s="188" t="s">
        <v>310</v>
      </c>
      <c r="L28" s="186" t="s">
        <v>18949</v>
      </c>
      <c r="M28" s="186"/>
      <c r="N28" s="186"/>
      <c r="O28" s="186"/>
      <c r="P28" s="186"/>
      <c r="Q28" s="189" t="s">
        <v>19285</v>
      </c>
      <c r="R28" s="186" t="s">
        <v>18249</v>
      </c>
      <c r="S28" s="186" t="s">
        <v>18285</v>
      </c>
      <c r="T28" s="186"/>
      <c r="U28" s="186"/>
      <c r="V28" s="186" t="s">
        <v>18044</v>
      </c>
      <c r="W28" s="186"/>
      <c r="X28" s="186"/>
      <c r="Y28" s="186"/>
    </row>
    <row r="29" spans="1:25" x14ac:dyDescent="0.2">
      <c r="A29" s="186"/>
      <c r="B29" s="186"/>
      <c r="C29" s="186"/>
      <c r="D29" s="186"/>
      <c r="E29" s="186"/>
      <c r="F29" s="186" t="s">
        <v>19174</v>
      </c>
      <c r="G29" s="186"/>
      <c r="H29" s="186"/>
      <c r="I29" s="186"/>
      <c r="J29" s="186"/>
      <c r="K29" s="188" t="s">
        <v>19152</v>
      </c>
      <c r="L29" s="186" t="s">
        <v>18950</v>
      </c>
      <c r="M29" s="186"/>
      <c r="N29" s="186"/>
      <c r="O29" s="186"/>
      <c r="P29" s="186"/>
      <c r="Q29" s="189" t="s">
        <v>19286</v>
      </c>
      <c r="R29" s="186" t="s">
        <v>18250</v>
      </c>
      <c r="S29" s="186" t="s">
        <v>18286</v>
      </c>
      <c r="T29" s="186"/>
      <c r="U29" s="186"/>
      <c r="V29" s="186" t="s">
        <v>18069</v>
      </c>
      <c r="W29" s="186"/>
      <c r="X29" s="186"/>
      <c r="Y29" s="186"/>
    </row>
    <row r="30" spans="1:25" x14ac:dyDescent="0.2">
      <c r="A30" s="186"/>
      <c r="B30" s="186"/>
      <c r="C30" s="186"/>
      <c r="D30" s="186"/>
      <c r="E30" s="186"/>
      <c r="F30" s="186" t="s">
        <v>19175</v>
      </c>
      <c r="G30" s="186"/>
      <c r="H30" s="186"/>
      <c r="I30" s="186"/>
      <c r="J30" s="186"/>
      <c r="K30" s="188" t="s">
        <v>19153</v>
      </c>
      <c r="L30" s="186" t="s">
        <v>18951</v>
      </c>
      <c r="M30" s="186"/>
      <c r="N30" s="186"/>
      <c r="O30" s="186"/>
      <c r="P30" s="186"/>
      <c r="Q30" s="189" t="s">
        <v>19287</v>
      </c>
      <c r="R30" s="186" t="s">
        <v>18219</v>
      </c>
      <c r="S30" s="186" t="s">
        <v>18287</v>
      </c>
      <c r="T30" s="186"/>
      <c r="U30" s="186"/>
      <c r="V30" s="186" t="s">
        <v>18143</v>
      </c>
      <c r="W30" s="186"/>
      <c r="X30" s="186"/>
      <c r="Y30" s="186"/>
    </row>
    <row r="31" spans="1:25" x14ac:dyDescent="0.2">
      <c r="A31" s="186"/>
      <c r="B31" s="186"/>
      <c r="C31" s="186"/>
      <c r="D31" s="186"/>
      <c r="E31" s="186"/>
      <c r="F31" s="186" t="s">
        <v>19176</v>
      </c>
      <c r="G31" s="186"/>
      <c r="H31" s="186"/>
      <c r="I31" s="186"/>
      <c r="J31" s="186"/>
      <c r="K31" s="188" t="s">
        <v>19154</v>
      </c>
      <c r="L31" s="186" t="s">
        <v>18952</v>
      </c>
      <c r="M31" s="186"/>
      <c r="N31" s="186"/>
      <c r="O31" s="186"/>
      <c r="P31" s="186"/>
      <c r="Q31" s="189" t="s">
        <v>19288</v>
      </c>
      <c r="R31" s="186" t="s">
        <v>18253</v>
      </c>
      <c r="S31" s="186" t="s">
        <v>18288</v>
      </c>
      <c r="T31" s="186"/>
      <c r="U31" s="186"/>
      <c r="V31" s="186" t="s">
        <v>655</v>
      </c>
      <c r="W31" s="186"/>
      <c r="X31" s="186"/>
      <c r="Y31" s="186"/>
    </row>
    <row r="32" spans="1:25" x14ac:dyDescent="0.2">
      <c r="A32" s="186"/>
      <c r="B32" s="186"/>
      <c r="C32" s="186"/>
      <c r="D32" s="186"/>
      <c r="E32" s="186"/>
      <c r="F32" s="186" t="s">
        <v>19177</v>
      </c>
      <c r="G32" s="186"/>
      <c r="H32" s="186"/>
      <c r="I32" s="186"/>
      <c r="J32" s="186"/>
      <c r="K32" s="188" t="s">
        <v>19155</v>
      </c>
      <c r="L32" s="186" t="s">
        <v>18953</v>
      </c>
      <c r="M32" s="186"/>
      <c r="N32" s="186"/>
      <c r="O32" s="186"/>
      <c r="P32" s="186"/>
      <c r="Q32" s="189" t="s">
        <v>19289</v>
      </c>
      <c r="R32" s="186" t="s">
        <v>18214</v>
      </c>
      <c r="S32" s="186" t="s">
        <v>18289</v>
      </c>
      <c r="T32" s="186"/>
      <c r="U32" s="186"/>
      <c r="V32" s="186" t="s">
        <v>671</v>
      </c>
      <c r="W32" s="186"/>
      <c r="X32" s="186"/>
      <c r="Y32" s="186"/>
    </row>
    <row r="33" spans="1:25" x14ac:dyDescent="0.2">
      <c r="A33" s="186"/>
      <c r="B33" s="186"/>
      <c r="C33" s="186"/>
      <c r="D33" s="186"/>
      <c r="E33" s="186"/>
      <c r="F33" s="186" t="s">
        <v>19178</v>
      </c>
      <c r="G33" s="186"/>
      <c r="H33" s="186"/>
      <c r="I33" s="186"/>
      <c r="J33" s="186"/>
      <c r="K33" s="188" t="s">
        <v>19156</v>
      </c>
      <c r="L33" s="186" t="s">
        <v>18954</v>
      </c>
      <c r="M33" s="186"/>
      <c r="N33" s="186"/>
      <c r="O33" s="186"/>
      <c r="P33" s="186"/>
      <c r="Q33" s="189" t="s">
        <v>19290</v>
      </c>
      <c r="R33" s="186" t="s">
        <v>18215</v>
      </c>
      <c r="S33" s="186" t="s">
        <v>18290</v>
      </c>
      <c r="T33" s="186"/>
      <c r="U33" s="186"/>
      <c r="V33" s="186" t="s">
        <v>672</v>
      </c>
      <c r="W33" s="186"/>
      <c r="X33" s="186"/>
      <c r="Y33" s="186"/>
    </row>
    <row r="34" spans="1:25" x14ac:dyDescent="0.2">
      <c r="A34" s="186"/>
      <c r="B34" s="186"/>
      <c r="C34" s="186"/>
      <c r="D34" s="186"/>
      <c r="E34" s="186"/>
      <c r="F34" s="186" t="s">
        <v>19179</v>
      </c>
      <c r="G34" s="186"/>
      <c r="H34" s="186"/>
      <c r="I34" s="186"/>
      <c r="J34" s="186"/>
      <c r="K34" s="188" t="s">
        <v>19157</v>
      </c>
      <c r="L34" s="186" t="s">
        <v>18955</v>
      </c>
      <c r="M34" s="186"/>
      <c r="N34" s="186"/>
      <c r="O34" s="186"/>
      <c r="P34" s="186"/>
      <c r="Q34" s="189" t="s">
        <v>19291</v>
      </c>
      <c r="R34" s="186" t="s">
        <v>18207</v>
      </c>
      <c r="S34" s="186" t="s">
        <v>18291</v>
      </c>
      <c r="T34" s="186"/>
      <c r="U34" s="186"/>
      <c r="V34" s="186" t="s">
        <v>670</v>
      </c>
      <c r="W34" s="186"/>
      <c r="X34" s="186"/>
      <c r="Y34" s="186"/>
    </row>
    <row r="35" spans="1:25" x14ac:dyDescent="0.2">
      <c r="A35" s="186"/>
      <c r="B35" s="186"/>
      <c r="C35" s="186"/>
      <c r="D35" s="186"/>
      <c r="E35" s="186"/>
      <c r="F35" s="186" t="s">
        <v>19180</v>
      </c>
      <c r="G35" s="186"/>
      <c r="H35" s="186"/>
      <c r="I35" s="186"/>
      <c r="J35" s="186"/>
      <c r="K35" s="188" t="s">
        <v>19158</v>
      </c>
      <c r="L35" s="186" t="s">
        <v>18956</v>
      </c>
      <c r="M35" s="186"/>
      <c r="N35" s="186"/>
      <c r="O35" s="186"/>
      <c r="P35" s="186"/>
      <c r="Q35" s="189" t="s">
        <v>19292</v>
      </c>
      <c r="R35" s="186" t="s">
        <v>18224</v>
      </c>
      <c r="S35" s="186" t="s">
        <v>18292</v>
      </c>
      <c r="T35" s="186"/>
      <c r="U35" s="186"/>
      <c r="V35" s="186" t="s">
        <v>673</v>
      </c>
      <c r="W35" s="186"/>
      <c r="X35" s="186"/>
      <c r="Y35" s="186"/>
    </row>
    <row r="36" spans="1:25" x14ac:dyDescent="0.2">
      <c r="A36" s="186"/>
      <c r="B36" s="186"/>
      <c r="C36" s="186"/>
      <c r="D36" s="186"/>
      <c r="E36" s="186"/>
      <c r="F36" s="186" t="s">
        <v>19183</v>
      </c>
      <c r="G36" s="186"/>
      <c r="H36" s="186"/>
      <c r="I36" s="186"/>
      <c r="J36" s="186"/>
      <c r="K36" s="188" t="s">
        <v>19159</v>
      </c>
      <c r="L36" s="186" t="s">
        <v>18933</v>
      </c>
      <c r="M36" s="186"/>
      <c r="N36" s="186"/>
      <c r="O36" s="186"/>
      <c r="P36" s="186"/>
      <c r="Q36" s="189" t="s">
        <v>19293</v>
      </c>
      <c r="R36" s="186" t="s">
        <v>18234</v>
      </c>
      <c r="S36" s="186" t="s">
        <v>18293</v>
      </c>
      <c r="T36" s="186"/>
      <c r="U36" s="186"/>
      <c r="V36" s="186" t="s">
        <v>18031</v>
      </c>
      <c r="W36" s="186"/>
      <c r="X36" s="186"/>
      <c r="Y36" s="186"/>
    </row>
    <row r="37" spans="1:25" x14ac:dyDescent="0.2">
      <c r="A37" s="186"/>
      <c r="B37" s="186"/>
      <c r="C37" s="186"/>
      <c r="D37" s="186"/>
      <c r="E37" s="186"/>
      <c r="F37" s="186" t="s">
        <v>19201</v>
      </c>
      <c r="G37" s="186"/>
      <c r="H37" s="186"/>
      <c r="I37" s="186"/>
      <c r="J37" s="186"/>
      <c r="K37" s="188" t="s">
        <v>19130</v>
      </c>
      <c r="L37" s="186" t="s">
        <v>18957</v>
      </c>
      <c r="M37" s="186"/>
      <c r="N37" s="186"/>
      <c r="O37" s="186"/>
      <c r="P37" s="186"/>
      <c r="Q37" s="189" t="s">
        <v>19294</v>
      </c>
      <c r="R37" s="186" t="s">
        <v>18223</v>
      </c>
      <c r="S37" s="186" t="s">
        <v>18294</v>
      </c>
      <c r="T37" s="186"/>
      <c r="U37" s="186"/>
      <c r="V37" s="186" t="s">
        <v>18041</v>
      </c>
      <c r="W37" s="186"/>
      <c r="X37" s="186"/>
      <c r="Y37" s="186"/>
    </row>
    <row r="38" spans="1:25" x14ac:dyDescent="0.2">
      <c r="A38" s="186"/>
      <c r="B38" s="186"/>
      <c r="C38" s="186"/>
      <c r="D38" s="186"/>
      <c r="E38" s="186"/>
      <c r="F38" s="186" t="s">
        <v>19202</v>
      </c>
      <c r="G38" s="186"/>
      <c r="H38" s="186"/>
      <c r="I38" s="186"/>
      <c r="J38" s="186"/>
      <c r="K38" s="188" t="s">
        <v>19160</v>
      </c>
      <c r="L38" s="186" t="s">
        <v>18958</v>
      </c>
      <c r="M38" s="186"/>
      <c r="N38" s="186"/>
      <c r="O38" s="186"/>
      <c r="P38" s="186"/>
      <c r="Q38" s="189" t="s">
        <v>19295</v>
      </c>
      <c r="R38" s="186" t="s">
        <v>18216</v>
      </c>
      <c r="S38" s="186" t="s">
        <v>18295</v>
      </c>
      <c r="T38" s="186"/>
      <c r="U38" s="186"/>
      <c r="V38" s="186" t="s">
        <v>18070</v>
      </c>
      <c r="W38" s="186"/>
      <c r="X38" s="186"/>
      <c r="Y38" s="186"/>
    </row>
    <row r="39" spans="1:25" x14ac:dyDescent="0.2">
      <c r="A39" s="186"/>
      <c r="B39" s="186"/>
      <c r="C39" s="186"/>
      <c r="D39" s="186"/>
      <c r="E39" s="186"/>
      <c r="F39" s="186" t="s">
        <v>19203</v>
      </c>
      <c r="G39" s="186"/>
      <c r="H39" s="186"/>
      <c r="I39" s="186"/>
      <c r="J39" s="186"/>
      <c r="K39" s="186"/>
      <c r="L39" s="186" t="s">
        <v>18959</v>
      </c>
      <c r="M39" s="186"/>
      <c r="N39" s="186"/>
      <c r="O39" s="186"/>
      <c r="P39" s="186"/>
      <c r="Q39" s="189" t="s">
        <v>19296</v>
      </c>
      <c r="R39" s="186" t="s">
        <v>18225</v>
      </c>
      <c r="S39" s="186" t="s">
        <v>18296</v>
      </c>
      <c r="T39" s="186"/>
      <c r="U39" s="186"/>
      <c r="V39" s="186" t="s">
        <v>18060</v>
      </c>
      <c r="W39" s="186"/>
      <c r="X39" s="186"/>
      <c r="Y39" s="186"/>
    </row>
    <row r="40" spans="1:25" x14ac:dyDescent="0.2">
      <c r="A40" s="186"/>
      <c r="B40" s="186"/>
      <c r="C40" s="186"/>
      <c r="D40" s="186"/>
      <c r="E40" s="186"/>
      <c r="F40" s="186" t="s">
        <v>19204</v>
      </c>
      <c r="G40" s="186"/>
      <c r="H40" s="186"/>
      <c r="I40" s="186"/>
      <c r="J40" s="186"/>
      <c r="K40" s="186"/>
      <c r="L40" s="186" t="s">
        <v>18960</v>
      </c>
      <c r="M40" s="186"/>
      <c r="N40" s="186"/>
      <c r="O40" s="186"/>
      <c r="P40" s="186"/>
      <c r="Q40" s="189" t="s">
        <v>19297</v>
      </c>
      <c r="R40" s="186" t="s">
        <v>18210</v>
      </c>
      <c r="S40" s="186" t="s">
        <v>18297</v>
      </c>
      <c r="T40" s="186"/>
      <c r="U40" s="186"/>
      <c r="V40" s="186" t="s">
        <v>18042</v>
      </c>
      <c r="W40" s="186"/>
      <c r="X40" s="186"/>
      <c r="Y40" s="186"/>
    </row>
    <row r="41" spans="1:25" x14ac:dyDescent="0.2">
      <c r="A41" s="186"/>
      <c r="B41" s="186"/>
      <c r="C41" s="186"/>
      <c r="D41" s="186"/>
      <c r="E41" s="186"/>
      <c r="F41" s="186" t="s">
        <v>19205</v>
      </c>
      <c r="G41" s="186"/>
      <c r="H41" s="186"/>
      <c r="I41" s="186"/>
      <c r="J41" s="186"/>
      <c r="K41" s="186"/>
      <c r="L41" s="186" t="s">
        <v>18961</v>
      </c>
      <c r="M41" s="186"/>
      <c r="N41" s="186"/>
      <c r="O41" s="186"/>
      <c r="P41" s="186"/>
      <c r="Q41" s="189" t="s">
        <v>19298</v>
      </c>
      <c r="R41" s="186" t="s">
        <v>18254</v>
      </c>
      <c r="S41" s="186" t="s">
        <v>18298</v>
      </c>
      <c r="T41" s="186"/>
      <c r="U41" s="186"/>
      <c r="V41" s="186" t="s">
        <v>654</v>
      </c>
      <c r="W41" s="186"/>
      <c r="X41" s="186"/>
      <c r="Y41" s="186"/>
    </row>
    <row r="42" spans="1:25" x14ac:dyDescent="0.2">
      <c r="A42" s="186"/>
      <c r="B42" s="186"/>
      <c r="C42" s="186"/>
      <c r="D42" s="186"/>
      <c r="E42" s="186"/>
      <c r="F42" s="186" t="s">
        <v>19206</v>
      </c>
      <c r="G42" s="186"/>
      <c r="H42" s="186"/>
      <c r="I42" s="186"/>
      <c r="J42" s="186"/>
      <c r="K42" s="186"/>
      <c r="L42" s="186" t="s">
        <v>18962</v>
      </c>
      <c r="M42" s="186"/>
      <c r="N42" s="186"/>
      <c r="O42" s="186"/>
      <c r="P42" s="186"/>
      <c r="Q42" s="189" t="s">
        <v>19299</v>
      </c>
      <c r="R42" s="186" t="s">
        <v>18226</v>
      </c>
      <c r="S42" s="186" t="s">
        <v>18299</v>
      </c>
      <c r="T42" s="186"/>
      <c r="U42" s="186"/>
      <c r="V42" s="186" t="s">
        <v>18047</v>
      </c>
      <c r="W42" s="186"/>
      <c r="X42" s="186"/>
      <c r="Y42" s="186"/>
    </row>
    <row r="43" spans="1:25" x14ac:dyDescent="0.2">
      <c r="A43" s="186"/>
      <c r="B43" s="186"/>
      <c r="C43" s="186"/>
      <c r="D43" s="186"/>
      <c r="E43" s="186"/>
      <c r="F43" s="186" t="s">
        <v>19207</v>
      </c>
      <c r="G43" s="186"/>
      <c r="H43" s="186"/>
      <c r="I43" s="186"/>
      <c r="J43" s="186"/>
      <c r="K43" s="186"/>
      <c r="L43" s="186" t="s">
        <v>18963</v>
      </c>
      <c r="M43" s="186"/>
      <c r="N43" s="186"/>
      <c r="O43" s="186"/>
      <c r="P43" s="186"/>
      <c r="Q43" s="189" t="s">
        <v>19300</v>
      </c>
      <c r="R43" s="186" t="s">
        <v>18208</v>
      </c>
      <c r="S43" s="186" t="s">
        <v>18300</v>
      </c>
      <c r="T43" s="186"/>
      <c r="U43" s="186"/>
      <c r="V43" s="186" t="s">
        <v>646</v>
      </c>
      <c r="W43" s="186"/>
      <c r="X43" s="186"/>
      <c r="Y43" s="186"/>
    </row>
    <row r="44" spans="1:25" x14ac:dyDescent="0.2">
      <c r="A44" s="186"/>
      <c r="B44" s="186"/>
      <c r="C44" s="186"/>
      <c r="D44" s="186"/>
      <c r="E44" s="186"/>
      <c r="F44" s="186" t="s">
        <v>19208</v>
      </c>
      <c r="G44" s="186"/>
      <c r="H44" s="186"/>
      <c r="I44" s="186"/>
      <c r="J44" s="186"/>
      <c r="K44" s="186"/>
      <c r="L44" s="186" t="s">
        <v>18964</v>
      </c>
      <c r="M44" s="186"/>
      <c r="N44" s="186"/>
      <c r="O44" s="186"/>
      <c r="P44" s="186"/>
      <c r="Q44" s="189" t="s">
        <v>19301</v>
      </c>
      <c r="R44" s="186" t="s">
        <v>18256</v>
      </c>
      <c r="S44" s="186" t="s">
        <v>18301</v>
      </c>
      <c r="T44" s="186"/>
      <c r="U44" s="186"/>
      <c r="V44" s="186" t="s">
        <v>642</v>
      </c>
      <c r="W44" s="186"/>
      <c r="X44" s="186"/>
      <c r="Y44" s="186"/>
    </row>
    <row r="45" spans="1:25" x14ac:dyDescent="0.2">
      <c r="A45" s="186"/>
      <c r="B45" s="186"/>
      <c r="C45" s="186"/>
      <c r="D45" s="186"/>
      <c r="E45" s="186"/>
      <c r="F45" s="186" t="s">
        <v>19209</v>
      </c>
      <c r="G45" s="186"/>
      <c r="H45" s="186"/>
      <c r="I45" s="186"/>
      <c r="J45" s="186"/>
      <c r="K45" s="186"/>
      <c r="L45" s="186" t="s">
        <v>18965</v>
      </c>
      <c r="M45" s="186"/>
      <c r="N45" s="186"/>
      <c r="O45" s="186"/>
      <c r="P45" s="186"/>
      <c r="Q45" s="189" t="s">
        <v>19302</v>
      </c>
      <c r="R45" s="186" t="s">
        <v>18251</v>
      </c>
      <c r="S45" s="186" t="s">
        <v>18302</v>
      </c>
      <c r="T45" s="186"/>
      <c r="U45" s="186"/>
      <c r="V45" s="186" t="s">
        <v>18049</v>
      </c>
      <c r="W45" s="186"/>
      <c r="X45" s="186"/>
      <c r="Y45" s="186"/>
    </row>
    <row r="46" spans="1:25" x14ac:dyDescent="0.2">
      <c r="A46" s="186"/>
      <c r="B46" s="186"/>
      <c r="C46" s="186"/>
      <c r="D46" s="186"/>
      <c r="E46" s="186"/>
      <c r="F46" s="186"/>
      <c r="G46" s="186"/>
      <c r="H46" s="186"/>
      <c r="I46" s="186"/>
      <c r="J46" s="186"/>
      <c r="K46" s="186"/>
      <c r="L46" s="186" t="s">
        <v>19036</v>
      </c>
      <c r="M46" s="186"/>
      <c r="N46" s="186"/>
      <c r="O46" s="186"/>
      <c r="P46" s="186"/>
      <c r="Q46" s="189" t="s">
        <v>19303</v>
      </c>
      <c r="R46" s="186" t="s">
        <v>18255</v>
      </c>
      <c r="S46" s="186" t="s">
        <v>18303</v>
      </c>
      <c r="T46" s="186"/>
      <c r="U46" s="186"/>
      <c r="V46" s="186" t="s">
        <v>18048</v>
      </c>
      <c r="W46" s="186"/>
      <c r="X46" s="186"/>
      <c r="Y46" s="186"/>
    </row>
    <row r="47" spans="1:25" x14ac:dyDescent="0.2">
      <c r="A47" s="186"/>
      <c r="B47" s="186"/>
      <c r="C47" s="186"/>
      <c r="D47" s="186"/>
      <c r="E47" s="186"/>
      <c r="F47" s="186"/>
      <c r="G47" s="186"/>
      <c r="H47" s="186"/>
      <c r="I47" s="186"/>
      <c r="J47" s="186"/>
      <c r="K47" s="186"/>
      <c r="L47" s="186" t="s">
        <v>19037</v>
      </c>
      <c r="M47" s="186"/>
      <c r="N47" s="186"/>
      <c r="O47" s="186"/>
      <c r="P47" s="186"/>
      <c r="Q47" s="189" t="s">
        <v>19304</v>
      </c>
      <c r="R47" s="186" t="s">
        <v>18257</v>
      </c>
      <c r="S47" s="186" t="s">
        <v>18304</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19038</v>
      </c>
      <c r="M48" s="186"/>
      <c r="N48" s="186"/>
      <c r="O48" s="186"/>
      <c r="P48" s="186"/>
      <c r="Q48" s="186"/>
      <c r="R48" s="186" t="s">
        <v>18227</v>
      </c>
      <c r="S48" s="186" t="s">
        <v>18305</v>
      </c>
      <c r="T48" s="186"/>
      <c r="U48" s="186"/>
      <c r="V48" s="186" t="s">
        <v>18051</v>
      </c>
      <c r="W48" s="186"/>
      <c r="X48" s="186"/>
      <c r="Y48" s="186"/>
    </row>
    <row r="49" spans="1:25" ht="14" x14ac:dyDescent="0.2">
      <c r="A49" s="186"/>
      <c r="B49" s="186"/>
      <c r="C49" s="186"/>
      <c r="D49" s="186"/>
      <c r="E49" s="186"/>
      <c r="F49" s="186"/>
      <c r="G49" s="186"/>
      <c r="H49" s="186"/>
      <c r="I49" s="186"/>
      <c r="J49" s="186"/>
      <c r="K49" s="186"/>
      <c r="L49" s="186" t="s">
        <v>18977</v>
      </c>
      <c r="M49" s="186"/>
      <c r="N49" s="186"/>
      <c r="O49" s="186"/>
      <c r="P49" s="186"/>
      <c r="Q49" s="186"/>
      <c r="R49" s="186" t="s">
        <v>18209</v>
      </c>
      <c r="S49" s="186" t="s">
        <v>18306</v>
      </c>
      <c r="T49" s="186"/>
      <c r="U49" s="186"/>
      <c r="V49" s="186" t="s">
        <v>18035</v>
      </c>
      <c r="W49" s="186"/>
      <c r="X49" s="186"/>
      <c r="Y49" s="186"/>
    </row>
    <row r="50" spans="1:25" ht="14" x14ac:dyDescent="0.2">
      <c r="A50" s="186"/>
      <c r="B50" s="186"/>
      <c r="C50" s="186"/>
      <c r="D50" s="186"/>
      <c r="E50" s="186"/>
      <c r="F50" s="186"/>
      <c r="G50" s="186"/>
      <c r="H50" s="186"/>
      <c r="I50" s="186"/>
      <c r="J50" s="186"/>
      <c r="K50" s="186"/>
      <c r="L50" s="186" t="s">
        <v>18978</v>
      </c>
      <c r="M50" s="186"/>
      <c r="N50" s="186"/>
      <c r="O50" s="186"/>
      <c r="P50" s="186"/>
      <c r="Q50" s="186"/>
      <c r="R50" s="186" t="s">
        <v>18238</v>
      </c>
      <c r="S50" s="186" t="s">
        <v>18307</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18979</v>
      </c>
      <c r="M51" s="186"/>
      <c r="N51" s="186"/>
      <c r="O51" s="186"/>
      <c r="P51" s="186"/>
      <c r="Q51" s="186"/>
      <c r="R51" s="186" t="s">
        <v>18228</v>
      </c>
      <c r="S51" s="186" t="s">
        <v>18308</v>
      </c>
      <c r="T51" s="186"/>
      <c r="U51" s="186"/>
      <c r="V51" s="186" t="s">
        <v>18057</v>
      </c>
      <c r="W51" s="186"/>
      <c r="X51" s="186"/>
      <c r="Y51" s="186"/>
    </row>
    <row r="52" spans="1:25" ht="14" x14ac:dyDescent="0.2">
      <c r="A52" s="186"/>
      <c r="B52" s="186"/>
      <c r="C52" s="186"/>
      <c r="D52" s="186"/>
      <c r="E52" s="186"/>
      <c r="F52" s="186"/>
      <c r="G52" s="186"/>
      <c r="H52" s="186"/>
      <c r="I52" s="186"/>
      <c r="J52" s="186"/>
      <c r="K52" s="186"/>
      <c r="L52" s="186" t="s">
        <v>18980</v>
      </c>
      <c r="M52" s="186"/>
      <c r="N52" s="186"/>
      <c r="O52" s="186"/>
      <c r="P52" s="186"/>
      <c r="Q52" s="186"/>
      <c r="R52" s="186" t="s">
        <v>18230</v>
      </c>
      <c r="S52" s="186" t="s">
        <v>18309</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18981</v>
      </c>
      <c r="M53" s="186"/>
      <c r="N53" s="186"/>
      <c r="O53" s="186"/>
      <c r="P53" s="186"/>
      <c r="Q53" s="186"/>
      <c r="R53" s="186" t="s">
        <v>18229</v>
      </c>
      <c r="S53" s="186" t="s">
        <v>18310</v>
      </c>
      <c r="T53" s="186"/>
      <c r="U53" s="186"/>
      <c r="V53" s="186" t="s">
        <v>18144</v>
      </c>
      <c r="W53" s="186"/>
      <c r="X53" s="186"/>
      <c r="Y53" s="186"/>
    </row>
    <row r="54" spans="1:25" ht="14" x14ac:dyDescent="0.2">
      <c r="A54" s="186"/>
      <c r="B54" s="186"/>
      <c r="C54" s="186"/>
      <c r="D54" s="186"/>
      <c r="E54" s="186"/>
      <c r="F54" s="186"/>
      <c r="G54" s="186"/>
      <c r="H54" s="186"/>
      <c r="I54" s="186"/>
      <c r="J54" s="186"/>
      <c r="K54" s="186"/>
      <c r="L54" s="186" t="s">
        <v>18982</v>
      </c>
      <c r="M54" s="186"/>
      <c r="N54" s="186"/>
      <c r="O54" s="186"/>
      <c r="P54" s="186"/>
      <c r="Q54" s="186"/>
      <c r="R54" s="186" t="s">
        <v>18232</v>
      </c>
      <c r="S54" s="186" t="s">
        <v>18311</v>
      </c>
      <c r="T54" s="186"/>
      <c r="U54" s="186"/>
      <c r="V54" s="186" t="s">
        <v>18158</v>
      </c>
      <c r="W54" s="186"/>
      <c r="X54" s="186"/>
      <c r="Y54" s="186"/>
    </row>
    <row r="55" spans="1:25" ht="14" x14ac:dyDescent="0.2">
      <c r="A55" s="186"/>
      <c r="B55" s="186"/>
      <c r="C55" s="186"/>
      <c r="D55" s="186"/>
      <c r="E55" s="186"/>
      <c r="F55" s="186"/>
      <c r="G55" s="186"/>
      <c r="H55" s="186"/>
      <c r="I55" s="186"/>
      <c r="J55" s="186"/>
      <c r="K55" s="186"/>
      <c r="L55" s="186" t="s">
        <v>18983</v>
      </c>
      <c r="M55" s="186"/>
      <c r="N55" s="186"/>
      <c r="O55" s="186"/>
      <c r="P55" s="186"/>
      <c r="Q55" s="186"/>
      <c r="R55" s="186" t="s">
        <v>18236</v>
      </c>
      <c r="S55" s="186" t="s">
        <v>18312</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18984</v>
      </c>
      <c r="M56" s="186"/>
      <c r="N56" s="186"/>
      <c r="O56" s="186"/>
      <c r="P56" s="186"/>
      <c r="Q56" s="186"/>
      <c r="R56" s="186" t="s">
        <v>18237</v>
      </c>
      <c r="S56" s="186" t="s">
        <v>18313</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18985</v>
      </c>
      <c r="M57" s="186"/>
      <c r="N57" s="186"/>
      <c r="O57" s="186"/>
      <c r="P57" s="186"/>
      <c r="Q57" s="186"/>
      <c r="R57" s="186" t="s">
        <v>18260</v>
      </c>
      <c r="S57" s="186" t="s">
        <v>18314</v>
      </c>
      <c r="T57" s="186"/>
      <c r="U57" s="186"/>
      <c r="V57" s="186" t="s">
        <v>18071</v>
      </c>
      <c r="W57" s="186"/>
      <c r="X57" s="186"/>
      <c r="Y57" s="186"/>
    </row>
    <row r="58" spans="1:25" ht="14" x14ac:dyDescent="0.2">
      <c r="A58" s="186"/>
      <c r="B58" s="186"/>
      <c r="C58" s="186"/>
      <c r="D58" s="186"/>
      <c r="E58" s="186"/>
      <c r="F58" s="186"/>
      <c r="G58" s="186"/>
      <c r="H58" s="186"/>
      <c r="I58" s="186"/>
      <c r="J58" s="186"/>
      <c r="K58" s="186"/>
      <c r="L58" s="186" t="s">
        <v>18986</v>
      </c>
      <c r="M58" s="186"/>
      <c r="N58" s="186"/>
      <c r="O58" s="186"/>
      <c r="P58" s="186"/>
      <c r="Q58" s="186"/>
      <c r="R58" s="186" t="s">
        <v>18231</v>
      </c>
      <c r="S58" s="186" t="s">
        <v>18315</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18987</v>
      </c>
      <c r="M59" s="186"/>
      <c r="N59" s="186"/>
      <c r="O59" s="186"/>
      <c r="P59" s="186"/>
      <c r="Q59" s="186"/>
      <c r="R59" s="186" t="s">
        <v>18217</v>
      </c>
      <c r="S59" s="186" t="s">
        <v>18316</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18988</v>
      </c>
      <c r="M60" s="186"/>
      <c r="N60" s="186"/>
      <c r="O60" s="186"/>
      <c r="P60" s="186"/>
      <c r="Q60" s="186"/>
      <c r="R60" s="186" t="s">
        <v>18261</v>
      </c>
      <c r="S60" s="186" t="s">
        <v>18317</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18989</v>
      </c>
      <c r="M61" s="186"/>
      <c r="N61" s="186"/>
      <c r="O61" s="186"/>
      <c r="P61" s="186"/>
      <c r="Q61" s="186"/>
      <c r="R61" s="186" t="s">
        <v>18252</v>
      </c>
      <c r="S61" s="186" t="s">
        <v>18318</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18990</v>
      </c>
      <c r="M62" s="186"/>
      <c r="N62" s="186"/>
      <c r="O62" s="186"/>
      <c r="P62" s="186"/>
      <c r="Q62" s="186"/>
      <c r="R62" s="186" t="s">
        <v>18239</v>
      </c>
      <c r="S62" s="186" t="s">
        <v>18319</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18991</v>
      </c>
      <c r="M63" s="186"/>
      <c r="N63" s="186"/>
      <c r="O63" s="186"/>
      <c r="P63" s="186"/>
      <c r="Q63" s="186"/>
      <c r="R63" s="186" t="s">
        <v>18259</v>
      </c>
      <c r="S63" s="186" t="s">
        <v>18320</v>
      </c>
      <c r="T63" s="186"/>
      <c r="U63" s="186"/>
      <c r="V63" s="186" t="s">
        <v>18072</v>
      </c>
      <c r="W63" s="186"/>
      <c r="X63" s="186"/>
      <c r="Y63" s="186"/>
    </row>
    <row r="64" spans="1:25" ht="14" x14ac:dyDescent="0.2">
      <c r="A64" s="186"/>
      <c r="B64" s="186"/>
      <c r="C64" s="186"/>
      <c r="D64" s="186"/>
      <c r="E64" s="186"/>
      <c r="F64" s="186"/>
      <c r="G64" s="186"/>
      <c r="H64" s="186"/>
      <c r="I64" s="186"/>
      <c r="J64" s="186"/>
      <c r="K64" s="186"/>
      <c r="L64" s="186" t="s">
        <v>18992</v>
      </c>
      <c r="M64" s="186"/>
      <c r="N64" s="186"/>
      <c r="O64" s="186"/>
      <c r="P64" s="186"/>
      <c r="Q64" s="186"/>
      <c r="R64" s="186" t="s">
        <v>18262</v>
      </c>
      <c r="S64" s="186" t="s">
        <v>18321</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18993</v>
      </c>
      <c r="M65" s="186"/>
      <c r="N65" s="186"/>
      <c r="O65" s="186"/>
      <c r="P65" s="186"/>
      <c r="Q65" s="186"/>
      <c r="R65" s="186"/>
      <c r="S65" s="186" t="s">
        <v>18322</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18994</v>
      </c>
      <c r="M66" s="186"/>
      <c r="N66" s="186"/>
      <c r="O66" s="186"/>
      <c r="P66" s="186"/>
      <c r="Q66" s="186"/>
      <c r="R66" s="186"/>
      <c r="S66" s="186" t="s">
        <v>18323</v>
      </c>
      <c r="T66" s="186"/>
      <c r="U66" s="186"/>
      <c r="V66" s="186" t="s">
        <v>18022</v>
      </c>
      <c r="W66" s="186"/>
      <c r="X66" s="186"/>
      <c r="Y66" s="186"/>
    </row>
    <row r="67" spans="1:25" ht="14" x14ac:dyDescent="0.2">
      <c r="A67" s="186"/>
      <c r="B67" s="186"/>
      <c r="C67" s="186"/>
      <c r="D67" s="186"/>
      <c r="E67" s="186"/>
      <c r="F67" s="186"/>
      <c r="G67" s="186"/>
      <c r="H67" s="186"/>
      <c r="I67" s="186"/>
      <c r="J67" s="186"/>
      <c r="K67" s="186"/>
      <c r="L67" s="186" t="s">
        <v>18995</v>
      </c>
      <c r="M67" s="186"/>
      <c r="N67" s="186"/>
      <c r="O67" s="186"/>
      <c r="P67" s="186"/>
      <c r="Q67" s="186"/>
      <c r="R67" s="186"/>
      <c r="S67" s="186" t="s">
        <v>18324</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18996</v>
      </c>
      <c r="M68" s="186"/>
      <c r="N68" s="186"/>
      <c r="O68" s="186"/>
      <c r="P68" s="186"/>
      <c r="Q68" s="186"/>
      <c r="R68" s="186"/>
      <c r="S68" s="186" t="s">
        <v>18325</v>
      </c>
      <c r="T68" s="186"/>
      <c r="U68" s="186"/>
      <c r="V68" s="186" t="s">
        <v>18027</v>
      </c>
      <c r="W68" s="186"/>
      <c r="X68" s="186"/>
      <c r="Y68" s="186"/>
    </row>
    <row r="69" spans="1:25" ht="14" x14ac:dyDescent="0.2">
      <c r="A69" s="186"/>
      <c r="B69" s="186"/>
      <c r="C69" s="186"/>
      <c r="D69" s="186"/>
      <c r="E69" s="186"/>
      <c r="F69" s="186"/>
      <c r="G69" s="186"/>
      <c r="H69" s="186"/>
      <c r="I69" s="186"/>
      <c r="J69" s="186"/>
      <c r="K69" s="186"/>
      <c r="L69" s="186" t="s">
        <v>18997</v>
      </c>
      <c r="M69" s="186"/>
      <c r="N69" s="186"/>
      <c r="O69" s="186"/>
      <c r="P69" s="186"/>
      <c r="Q69" s="186"/>
      <c r="R69" s="186"/>
      <c r="S69" s="186" t="s">
        <v>18326</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18998</v>
      </c>
      <c r="M70" s="186"/>
      <c r="N70" s="186"/>
      <c r="O70" s="186"/>
      <c r="P70" s="186"/>
      <c r="Q70" s="186"/>
      <c r="R70" s="186"/>
      <c r="S70" s="186" t="s">
        <v>18327</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18999</v>
      </c>
      <c r="M71" s="186"/>
      <c r="N71" s="186"/>
      <c r="O71" s="186"/>
      <c r="P71" s="186"/>
      <c r="Q71" s="186"/>
      <c r="R71" s="186"/>
      <c r="S71" s="186" t="s">
        <v>18328</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19000</v>
      </c>
      <c r="M72" s="186"/>
      <c r="N72" s="186"/>
      <c r="O72" s="186"/>
      <c r="P72" s="186"/>
      <c r="Q72" s="186"/>
      <c r="R72" s="186"/>
      <c r="S72" s="186" t="s">
        <v>18329</v>
      </c>
      <c r="T72" s="186"/>
      <c r="U72" s="186"/>
      <c r="V72" s="186" t="s">
        <v>18130</v>
      </c>
      <c r="W72" s="186"/>
      <c r="X72" s="186"/>
      <c r="Y72" s="186"/>
    </row>
    <row r="73" spans="1:25" ht="14" x14ac:dyDescent="0.2">
      <c r="A73" s="186"/>
      <c r="B73" s="186"/>
      <c r="C73" s="186"/>
      <c r="D73" s="186"/>
      <c r="E73" s="186"/>
      <c r="F73" s="186"/>
      <c r="G73" s="186"/>
      <c r="H73" s="186"/>
      <c r="I73" s="186"/>
      <c r="J73" s="186"/>
      <c r="K73" s="186"/>
      <c r="L73" s="186" t="s">
        <v>19001</v>
      </c>
      <c r="M73" s="186"/>
      <c r="N73" s="186"/>
      <c r="O73" s="186"/>
      <c r="P73" s="186"/>
      <c r="Q73" s="186"/>
      <c r="R73" s="186"/>
      <c r="S73" s="186" t="s">
        <v>18330</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19002</v>
      </c>
      <c r="M74" s="186"/>
      <c r="N74" s="186"/>
      <c r="O74" s="186"/>
      <c r="P74" s="186"/>
      <c r="Q74" s="186"/>
      <c r="R74" s="186"/>
      <c r="S74" s="186" t="s">
        <v>18331</v>
      </c>
      <c r="T74" s="186"/>
      <c r="U74" s="186"/>
      <c r="V74" s="186" t="s">
        <v>18073</v>
      </c>
      <c r="W74" s="186"/>
      <c r="X74" s="186"/>
      <c r="Y74" s="186"/>
    </row>
    <row r="75" spans="1:25" ht="14" x14ac:dyDescent="0.2">
      <c r="A75" s="186"/>
      <c r="B75" s="186"/>
      <c r="C75" s="186"/>
      <c r="D75" s="186"/>
      <c r="E75" s="186"/>
      <c r="F75" s="186"/>
      <c r="G75" s="186"/>
      <c r="H75" s="186"/>
      <c r="I75" s="186"/>
      <c r="J75" s="186"/>
      <c r="K75" s="186"/>
      <c r="L75" s="186" t="s">
        <v>19003</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19004</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19005</v>
      </c>
      <c r="M77" s="186"/>
      <c r="N77" s="186"/>
      <c r="O77" s="186"/>
      <c r="P77" s="186"/>
      <c r="Q77" s="186"/>
      <c r="R77" s="186"/>
      <c r="S77" s="186"/>
      <c r="T77" s="186"/>
      <c r="U77" s="186"/>
      <c r="V77" s="186" t="s">
        <v>18074</v>
      </c>
      <c r="W77" s="186"/>
      <c r="X77" s="186"/>
      <c r="Y77" s="186"/>
    </row>
    <row r="78" spans="1:25" ht="14" x14ac:dyDescent="0.2">
      <c r="A78" s="186"/>
      <c r="B78" s="186"/>
      <c r="C78" s="186"/>
      <c r="D78" s="186"/>
      <c r="E78" s="186"/>
      <c r="F78" s="186"/>
      <c r="G78" s="186"/>
      <c r="H78" s="186"/>
      <c r="I78" s="186"/>
      <c r="J78" s="186"/>
      <c r="K78" s="186"/>
      <c r="L78" s="186" t="s">
        <v>19006</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19007</v>
      </c>
      <c r="M79" s="186"/>
      <c r="N79" s="186"/>
      <c r="O79" s="186"/>
      <c r="P79" s="186"/>
      <c r="Q79" s="186"/>
      <c r="R79" s="186"/>
      <c r="S79" s="186"/>
      <c r="T79" s="186"/>
      <c r="U79" s="186"/>
      <c r="V79" s="186" t="s">
        <v>18038</v>
      </c>
      <c r="W79" s="186"/>
      <c r="X79" s="186"/>
      <c r="Y79" s="186"/>
    </row>
    <row r="80" spans="1:25" ht="14" x14ac:dyDescent="0.2">
      <c r="A80" s="186"/>
      <c r="B80" s="186"/>
      <c r="C80" s="186"/>
      <c r="D80" s="186"/>
      <c r="E80" s="186"/>
      <c r="F80" s="186"/>
      <c r="G80" s="186"/>
      <c r="H80" s="186"/>
      <c r="I80" s="186"/>
      <c r="J80" s="186"/>
      <c r="K80" s="186"/>
      <c r="L80" s="186" t="s">
        <v>19008</v>
      </c>
      <c r="M80" s="186"/>
      <c r="N80" s="186"/>
      <c r="O80" s="186"/>
      <c r="P80" s="186"/>
      <c r="Q80" s="186"/>
      <c r="R80" s="186"/>
      <c r="S80" s="186"/>
      <c r="T80" s="186"/>
      <c r="U80" s="186"/>
      <c r="V80" s="186" t="s">
        <v>18058</v>
      </c>
      <c r="W80" s="186"/>
      <c r="X80" s="186"/>
      <c r="Y80" s="186"/>
    </row>
    <row r="81" spans="1:25" ht="14" x14ac:dyDescent="0.2">
      <c r="A81" s="186"/>
      <c r="B81" s="186"/>
      <c r="C81" s="186"/>
      <c r="D81" s="186"/>
      <c r="E81" s="186"/>
      <c r="F81" s="186"/>
      <c r="G81" s="186"/>
      <c r="H81" s="186"/>
      <c r="I81" s="186"/>
      <c r="J81" s="186"/>
      <c r="K81" s="186"/>
      <c r="L81" s="186" t="s">
        <v>19009</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19010</v>
      </c>
      <c r="M82" s="186"/>
      <c r="N82" s="186"/>
      <c r="O82" s="186"/>
      <c r="P82" s="186"/>
      <c r="Q82" s="186"/>
      <c r="R82" s="186"/>
      <c r="S82" s="186"/>
      <c r="T82" s="186"/>
      <c r="U82" s="186"/>
      <c r="V82" s="186" t="s">
        <v>18134</v>
      </c>
      <c r="W82" s="186"/>
      <c r="X82" s="186"/>
      <c r="Y82" s="186"/>
    </row>
    <row r="83" spans="1:25" ht="14" x14ac:dyDescent="0.2">
      <c r="A83" s="186"/>
      <c r="B83" s="186"/>
      <c r="C83" s="186"/>
      <c r="D83" s="186"/>
      <c r="E83" s="186"/>
      <c r="F83" s="186"/>
      <c r="G83" s="186"/>
      <c r="H83" s="186"/>
      <c r="I83" s="186"/>
      <c r="J83" s="186"/>
      <c r="K83" s="186"/>
      <c r="L83" s="186" t="s">
        <v>19011</v>
      </c>
      <c r="M83" s="186"/>
      <c r="N83" s="186"/>
      <c r="O83" s="186"/>
      <c r="P83" s="186"/>
      <c r="Q83" s="186"/>
      <c r="R83" s="186"/>
      <c r="S83" s="186"/>
      <c r="T83" s="186"/>
      <c r="U83" s="186"/>
      <c r="V83" s="186" t="s">
        <v>18139</v>
      </c>
      <c r="W83" s="186"/>
      <c r="X83" s="186"/>
      <c r="Y83" s="186"/>
    </row>
    <row r="84" spans="1:25" ht="14" x14ac:dyDescent="0.2">
      <c r="A84" s="186"/>
      <c r="B84" s="186"/>
      <c r="C84" s="186"/>
      <c r="D84" s="186"/>
      <c r="E84" s="186"/>
      <c r="F84" s="186"/>
      <c r="G84" s="186"/>
      <c r="H84" s="186"/>
      <c r="I84" s="186"/>
      <c r="J84" s="186"/>
      <c r="K84" s="186"/>
      <c r="L84" s="186" t="s">
        <v>19012</v>
      </c>
      <c r="M84" s="186"/>
      <c r="N84" s="186"/>
      <c r="O84" s="186"/>
      <c r="P84" s="186"/>
      <c r="Q84" s="186"/>
      <c r="R84" s="186"/>
      <c r="S84" s="186"/>
      <c r="T84" s="186"/>
      <c r="U84" s="186"/>
      <c r="V84" s="186" t="s">
        <v>18075</v>
      </c>
      <c r="W84" s="186"/>
      <c r="X84" s="186"/>
      <c r="Y84" s="186"/>
    </row>
    <row r="85" spans="1:25" ht="14" x14ac:dyDescent="0.2">
      <c r="A85" s="186"/>
      <c r="B85" s="186"/>
      <c r="C85" s="186"/>
      <c r="D85" s="186"/>
      <c r="E85" s="186"/>
      <c r="F85" s="186"/>
      <c r="G85" s="186"/>
      <c r="H85" s="186"/>
      <c r="I85" s="186"/>
      <c r="J85" s="186"/>
      <c r="K85" s="186"/>
      <c r="L85" s="186" t="s">
        <v>19013</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19014</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19015</v>
      </c>
      <c r="M87" s="186"/>
      <c r="N87" s="186"/>
      <c r="O87" s="186"/>
      <c r="P87" s="186"/>
      <c r="Q87" s="186"/>
      <c r="R87" s="186"/>
      <c r="S87" s="186"/>
      <c r="T87" s="186"/>
      <c r="U87" s="186"/>
      <c r="V87" s="186" t="s">
        <v>18146</v>
      </c>
      <c r="W87" s="186"/>
      <c r="X87" s="186"/>
      <c r="Y87" s="186"/>
    </row>
    <row r="88" spans="1:25" ht="14" x14ac:dyDescent="0.2">
      <c r="A88" s="186"/>
      <c r="B88" s="186"/>
      <c r="C88" s="186"/>
      <c r="D88" s="186"/>
      <c r="E88" s="186"/>
      <c r="F88" s="186"/>
      <c r="G88" s="186"/>
      <c r="H88" s="186"/>
      <c r="I88" s="186"/>
      <c r="J88" s="186"/>
      <c r="K88" s="186"/>
      <c r="L88" s="186" t="s">
        <v>19016</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19017</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19018</v>
      </c>
      <c r="M90" s="186"/>
      <c r="N90" s="186"/>
      <c r="O90" s="186"/>
      <c r="P90" s="186"/>
      <c r="Q90" s="186"/>
      <c r="R90" s="186"/>
      <c r="S90" s="186"/>
      <c r="T90" s="186"/>
      <c r="U90" s="186"/>
      <c r="V90" s="186" t="s">
        <v>18076</v>
      </c>
      <c r="W90" s="186"/>
      <c r="X90" s="186"/>
      <c r="Y90" s="186"/>
    </row>
    <row r="91" spans="1:25" ht="14" x14ac:dyDescent="0.2">
      <c r="A91" s="186"/>
      <c r="B91" s="186"/>
      <c r="C91" s="186"/>
      <c r="D91" s="186"/>
      <c r="E91" s="186"/>
      <c r="F91" s="186"/>
      <c r="G91" s="186"/>
      <c r="H91" s="186"/>
      <c r="I91" s="186"/>
      <c r="J91" s="186"/>
      <c r="K91" s="186"/>
      <c r="L91" s="186" t="s">
        <v>19019</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19020</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19021</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19022</v>
      </c>
      <c r="M94" s="186"/>
      <c r="N94" s="186"/>
      <c r="O94" s="186"/>
      <c r="P94" s="186"/>
      <c r="Q94" s="186"/>
      <c r="R94" s="186"/>
      <c r="S94" s="186"/>
      <c r="T94" s="186"/>
      <c r="U94" s="186"/>
      <c r="V94" s="186" t="s">
        <v>18135</v>
      </c>
      <c r="W94" s="186"/>
      <c r="X94" s="186"/>
      <c r="Y94" s="186"/>
    </row>
    <row r="95" spans="1:25" ht="14" x14ac:dyDescent="0.2">
      <c r="A95" s="186"/>
      <c r="B95" s="186"/>
      <c r="C95" s="186"/>
      <c r="D95" s="186"/>
      <c r="E95" s="186"/>
      <c r="F95" s="186"/>
      <c r="G95" s="186"/>
      <c r="H95" s="186"/>
      <c r="I95" s="186"/>
      <c r="J95" s="186"/>
      <c r="K95" s="186"/>
      <c r="L95" s="186" t="s">
        <v>19023</v>
      </c>
      <c r="M95" s="186"/>
      <c r="N95" s="186"/>
      <c r="O95" s="186"/>
      <c r="P95" s="186"/>
      <c r="Q95" s="186"/>
      <c r="R95" s="186"/>
      <c r="S95" s="186"/>
      <c r="T95" s="186"/>
      <c r="U95" s="186"/>
      <c r="V95" s="186" t="s">
        <v>18145</v>
      </c>
      <c r="W95" s="186"/>
      <c r="X95" s="186"/>
      <c r="Y95" s="186"/>
    </row>
    <row r="96" spans="1:25" ht="14" x14ac:dyDescent="0.2">
      <c r="A96" s="186"/>
      <c r="B96" s="186"/>
      <c r="C96" s="186"/>
      <c r="D96" s="186"/>
      <c r="E96" s="186"/>
      <c r="F96" s="186"/>
      <c r="G96" s="186"/>
      <c r="H96" s="186"/>
      <c r="I96" s="186"/>
      <c r="J96" s="186"/>
      <c r="K96" s="186"/>
      <c r="L96" s="186" t="s">
        <v>19024</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19025</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19026</v>
      </c>
      <c r="M98" s="186"/>
      <c r="N98" s="186"/>
      <c r="O98" s="186"/>
      <c r="P98" s="186"/>
      <c r="Q98" s="186"/>
      <c r="R98" s="186"/>
      <c r="S98" s="186"/>
      <c r="T98" s="186"/>
      <c r="U98" s="186"/>
      <c r="V98" s="186" t="s">
        <v>18052</v>
      </c>
      <c r="W98" s="186"/>
      <c r="X98" s="186"/>
      <c r="Y98" s="186"/>
    </row>
    <row r="99" spans="1:25" ht="14" x14ac:dyDescent="0.2">
      <c r="A99" s="186"/>
      <c r="B99" s="186"/>
      <c r="C99" s="186"/>
      <c r="D99" s="186"/>
      <c r="E99" s="186"/>
      <c r="F99" s="186"/>
      <c r="G99" s="186"/>
      <c r="H99" s="186"/>
      <c r="I99" s="186"/>
      <c r="J99" s="186"/>
      <c r="K99" s="186"/>
      <c r="L99" s="186" t="s">
        <v>19027</v>
      </c>
      <c r="M99" s="186"/>
      <c r="N99" s="186"/>
      <c r="O99" s="186"/>
      <c r="P99" s="186"/>
      <c r="Q99" s="186"/>
      <c r="R99" s="186"/>
      <c r="S99" s="186"/>
      <c r="T99" s="186"/>
      <c r="U99" s="186"/>
      <c r="V99" s="186" t="s">
        <v>18077</v>
      </c>
      <c r="W99" s="186"/>
      <c r="X99" s="186"/>
      <c r="Y99" s="186"/>
    </row>
    <row r="100" spans="1:25" ht="14" x14ac:dyDescent="0.2">
      <c r="A100" s="186"/>
      <c r="B100" s="186"/>
      <c r="C100" s="186"/>
      <c r="D100" s="186"/>
      <c r="E100" s="186"/>
      <c r="F100" s="186"/>
      <c r="G100" s="186"/>
      <c r="H100" s="186"/>
      <c r="I100" s="186"/>
      <c r="J100" s="186"/>
      <c r="K100" s="186"/>
      <c r="L100" s="186" t="s">
        <v>19028</v>
      </c>
      <c r="M100" s="186"/>
      <c r="N100" s="186"/>
      <c r="O100" s="186"/>
      <c r="P100" s="186"/>
      <c r="Q100" s="186"/>
      <c r="R100" s="186"/>
      <c r="S100" s="186"/>
      <c r="T100" s="186"/>
      <c r="U100" s="186"/>
      <c r="V100" s="186" t="s">
        <v>18059</v>
      </c>
      <c r="W100" s="186"/>
      <c r="X100" s="186"/>
      <c r="Y100" s="186"/>
    </row>
    <row r="101" spans="1:25" ht="14" x14ac:dyDescent="0.2">
      <c r="A101" s="186"/>
      <c r="B101" s="186"/>
      <c r="C101" s="186"/>
      <c r="D101" s="186"/>
      <c r="E101" s="186"/>
      <c r="F101" s="186"/>
      <c r="G101" s="186"/>
      <c r="H101" s="186"/>
      <c r="I101" s="186"/>
      <c r="J101" s="186"/>
      <c r="K101" s="186"/>
      <c r="L101" s="186" t="s">
        <v>19029</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19030</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19031</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19032</v>
      </c>
      <c r="M104" s="186"/>
      <c r="N104" s="186"/>
      <c r="O104" s="186"/>
      <c r="P104" s="186"/>
      <c r="Q104" s="186"/>
      <c r="R104" s="186"/>
      <c r="S104" s="186"/>
      <c r="T104" s="186"/>
      <c r="U104" s="186"/>
      <c r="V104" s="186" t="s">
        <v>18056</v>
      </c>
      <c r="W104" s="186"/>
      <c r="X104" s="186"/>
      <c r="Y104" s="186"/>
    </row>
    <row r="105" spans="1:25" ht="14" x14ac:dyDescent="0.2">
      <c r="A105" s="186"/>
      <c r="B105" s="186"/>
      <c r="C105" s="186"/>
      <c r="D105" s="186"/>
      <c r="E105" s="186"/>
      <c r="F105" s="186"/>
      <c r="G105" s="186"/>
      <c r="H105" s="186"/>
      <c r="I105" s="186"/>
      <c r="J105" s="186"/>
      <c r="K105" s="186"/>
      <c r="L105" s="186" t="s">
        <v>19033</v>
      </c>
      <c r="M105" s="186"/>
      <c r="N105" s="186"/>
      <c r="O105" s="186"/>
      <c r="P105" s="186"/>
      <c r="Q105" s="186"/>
      <c r="R105" s="186"/>
      <c r="S105" s="186"/>
      <c r="T105" s="186"/>
      <c r="U105" s="186"/>
      <c r="V105" s="186" t="s">
        <v>18023</v>
      </c>
      <c r="W105" s="186"/>
      <c r="X105" s="186"/>
      <c r="Y105" s="186"/>
    </row>
    <row r="106" spans="1:25" ht="14" x14ac:dyDescent="0.2">
      <c r="A106" s="186"/>
      <c r="B106" s="186"/>
      <c r="C106" s="186"/>
      <c r="D106" s="186"/>
      <c r="E106" s="186"/>
      <c r="F106" s="186"/>
      <c r="G106" s="186"/>
      <c r="H106" s="186"/>
      <c r="I106" s="186"/>
      <c r="J106" s="186"/>
      <c r="K106" s="186"/>
      <c r="L106" s="186" t="s">
        <v>19034</v>
      </c>
      <c r="M106" s="186"/>
      <c r="N106" s="186"/>
      <c r="O106" s="186"/>
      <c r="P106" s="186"/>
      <c r="Q106" s="186"/>
      <c r="R106" s="186"/>
      <c r="S106" s="186"/>
      <c r="T106" s="186"/>
      <c r="U106" s="186"/>
      <c r="V106" s="186" t="s">
        <v>18078</v>
      </c>
      <c r="W106" s="186"/>
      <c r="X106" s="186"/>
      <c r="Y106" s="186"/>
    </row>
    <row r="107" spans="1:25" ht="14" x14ac:dyDescent="0.2">
      <c r="A107" s="186"/>
      <c r="B107" s="186"/>
      <c r="C107" s="186"/>
      <c r="D107" s="186"/>
      <c r="E107" s="186"/>
      <c r="F107" s="186"/>
      <c r="G107" s="186"/>
      <c r="H107" s="186"/>
      <c r="I107" s="186"/>
      <c r="J107" s="186"/>
      <c r="K107" s="186"/>
      <c r="L107" s="186" t="s">
        <v>19035</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18147</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18040</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18079</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18080</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18157</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18081</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18082</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18083</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18084</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18148</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18152</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18028</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18159</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18085</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18036</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18131</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18030</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18086</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18087</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18088</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18153</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18061</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18140</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18089</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18090</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18091</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18053</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18160</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18154</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18129</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18092</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18093</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18094</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18095</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18096</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18050</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18037</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18097</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18098</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18155</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18062</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18099</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18141</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18100</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18025</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18043</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18101</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18156</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18034</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18102</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18136</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18137</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18151</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18032</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18103</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18142</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18104</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18029</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18132</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18105</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18106</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18107</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18108</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18109</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18039</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18055</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18110</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18111</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18161</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18112</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18113</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18114</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18133</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18115</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18116</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18149</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18117</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18118</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18119</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18120</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18121</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18122</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18123</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18124</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18024</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18054</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18125</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18033</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18026</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18063</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18150</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18046</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18126</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18127</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15164</v>
      </c>
      <c r="H1" s="91" t="s">
        <v>5339</v>
      </c>
      <c r="I1" s="91" t="s">
        <v>5340</v>
      </c>
      <c r="J1" s="91" t="s">
        <v>5341</v>
      </c>
      <c r="K1" s="91" t="s">
        <v>5342</v>
      </c>
      <c r="L1" s="91" t="s">
        <v>5343</v>
      </c>
      <c r="M1" s="91" t="s">
        <v>17993</v>
      </c>
      <c r="N1" s="91" t="s">
        <v>398</v>
      </c>
      <c r="O1" s="91" t="s">
        <v>399</v>
      </c>
      <c r="P1" s="91" t="s">
        <v>17994</v>
      </c>
      <c r="Q1" s="91" t="s">
        <v>17995</v>
      </c>
      <c r="R1" s="91" t="s">
        <v>17997</v>
      </c>
      <c r="S1" s="91" t="s">
        <v>17996</v>
      </c>
      <c r="T1" s="91" t="s">
        <v>17998</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19055</v>
      </c>
    </row>
    <row r="3" spans="1:23" ht="25.25" customHeight="1" outlineLevel="1" x14ac:dyDescent="0.2">
      <c r="A3" s="43" t="s">
        <v>3</v>
      </c>
      <c r="B3" s="154" t="s">
        <v>4</v>
      </c>
      <c r="C3" s="154" t="s">
        <v>4</v>
      </c>
      <c r="D3" s="154"/>
      <c r="E3" s="154" t="s">
        <v>4</v>
      </c>
      <c r="F3" s="154" t="s">
        <v>4</v>
      </c>
      <c r="G3" s="154" t="s">
        <v>4</v>
      </c>
      <c r="H3" s="154" t="s">
        <v>15366</v>
      </c>
      <c r="I3" s="154" t="s">
        <v>15366</v>
      </c>
      <c r="J3" s="154" t="s">
        <v>15366</v>
      </c>
      <c r="K3" s="154" t="s">
        <v>15366</v>
      </c>
      <c r="L3" s="154" t="s">
        <v>15366</v>
      </c>
      <c r="M3" s="154"/>
      <c r="N3" s="154" t="s">
        <v>15366</v>
      </c>
      <c r="O3" s="154" t="s">
        <v>15366</v>
      </c>
      <c r="P3" s="154" t="s">
        <v>15366</v>
      </c>
      <c r="Q3" s="154" t="s">
        <v>15366</v>
      </c>
      <c r="R3" s="154" t="s">
        <v>15366</v>
      </c>
      <c r="S3" s="154" t="s">
        <v>15366</v>
      </c>
      <c r="T3" s="154" t="s">
        <v>15366</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15156</v>
      </c>
      <c r="D8" s="156" t="s">
        <v>15128</v>
      </c>
      <c r="E8" s="156" t="s">
        <v>15163</v>
      </c>
      <c r="F8" s="156" t="s">
        <v>15157</v>
      </c>
      <c r="G8" s="156" t="s">
        <v>15166</v>
      </c>
      <c r="H8" s="156" t="s">
        <v>18015</v>
      </c>
      <c r="I8" s="156" t="s">
        <v>18016</v>
      </c>
      <c r="J8" s="156" t="s">
        <v>18017</v>
      </c>
      <c r="K8" s="156" t="s">
        <v>18018</v>
      </c>
      <c r="L8" s="156" t="s">
        <v>18019</v>
      </c>
      <c r="M8" s="156" t="s">
        <v>15139</v>
      </c>
      <c r="N8" s="156" t="s">
        <v>15161</v>
      </c>
      <c r="O8" s="156" t="s">
        <v>15162</v>
      </c>
      <c r="P8" s="156" t="s">
        <v>15165</v>
      </c>
      <c r="Q8" s="156" t="s">
        <v>15159</v>
      </c>
      <c r="R8" s="156" t="s">
        <v>15158</v>
      </c>
      <c r="S8" s="156" t="s">
        <v>15160</v>
      </c>
      <c r="T8" s="156" t="s">
        <v>18020</v>
      </c>
      <c r="U8" s="156" t="s">
        <v>18021</v>
      </c>
      <c r="V8" s="156" t="s">
        <v>15127</v>
      </c>
      <c r="W8" s="156" t="s">
        <v>16</v>
      </c>
    </row>
    <row r="9" spans="1:23" s="173" customFormat="1" x14ac:dyDescent="0.2">
      <c r="A9" s="170"/>
      <c r="B9" s="164" t="s">
        <v>19243</v>
      </c>
      <c r="C9" s="165" t="s">
        <v>19244</v>
      </c>
      <c r="D9" s="165" t="s">
        <v>19247</v>
      </c>
      <c r="E9" s="165" t="s">
        <v>19245</v>
      </c>
      <c r="F9" s="165" t="s">
        <v>454</v>
      </c>
      <c r="G9" s="165" t="s">
        <v>1025</v>
      </c>
      <c r="H9" s="165">
        <v>200</v>
      </c>
      <c r="I9" s="165">
        <v>100</v>
      </c>
      <c r="J9" s="165">
        <v>50</v>
      </c>
      <c r="K9" s="165"/>
      <c r="L9" s="165"/>
      <c r="M9" s="165"/>
      <c r="N9" s="225">
        <v>42005</v>
      </c>
      <c r="O9" s="165" t="s">
        <v>19246</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19437</v>
      </c>
      <c r="B1" s="168" t="s">
        <v>19438</v>
      </c>
      <c r="C1" s="168" t="s">
        <v>286</v>
      </c>
      <c r="D1" s="168" t="s">
        <v>19439</v>
      </c>
      <c r="E1" s="168" t="s">
        <v>19440</v>
      </c>
      <c r="F1" s="168" t="s">
        <v>19441</v>
      </c>
      <c r="G1" s="168" t="s">
        <v>19442</v>
      </c>
      <c r="H1" s="168" t="s">
        <v>19443</v>
      </c>
      <c r="I1" s="244" t="s">
        <v>19444</v>
      </c>
      <c r="J1" s="244" t="s">
        <v>19445</v>
      </c>
      <c r="K1" s="244" t="s">
        <v>19446</v>
      </c>
      <c r="L1" s="244" t="s">
        <v>19447</v>
      </c>
      <c r="M1" s="244" t="s">
        <v>19448</v>
      </c>
      <c r="N1" s="244" t="s">
        <v>19449</v>
      </c>
      <c r="O1" s="244" t="s">
        <v>19467</v>
      </c>
      <c r="P1" s="244" t="s">
        <v>19450</v>
      </c>
      <c r="Q1" s="244" t="s">
        <v>19451</v>
      </c>
      <c r="R1" s="244" t="s">
        <v>19452</v>
      </c>
      <c r="S1" s="244" t="s">
        <v>302</v>
      </c>
      <c r="T1" s="244" t="s">
        <v>1072</v>
      </c>
      <c r="U1" s="244" t="s">
        <v>19453</v>
      </c>
      <c r="V1" s="244" t="s">
        <v>19468</v>
      </c>
      <c r="W1" s="244" t="s">
        <v>19454</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19418</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19419</v>
      </c>
      <c r="N3" s="35" t="s">
        <v>95</v>
      </c>
      <c r="O3" s="35" t="s">
        <v>70</v>
      </c>
      <c r="P3" s="35" t="s">
        <v>21</v>
      </c>
      <c r="R3" s="35" t="s">
        <v>19460</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15154</v>
      </c>
      <c r="G9" s="35" t="s">
        <v>61</v>
      </c>
      <c r="K9" s="35" t="s">
        <v>101</v>
      </c>
      <c r="W9" s="35" t="s">
        <v>23</v>
      </c>
    </row>
    <row r="10" spans="1:23" x14ac:dyDescent="0.2">
      <c r="A10" s="35"/>
      <c r="B10" s="35" t="s">
        <v>15155</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87929089-35C8-E84C-90B8-D4D05FD535A8}"/>
    </customSheetView>
    <customSheetView guid="{DEC7CBE2-9713-4252-8444-1D6959C164AB}" scale="80" showAutoFilter="1" topLeftCell="F1">
      <selection activeCell="L8" sqref="L8"/>
      <pageMargins left="0.7" right="0.7" top="0.75" bottom="0.75" header="0.3" footer="0.3"/>
      <autoFilter ref="B1:X1" xr:uid="{52B6B4C8-9657-F049-9513-3A5AAB436505}"/>
    </customSheetView>
    <customSheetView guid="{03B04745-F29E-4E26-B62E-F0D2264078A4}" scale="80" showAutoFilter="1">
      <selection activeCell="R17" sqref="R17"/>
      <pageMargins left="0.7" right="0.7" top="0.75" bottom="0.75" header="0.3" footer="0.3"/>
      <autoFilter ref="A1:W14" xr:uid="{9F4E2C81-73CF-DA42-A63F-312644C5203D}"/>
    </customSheetView>
    <customSheetView guid="{853B6239-A439-411F-9927-AA08BF431DBB}" scale="80" showAutoFilter="1" topLeftCell="N1">
      <selection activeCell="B1" sqref="B1"/>
      <pageMargins left="0.7" right="0.7" top="0.75" bottom="0.75" header="0.3" footer="0.3"/>
      <autoFilter ref="B1:W14" xr:uid="{F4ED673E-9724-A849-A4E0-729BA53A40DC}"/>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19422</v>
      </c>
      <c r="C1" s="91" t="s">
        <v>15112</v>
      </c>
      <c r="D1" s="91" t="s">
        <v>15113</v>
      </c>
      <c r="E1" s="91" t="s">
        <v>19461</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19423</v>
      </c>
      <c r="C8" s="156" t="s">
        <v>19420</v>
      </c>
      <c r="D8" s="156" t="s">
        <v>19421</v>
      </c>
      <c r="E8" s="156" t="s">
        <v>19462</v>
      </c>
    </row>
    <row r="9" spans="1:5" s="193" customFormat="1" x14ac:dyDescent="0.2">
      <c r="A9" s="192"/>
      <c r="B9" s="240" t="s">
        <v>137</v>
      </c>
      <c r="C9" s="194" t="s">
        <v>19435</v>
      </c>
      <c r="D9" s="194" t="s">
        <v>19436</v>
      </c>
      <c r="E9" s="245" t="s">
        <v>19463</v>
      </c>
    </row>
    <row r="10" spans="1:5" x14ac:dyDescent="0.2">
      <c r="A10" s="8"/>
      <c r="B10" s="152" t="s">
        <v>137</v>
      </c>
      <c r="C10" s="79" t="s">
        <v>19457</v>
      </c>
      <c r="D10" s="79" t="s">
        <v>19458</v>
      </c>
      <c r="E10" s="246" t="s">
        <v>19464</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19424</v>
      </c>
      <c r="C1" s="91" t="s">
        <v>19426</v>
      </c>
      <c r="D1" s="91" t="s">
        <v>15</v>
      </c>
      <c r="E1" s="91" t="s">
        <v>19461</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19425</v>
      </c>
      <c r="C8" s="156" t="s">
        <v>19420</v>
      </c>
      <c r="D8" s="156" t="s">
        <v>19427</v>
      </c>
      <c r="E8" s="156" t="s">
        <v>19465</v>
      </c>
    </row>
    <row r="9" spans="1:5" s="193" customFormat="1" x14ac:dyDescent="0.2">
      <c r="A9" s="192"/>
      <c r="B9" s="240" t="s">
        <v>1024</v>
      </c>
      <c r="C9" s="194" t="s">
        <v>19428</v>
      </c>
      <c r="D9" s="194" t="s">
        <v>19429</v>
      </c>
      <c r="E9" s="245"/>
    </row>
    <row r="10" spans="1:5" x14ac:dyDescent="0.2">
      <c r="A10" s="8"/>
      <c r="B10" s="241" t="s">
        <v>19452</v>
      </c>
      <c r="C10" s="79" t="s">
        <v>19459</v>
      </c>
      <c r="D10" s="79" t="s">
        <v>19466</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19492</v>
      </c>
      <c r="C8" s="156" t="s">
        <v>19493</v>
      </c>
      <c r="D8" s="156" t="s">
        <v>19494</v>
      </c>
    </row>
    <row r="9" spans="1:4" s="193" customFormat="1" x14ac:dyDescent="0.2">
      <c r="A9" s="192"/>
      <c r="B9" s="164" t="s">
        <v>19534</v>
      </c>
      <c r="C9" s="194"/>
      <c r="D9" s="245"/>
    </row>
    <row r="10" spans="1:4" x14ac:dyDescent="0.2">
      <c r="A10" s="8"/>
      <c r="B10" s="165" t="s">
        <v>19533</v>
      </c>
      <c r="C10" s="79"/>
      <c r="D10" s="246"/>
    </row>
    <row r="11" spans="1:4" x14ac:dyDescent="0.2">
      <c r="A11" s="8"/>
      <c r="B11" s="165" t="s">
        <v>19532</v>
      </c>
      <c r="C11" s="79"/>
      <c r="D11" s="79"/>
    </row>
    <row r="12" spans="1:4" x14ac:dyDescent="0.2">
      <c r="A12" s="8"/>
      <c r="B12" s="165" t="s">
        <v>19531</v>
      </c>
      <c r="C12" s="79"/>
      <c r="D12" s="79"/>
    </row>
    <row r="13" spans="1:4" x14ac:dyDescent="0.2">
      <c r="A13" s="8"/>
      <c r="B13" s="250" t="s">
        <v>19505</v>
      </c>
      <c r="C13" s="249" t="s">
        <v>19506</v>
      </c>
      <c r="D13" s="249" t="s">
        <v>19507</v>
      </c>
    </row>
    <row r="14" spans="1:4" x14ac:dyDescent="0.2">
      <c r="A14" s="8"/>
      <c r="B14" s="250" t="s">
        <v>19508</v>
      </c>
      <c r="C14" s="249" t="s">
        <v>19511</v>
      </c>
      <c r="D14" s="249" t="s">
        <v>19507</v>
      </c>
    </row>
    <row r="15" spans="1:4" x14ac:dyDescent="0.2">
      <c r="A15" s="8"/>
      <c r="B15" s="250" t="s">
        <v>19509</v>
      </c>
      <c r="C15" s="249" t="s">
        <v>19512</v>
      </c>
      <c r="D15" s="249" t="s">
        <v>19507</v>
      </c>
    </row>
    <row r="16" spans="1:4" x14ac:dyDescent="0.2">
      <c r="A16" s="8"/>
      <c r="B16" s="250" t="s">
        <v>19510</v>
      </c>
      <c r="C16" s="249" t="s">
        <v>19513</v>
      </c>
      <c r="D16" s="249" t="s">
        <v>19507</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19461</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19487</v>
      </c>
      <c r="C8" s="156" t="s">
        <v>19488</v>
      </c>
      <c r="D8" s="156" t="s">
        <v>19489</v>
      </c>
    </row>
    <row r="9" spans="1:4" s="193" customFormat="1" x14ac:dyDescent="0.2">
      <c r="A9" s="192"/>
      <c r="B9" s="165" t="s">
        <v>19552</v>
      </c>
      <c r="C9" s="194" t="s">
        <v>19551</v>
      </c>
      <c r="D9" s="245"/>
    </row>
    <row r="10" spans="1:4" x14ac:dyDescent="0.2">
      <c r="A10" s="8"/>
      <c r="B10" s="165" t="s">
        <v>19553</v>
      </c>
      <c r="C10" s="194" t="s">
        <v>19550</v>
      </c>
      <c r="D10" s="246"/>
    </row>
    <row r="11" spans="1:4" x14ac:dyDescent="0.2">
      <c r="A11" s="8"/>
      <c r="B11" s="165" t="s">
        <v>19554</v>
      </c>
      <c r="C11" s="194" t="s">
        <v>19549</v>
      </c>
      <c r="D11" s="79"/>
    </row>
    <row r="12" spans="1:4" x14ac:dyDescent="0.2">
      <c r="A12" s="8"/>
      <c r="B12" s="250" t="s">
        <v>19491</v>
      </c>
      <c r="C12" s="249" t="s">
        <v>19490</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19497</v>
      </c>
      <c r="C1" s="91" t="s">
        <v>19496</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18924</v>
      </c>
      <c r="C8" s="156" t="s">
        <v>18011</v>
      </c>
    </row>
    <row r="9" spans="1:3" s="193" customFormat="1" x14ac:dyDescent="0.2">
      <c r="A9" s="192"/>
      <c r="B9" s="164" t="s">
        <v>18349</v>
      </c>
      <c r="C9" s="164" t="s">
        <v>19041</v>
      </c>
    </row>
    <row r="10" spans="1:3" x14ac:dyDescent="0.2">
      <c r="A10" s="8"/>
      <c r="B10" s="164" t="s">
        <v>19529</v>
      </c>
      <c r="C10" s="164" t="s">
        <v>19498</v>
      </c>
    </row>
    <row r="11" spans="1:3" x14ac:dyDescent="0.2">
      <c r="A11" s="8"/>
      <c r="B11" s="164" t="s">
        <v>19530</v>
      </c>
      <c r="C11" s="164" t="s">
        <v>19500</v>
      </c>
    </row>
    <row r="12" spans="1:3" x14ac:dyDescent="0.2">
      <c r="A12" s="8"/>
      <c r="B12" s="249" t="s">
        <v>19504</v>
      </c>
      <c r="C12" s="249" t="s">
        <v>19499</v>
      </c>
    </row>
    <row r="13" spans="1:3" x14ac:dyDescent="0.2">
      <c r="A13" s="8"/>
      <c r="B13" s="249" t="s">
        <v>19415</v>
      </c>
      <c r="C13" s="249" t="s">
        <v>19501</v>
      </c>
    </row>
    <row r="14" spans="1:3" x14ac:dyDescent="0.2">
      <c r="A14" s="8"/>
      <c r="B14" s="249" t="s">
        <v>19502</v>
      </c>
      <c r="C14" s="249" t="s">
        <v>19503</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2023-12-18T13:11:07Z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