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956E5778-C599-184D-80E2-D401CD9510DE}" xr6:coauthVersionLast="47" xr6:coauthVersionMax="47" xr10:uidLastSave="{00000000-0000-0000-0000-000000000000}"/>
  <bookViews>
    <workbookView xWindow="52420" yWindow="2460" windowWidth="64120" windowHeight="21100" tabRatio="842" xr2:uid="{00000000-000D-0000-FFFF-FFFF00000000}"/>
  </bookViews>
  <sheets>
    <sheet name="SAMPLE_PXRF" sheetId="13"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<sst xmlns="http://schemas.openxmlformats.org/spreadsheetml/2006/main" count="736" uniqueCount="208">
  <si>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</si>
  <si>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</si>
  <si>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</si>
  <si>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</si>
  <si>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</si>
  <si>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</si>
  <si>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</si>
  <si>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</si>
  <si>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</si>
  <si>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</si>
  <si>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</si>
  <si>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</si>
  <si>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</si>
  <si>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</si>
  <si>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</si>
  <si>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</si>
  <si>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</si>
  <si>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PARTS PER MILLION (ppm)</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</si>
  <si>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</si>
  <si>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</si>
  <si>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</si>
  <si>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</si>
  <si>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</si>
  <si>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</si>
  <si>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</si>
  <si>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</si>
  <si>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</si>
  <si>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</si>
  <si>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</si>
  <si>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</si>
  <si>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</si>
  <si>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</si>
  <si>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</si>
  <si>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</si>
  <si>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</si>
  <si>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</si>
  <si>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</si>
  <si>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</si>
  <si>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</si>
  <si>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</si>
  <si>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</si>
  <si>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</si>
  <si>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</si>
  <si>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</si>
  <si>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</si>
  <si>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</si>
  <si>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</si>
  <si>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</si>
  <si>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</si>
  <si>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</si>
  <si>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</si>
  <si>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</si>
  <si>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</si>
  <si>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</si>
  <si>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</si>
  <si>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</si>
  <si>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</si>
  <si>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</si>
  <si>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</si>
  <si>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</si>
  <si>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</si>
  <si>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</si>
  <si>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</si>
  <si>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</si>
  <si>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</si>
  <si>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</si>
  <si>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</si>
  <si>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</si>
  <si>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</si>
  <si>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</si>
  <si>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</si>
  <si>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</si>
  <si>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</si>
  <si>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</si>
  <si>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</si>
  <si>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</si>
  <si>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</si>
  <si>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</si>
  <si>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</si>
  <si>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</si>
  <si>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</si>
  <si>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</si>
  <si>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</si>
  <si>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</si>
  <si>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</si>
  <si>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</si>
  <si>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</si>
  <si>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</si>
  <si>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</si>
  <si>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</si>
  <si>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</si>
  <si>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</si>
  <si>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</si>
  <si>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</si>
  <si>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</si>
  <si>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</si>
  <si>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</si>
  <si>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</si>
  <si>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</si>
  <si>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</si>
  <si>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</si>
  <si>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</si>
  <si>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</si>
  <si>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</si>
  <si>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</si>
  <si>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</si>
  <si>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</si>
  <si>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</si>
  <si>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</si>
  <si>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</si>
  <si>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</si>
  <si>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</si>
  <si>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</si>
  <si>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</si>
  <si>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</si>
  <si>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</si>
  <si>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</si>
  <si>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</si>
  <si>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</si>
  <si>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</si>
  <si>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</si>
  <si>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</si>
  <si>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</si>
  <si>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</si>
  <si>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</si>
  <si>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GRAMS PER TONNE (g/t)</t>
  </si>
  <si>
    <t>PARTS PER BILLION (ppb)</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</si>
  <si>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</si>
  <si>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</si>
  <si>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</si>
  <si>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</si>
  <si>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</si>
  <si>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</si>
  <si>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</si>
  <si>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</si>
  <si>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</si>
  <si>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</si>
  <si>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</si>
  <si>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</si>
  <si>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</si>
  <si>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</si>
  <si>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</si>
  <si>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</si>
  <si>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</si>
  <si>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</si>
  <si>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</si>
  <si>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</si>
  <si>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</si>
  <si>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</si>
  <si>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</si>
  <si>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</si>
  <si>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</si>
  <si>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</si>
  <si>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</si>
  <si>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</si>
  <si>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</si>
  <si>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</si>
  <si>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</si>
  <si>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</si>
  <si>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</si>
  <si>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</si>
  <si>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</si>
  <si>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</si>
  <si>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</si>
  <si>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</si>
  <si>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</si>
  <si>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</si>
  <si>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</si>
  <si>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</si>
  <si>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</si>
  <si>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</si>
  <si>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</si>
  <si>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</si>
  <si>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</si>
  <si>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H1001</t>
  </si>
  <si>
    <t>H0806</t>
  </si>
  <si>
    <t>MODE: The XRF measurement mode as reported by the specific XRF instrument e.g. TestAll Geo.</t>
  </si>
  <si>
    <t>Y*</t>
  </si>
  <si>
    <t>XRF_BEAM1_TIME</t>
  </si>
  <si>
    <t>XRF_BEAM2_TIME</t>
  </si>
  <si>
    <t>XRF_BEAM3_TIME</t>
  </si>
  <si>
    <t>UNIT_OF_MEASURE</t>
  </si>
  <si>
    <t>Ag</t>
  </si>
  <si>
    <t xml:space="preserve">ANALYTE: Standard abbreviations for chemical elements, element oxides, elemental isotopes, ratios, or other </t>
  </si>
  <si>
    <t>TOTAL ELAPSED TIME: The elapsed time of the XRF measuring process on the sample. It is mandatory to report this in seconds.</t>
  </si>
  <si>
    <t>pXRF instrument type e.g NITONXL3t_GOLDD #6</t>
  </si>
  <si>
    <t>READING_NO</t>
  </si>
  <si>
    <t>FILTER OR BEAM SETTING: The Filter settings of beams under the mode e.g. high, low, main; 20s, 20s, 20s.</t>
  </si>
  <si>
    <t>UNIT OF MEASURE: Unit of measure for analyte by method.</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</si>
  <si>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</si>
  <si>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</si>
  <si>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</si>
  <si>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</si>
  <si>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SS12345</t>
  </si>
  <si>
    <t>SS12346</t>
  </si>
  <si>
    <t>SS12347</t>
  </si>
  <si>
    <t>1</t>
  </si>
  <si>
    <t>AllTestGeo</t>
  </si>
  <si>
    <t>High; 20s,20s,20s</t>
  </si>
  <si>
    <t>Olympus XXX</t>
  </si>
  <si>
    <t>ANALYTE_CODE</t>
  </si>
  <si>
    <t>RESULT</t>
  </si>
  <si>
    <t>RESULT: The numerical result of that assay fot that analyte</t>
  </si>
  <si>
    <t>0.02</t>
  </si>
  <si>
    <t>0.31</t>
  </si>
  <si>
    <t>0.53</t>
  </si>
  <si>
    <t>FILTER_BEAM_SETTING</t>
  </si>
  <si>
    <t>XRF_INSTRUMENT_TYPE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</si>
</sst>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2"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b/>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68">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1" fillId="0" borderId="4" xfId="0" applyNumberFormat="1" applyFont="1" applyBorder="1" applyAlignment="1" applyProtection="1">
      <alignment horizontal="center" vertical="center"/>
      <protection locked="0"/>
    </xf>
    <xf numFmtId="0" fontId="11" fillId="0" borderId="4" xfId="0" applyFont="1" applyBorder="1" applyAlignment="1">
      <alignment horizontal="center"/>
    </xf>
    <xf numFmtId="0" fontId="11" fillId="2" borderId="4" xfId="0" applyFont="1" applyFill="1" applyBorder="1"/>
    <xf numFmtId="0" fontId="11" fillId="0" borderId="0" xfId="0" applyFont="1"/>
    <xf numFmtId="49" fontId="11" fillId="0" borderId="4" xfId="0" applyNumberFormat="1" applyFont="1" applyBorder="1" applyAlignment="1">
      <alignment horizontal="center"/>
    </xf>
    <xf numFmtId="49" fontId="0" fillId="0" borderId="4" xfId="0" applyNumberFormat="1" applyBorder="1" applyAlignment="1">
      <alignment horizontal="center"/>
    </xf>
    <xf numFmtId="168" fontId="11" fillId="0" borderId="4" xfId="0" applyNumberFormat="1" applyFont="1" applyBorder="1" applyAlignment="1">
      <alignment horizontal="center"/>
    </xf>
    <xf numFmtId="168" fontId="0" fillId="0" borderId="4" xfId="0" applyNumberFormat="1" applyBorder="1" applyAlignment="1">
      <alignment horizontal="center"/>
    </xf>
  </cellXfs>
  <cellStyles count="1">
    <cellStyle name="Normal" xfId="0" builtinId="0"/>
  </cellStyles>
  <dxfs count="14">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printerSettings" Target="../printerSettings/printerSettings8.bin"/><Relationship Id="rId4"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printerSettings" Target="../printerSettings/printerSettings18.bin"/><Relationship Id="rId4"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5" Type="http://schemas.openxmlformats.org/officeDocument/2006/relationships/printerSettings" Target="../printerSettings/printerSettings28.bin"/><Relationship Id="rId4" Type="http://schemas.openxmlformats.org/officeDocument/2006/relationships/printerSettings" Target="../printerSettings/printerSettings27.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5" Type="http://schemas.openxmlformats.org/officeDocument/2006/relationships/printerSettings" Target="../printerSettings/printerSettings33.bin"/><Relationship Id="rId4" Type="http://schemas.openxmlformats.org/officeDocument/2006/relationships/printerSettings" Target="../printerSettings/printerSettings3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M13"/>
  <sheetViews>
    <sheetView tabSelected="1" zoomScaleNormal="100" workbookViewId="0">
      <selection activeCell="H29" sqref="H29"/>
    </sheetView>
  </sheetViews>
  <sheetFormatPr baseColWidth="10" defaultColWidth="8.83203125" defaultRowHeight="15" outlineLevelRow="1" x14ac:dyDescent="0.2"/>
  <cols>
    <col min="1" max="12" width="30.83203125" customWidth="1"/>
    <col min="13" max="13" width="24.33203125" customWidth="1"/>
  </cols>
  <sheetData>
    <row r="1" spans="1:13" ht="25.25" customHeight="1" x14ac:dyDescent="0.2">
      <c r="A1" s="1" t="s">
        <v>0</v>
      </c>
      <c r="B1" s="55" t="s">
        <v>62</v>
      </c>
      <c r="C1" s="55" t="s">
        <v>186</v>
      </c>
      <c r="D1" s="55" t="s">
        <v>160</v>
      </c>
      <c r="E1" s="55" t="s">
        <v>206</v>
      </c>
      <c r="F1" s="55" t="s">
        <v>178</v>
      </c>
      <c r="G1" s="55" t="s">
        <v>179</v>
      </c>
      <c r="H1" s="55" t="s">
        <v>180</v>
      </c>
      <c r="I1" s="55" t="s">
        <v>144</v>
      </c>
      <c r="J1" s="55" t="s">
        <v>207</v>
      </c>
      <c r="K1" s="55" t="s">
        <v>200</v>
      </c>
      <c r="L1" s="55" t="s">
        <v>181</v>
      </c>
      <c r="M1" s="55" t="s">
        <v>201</v>
      </c>
    </row>
    <row r="2" spans="1:13" ht="25.25" customHeight="1" outlineLevel="1" x14ac:dyDescent="0.2">
      <c r="A2" s="10" t="s">
        <v>18</v>
      </c>
      <c r="B2" s="59" t="s">
        <v>33</v>
      </c>
      <c r="C2" s="59" t="s">
        <v>33</v>
      </c>
      <c r="D2" s="59" t="s">
        <v>33</v>
      </c>
      <c r="E2" s="59" t="s">
        <v>33</v>
      </c>
      <c r="F2" s="59" t="s">
        <v>164</v>
      </c>
      <c r="G2" s="59" t="s">
        <v>164</v>
      </c>
      <c r="H2" s="59" t="s">
        <v>164</v>
      </c>
      <c r="I2" s="59" t="s">
        <v>163</v>
      </c>
      <c r="J2" s="59" t="s">
        <v>175</v>
      </c>
      <c r="K2" s="59" t="s">
        <v>33</v>
      </c>
      <c r="L2" s="59" t="s">
        <v>174</v>
      </c>
      <c r="M2" s="59"/>
    </row>
    <row r="3" spans="1:13" ht="25.25" customHeight="1" outlineLevel="1" x14ac:dyDescent="0.2">
      <c r="A3" s="13" t="s">
        <v>2</v>
      </c>
      <c r="B3" s="56" t="s">
        <v>177</v>
      </c>
      <c r="C3" s="56" t="s">
        <v>3</v>
      </c>
      <c r="D3" s="56"/>
      <c r="E3" s="56" t="s">
        <v>3</v>
      </c>
      <c r="F3" s="56" t="s">
        <v>177</v>
      </c>
      <c r="G3" s="56" t="s">
        <v>177</v>
      </c>
      <c r="H3" s="56" t="s">
        <v>177</v>
      </c>
      <c r="I3" s="56" t="s">
        <v>3</v>
      </c>
      <c r="J3" s="56" t="s">
        <v>3</v>
      </c>
      <c r="K3" s="56" t="s">
        <v>3</v>
      </c>
      <c r="L3" s="56" t="s">
        <v>3</v>
      </c>
      <c r="M3" s="56" t="s">
        <v>3</v>
      </c>
    </row>
    <row r="4" spans="1:13" ht="25.25" customHeight="1" outlineLevel="1" x14ac:dyDescent="0.2">
      <c r="A4" s="4" t="s">
        <v>4</v>
      </c>
      <c r="B4" s="57" t="s">
        <v>5</v>
      </c>
      <c r="C4" s="57" t="s">
        <v>5</v>
      </c>
      <c r="D4" s="57" t="s">
        <v>5</v>
      </c>
      <c r="E4" s="57" t="s">
        <v>5</v>
      </c>
      <c r="F4" s="57" t="s">
        <v>7</v>
      </c>
      <c r="G4" s="57" t="s">
        <v>7</v>
      </c>
      <c r="H4" s="57" t="s">
        <v>7</v>
      </c>
      <c r="I4" s="57" t="s">
        <v>7</v>
      </c>
      <c r="J4" s="57" t="s">
        <v>5</v>
      </c>
      <c r="K4" s="57" t="s">
        <v>5</v>
      </c>
      <c r="L4" s="57" t="s">
        <v>5</v>
      </c>
      <c r="M4" s="57" t="s">
        <v>7</v>
      </c>
    </row>
    <row r="5" spans="1:13" ht="25.25" customHeight="1" outlineLevel="1" x14ac:dyDescent="0.2">
      <c r="A5" s="4" t="s">
        <v>8</v>
      </c>
      <c r="B5" s="57">
        <v>40</v>
      </c>
      <c r="C5" s="57">
        <v>40</v>
      </c>
      <c r="D5" s="57">
        <v>40</v>
      </c>
      <c r="E5" s="57">
        <v>40</v>
      </c>
      <c r="F5" s="57" t="s">
        <v>9</v>
      </c>
      <c r="G5" s="57" t="s">
        <v>9</v>
      </c>
      <c r="H5" s="57" t="s">
        <v>9</v>
      </c>
      <c r="I5" s="57" t="s">
        <v>9</v>
      </c>
      <c r="J5" s="57">
        <v>40</v>
      </c>
      <c r="K5" s="57">
        <v>40</v>
      </c>
      <c r="L5" s="57">
        <v>40</v>
      </c>
      <c r="M5" s="57"/>
    </row>
    <row r="6" spans="1:13" ht="25.25" customHeight="1" outlineLevel="1" x14ac:dyDescent="0.2">
      <c r="A6" s="4" t="s">
        <v>10</v>
      </c>
      <c r="B6" s="57" t="s">
        <v>11</v>
      </c>
      <c r="C6" s="57" t="s">
        <v>11</v>
      </c>
      <c r="D6" s="57" t="s">
        <v>11</v>
      </c>
      <c r="E6" s="57" t="s">
        <v>11</v>
      </c>
      <c r="F6" s="57" t="s">
        <v>151</v>
      </c>
      <c r="G6" s="57" t="s">
        <v>151</v>
      </c>
      <c r="H6" s="57" t="s">
        <v>151</v>
      </c>
      <c r="I6" s="57" t="s">
        <v>151</v>
      </c>
      <c r="J6" s="57" t="s">
        <v>11</v>
      </c>
      <c r="K6" s="57"/>
      <c r="L6" s="57"/>
      <c r="M6" s="57"/>
    </row>
    <row r="7" spans="1:13" ht="25.25" customHeight="1" outlineLevel="1" x14ac:dyDescent="0.2">
      <c r="A7" s="4" t="s">
        <v>13</v>
      </c>
      <c r="B7" s="57" t="s">
        <v>11</v>
      </c>
      <c r="C7" s="57" t="s">
        <v>11</v>
      </c>
      <c r="D7" s="57" t="s">
        <v>11</v>
      </c>
      <c r="E7" s="57" t="s">
        <v>11</v>
      </c>
      <c r="F7" s="57" t="s">
        <v>11</v>
      </c>
      <c r="G7" s="57" t="s">
        <v>11</v>
      </c>
      <c r="H7" s="57" t="s">
        <v>11</v>
      </c>
      <c r="I7" s="57" t="s">
        <v>11</v>
      </c>
      <c r="J7" s="57" t="s">
        <v>11</v>
      </c>
      <c r="K7" s="57"/>
      <c r="L7" s="57"/>
      <c r="M7" s="57"/>
    </row>
    <row r="8" spans="1:13" ht="200" customHeight="1" outlineLevel="1" x14ac:dyDescent="0.2">
      <c r="A8" s="14" t="s">
        <v>14</v>
      </c>
      <c r="B8" s="58" t="s">
        <v>189</v>
      </c>
      <c r="C8" s="58" t="s">
        <v>158</v>
      </c>
      <c r="D8" s="58" t="s">
        <v>176</v>
      </c>
      <c r="E8" s="58" t="s">
        <v>187</v>
      </c>
      <c r="F8" s="58" t="s">
        <v>190</v>
      </c>
      <c r="G8" s="58" t="s">
        <v>191</v>
      </c>
      <c r="H8" s="58" t="s">
        <v>192</v>
      </c>
      <c r="I8" s="58" t="s">
        <v>184</v>
      </c>
      <c r="J8" s="58" t="s">
        <v>185</v>
      </c>
      <c r="K8" s="58" t="s">
        <v>183</v>
      </c>
      <c r="L8" s="58" t="s">
        <v>188</v>
      </c>
      <c r="M8" s="58" t="s">
        <v>202</v>
      </c>
    </row>
    <row r="9" spans="1:13" s="63" customFormat="1" x14ac:dyDescent="0.2">
      <c r="A9" s="62"/>
      <c r="B9" s="60" t="s">
        <v>193</v>
      </c>
      <c r="C9" s="60" t="s">
        <v>196</v>
      </c>
      <c r="D9" s="64" t="s">
        <v>197</v>
      </c>
      <c r="E9" s="64" t="s">
        <v>198</v>
      </c>
      <c r="F9" s="66">
        <v>20</v>
      </c>
      <c r="G9" s="66">
        <v>20</v>
      </c>
      <c r="H9" s="66">
        <v>20</v>
      </c>
      <c r="I9" s="66">
        <v>60</v>
      </c>
      <c r="J9" s="64" t="s">
        <v>199</v>
      </c>
      <c r="K9" s="61" t="s">
        <v>182</v>
      </c>
      <c r="L9" s="60" t="s">
        <v>17</v>
      </c>
      <c r="M9" s="61" t="s">
        <v>203</v>
      </c>
    </row>
    <row r="10" spans="1:13" x14ac:dyDescent="0.2">
      <c r="A10" s="7"/>
      <c r="B10" s="60" t="s">
        <v>193</v>
      </c>
      <c r="C10" s="60" t="s">
        <v>196</v>
      </c>
      <c r="D10" s="64" t="s">
        <v>197</v>
      </c>
      <c r="E10" s="64" t="s">
        <v>198</v>
      </c>
      <c r="F10" s="66">
        <v>20</v>
      </c>
      <c r="G10" s="66">
        <v>20</v>
      </c>
      <c r="H10" s="66">
        <v>20</v>
      </c>
      <c r="I10" s="66">
        <v>60</v>
      </c>
      <c r="J10" s="64" t="s">
        <v>199</v>
      </c>
      <c r="K10" s="61" t="s">
        <v>182</v>
      </c>
      <c r="L10" s="60" t="s">
        <v>17</v>
      </c>
      <c r="M10" s="61" t="s">
        <v>203</v>
      </c>
    </row>
    <row r="11" spans="1:13" x14ac:dyDescent="0.2">
      <c r="A11" s="7"/>
      <c r="B11" s="6" t="s">
        <v>194</v>
      </c>
      <c r="C11" s="6" t="s">
        <v>196</v>
      </c>
      <c r="D11" s="6" t="s">
        <v>197</v>
      </c>
      <c r="E11" s="6" t="s">
        <v>198</v>
      </c>
      <c r="F11" s="6">
        <v>20</v>
      </c>
      <c r="G11" s="6">
        <v>20</v>
      </c>
      <c r="H11" s="6">
        <v>20</v>
      </c>
      <c r="I11" s="6">
        <v>60</v>
      </c>
      <c r="J11" s="6" t="s">
        <v>199</v>
      </c>
      <c r="K11" s="6" t="s">
        <v>101</v>
      </c>
      <c r="L11" s="6" t="s">
        <v>126</v>
      </c>
      <c r="M11" s="6" t="s">
        <v>204</v>
      </c>
    </row>
    <row r="12" spans="1:13" x14ac:dyDescent="0.2">
      <c r="A12" s="7"/>
      <c r="B12" s="6" t="s">
        <v>195</v>
      </c>
      <c r="C12" s="6" t="s">
        <v>196</v>
      </c>
      <c r="D12" s="6" t="s">
        <v>197</v>
      </c>
      <c r="E12" s="6" t="s">
        <v>198</v>
      </c>
      <c r="F12" s="6">
        <v>20</v>
      </c>
      <c r="G12" s="6">
        <v>20</v>
      </c>
      <c r="H12" s="6">
        <v>20</v>
      </c>
      <c r="I12" s="6">
        <v>60</v>
      </c>
      <c r="J12" s="6" t="s">
        <v>199</v>
      </c>
      <c r="K12" s="6" t="s">
        <v>182</v>
      </c>
      <c r="L12" s="6" t="s">
        <v>125</v>
      </c>
      <c r="M12" s="6" t="s">
        <v>205</v>
      </c>
    </row>
    <row r="13" spans="1:13" x14ac:dyDescent="0.2">
      <c r="A13" s="7"/>
      <c r="B13" s="6"/>
      <c r="C13" s="6"/>
      <c r="D13" s="65"/>
      <c r="E13" s="65"/>
      <c r="F13" s="67"/>
      <c r="G13" s="67"/>
      <c r="H13" s="67"/>
      <c r="I13" s="67"/>
      <c r="J13" s="65"/>
      <c r="K13" s="6"/>
      <c r="L13" s="60"/>
      <c r="M13" s="60"/>
    </row>
  </sheetData>
  <customSheetViews>
    <customSheetView guid="{9F9DAF4D-D2EF-4660-943E-0C19C13C2663}" scale="70">
      <selection activeCell="J21" sqref="J21"/>
      <pageMargins left="0.7" right="0.7" top="0.75" bottom="0.75" header="0.3" footer="0.3"/>
      <pageSetup paperSize="9" orientation="portrait" r:id="rId1"/>
    </customSheetView>
    <customSheetView guid="{DEC7CBE2-9713-4252-8444-1D6959C164AB}" scale="80">
      <selection activeCell="M1" sqref="B1:M1"/>
      <pageMargins left="0.7" right="0.7" top="0.75" bottom="0.75" header="0.3" footer="0.3"/>
    </customSheetView>
    <customSheetView guid="{03B04745-F29E-4E26-B62E-F0D2264078A4}" scale="40" topLeftCell="C1">
      <selection activeCell="C9" sqref="C9"/>
      <pageMargins left="0.7" right="0.7" top="0.75" bottom="0.75" header="0.3" footer="0.3"/>
    </customSheetView>
    <customSheetView guid="{853B6239-A439-411F-9927-AA08BF431DBB}" scale="50" topLeftCell="J1">
      <selection activeCell="U8" sqref="U8"/>
      <pageMargins left="0.7" right="0.7" top="0.75" bottom="0.75" header="0.3" footer="0.3"/>
      <pageSetup paperSize="9" orientation="portrait" r:id="rId2"/>
    </customSheetView>
  </customSheetViews>
  <conditionalFormatting sqref="N3:XFD3 A3:K3">
    <cfRule type="containsText" dxfId="13" priority="4" operator="containsText" text="Y">
      <formula>NOT(ISERROR(SEARCH("Y",A3)))</formula>
    </cfRule>
  </conditionalFormatting>
  <conditionalFormatting sqref="L3">
    <cfRule type="containsText" dxfId="12" priority="2" operator="containsText" text="Y">
      <formula>NOT(ISERROR(SEARCH("Y",L3)))</formula>
    </cfRule>
  </conditionalFormatting>
  <conditionalFormatting sqref="M3">
    <cfRule type="containsText" dxfId="11" priority="1" operator="containsText" text="Y">
      <formula>NOT(ISERROR(SEARCH("Y",M3)))</formula>
    </cfRule>
  </conditionalFormatting>
  <dataValidations count="2">
    <dataValidation type="list" allowBlank="1" showInputMessage="1" showErrorMessage="1" sqref="K9:K13" xr:uid="{60E942C2-9701-4549-8A48-472DFB57EF35}">
      <formula1>ANALYTES</formula1>
    </dataValidation>
    <dataValidation type="list" allowBlank="1" showInputMessage="1" showErrorMessage="1" sqref="L9:L13" xr:uid="{286949FD-36B1-DD47-8D00-BB146AAA0598}">
      <formula1>UOM_CONCENTRATION</formula1>
    </dataValidation>
  </dataValidation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32</v>
      </c>
      <c r="C1" s="2" t="s">
        <v>62</v>
      </c>
      <c r="D1" s="2" t="s">
        <v>93</v>
      </c>
      <c r="E1" s="2" t="s">
        <v>40</v>
      </c>
      <c r="F1" s="2" t="s">
        <v>41</v>
      </c>
      <c r="G1" s="2" t="s">
        <v>66</v>
      </c>
      <c r="H1" s="2" t="s">
        <v>120</v>
      </c>
      <c r="I1" s="2" t="s">
        <v>121</v>
      </c>
      <c r="J1" s="2" t="s">
        <v>95</v>
      </c>
      <c r="K1" s="40" t="s">
        <v>101</v>
      </c>
    </row>
    <row r="2" spans="1:11" ht="25.25" customHeight="1" x14ac:dyDescent="0.2">
      <c r="A2" s="10" t="s">
        <v>18</v>
      </c>
      <c r="B2" s="11" t="s">
        <v>33</v>
      </c>
      <c r="C2" s="11" t="s">
        <v>128</v>
      </c>
      <c r="D2" s="11" t="s">
        <v>131</v>
      </c>
      <c r="E2" s="11" t="s">
        <v>129</v>
      </c>
      <c r="F2" s="11" t="s">
        <v>130</v>
      </c>
      <c r="G2" s="11" t="s">
        <v>152</v>
      </c>
      <c r="H2" s="11" t="s">
        <v>132</v>
      </c>
      <c r="I2" s="11" t="s">
        <v>133</v>
      </c>
      <c r="J2" s="37" t="s">
        <v>100</v>
      </c>
      <c r="K2" s="41" t="s">
        <v>102</v>
      </c>
    </row>
    <row r="3" spans="1:11" ht="25.25" customHeight="1" outlineLevel="1" x14ac:dyDescent="0.2">
      <c r="A3" s="13" t="s">
        <v>2</v>
      </c>
      <c r="B3" s="3" t="s">
        <v>3</v>
      </c>
      <c r="C3" s="3" t="s">
        <v>3</v>
      </c>
      <c r="D3" s="3" t="s">
        <v>3</v>
      </c>
      <c r="E3" s="3" t="s">
        <v>3</v>
      </c>
      <c r="F3" s="3" t="s">
        <v>3</v>
      </c>
      <c r="G3" s="3" t="s">
        <v>3</v>
      </c>
      <c r="H3" s="3" t="s">
        <v>108</v>
      </c>
      <c r="I3" s="3"/>
      <c r="J3" s="45" t="s">
        <v>111</v>
      </c>
      <c r="K3" s="42" t="s">
        <v>112</v>
      </c>
    </row>
    <row r="4" spans="1:11" ht="25.25" customHeight="1" outlineLevel="1" x14ac:dyDescent="0.2">
      <c r="A4" s="4" t="s">
        <v>4</v>
      </c>
      <c r="B4" s="5" t="s">
        <v>5</v>
      </c>
      <c r="C4" s="5" t="s">
        <v>5</v>
      </c>
      <c r="D4" s="5" t="s">
        <v>5</v>
      </c>
      <c r="E4" s="5" t="s">
        <v>7</v>
      </c>
      <c r="F4" s="5" t="s">
        <v>7</v>
      </c>
      <c r="G4" s="5" t="s">
        <v>6</v>
      </c>
      <c r="H4" s="5" t="s">
        <v>5</v>
      </c>
      <c r="I4" s="5" t="s">
        <v>5</v>
      </c>
      <c r="J4" s="38" t="s">
        <v>98</v>
      </c>
      <c r="K4" s="43">
        <v>0.01</v>
      </c>
    </row>
    <row r="5" spans="1:11" ht="25.25" customHeight="1" outlineLevel="1" x14ac:dyDescent="0.2">
      <c r="A5" s="4" t="s">
        <v>8</v>
      </c>
      <c r="B5" s="5">
        <v>255</v>
      </c>
      <c r="C5" s="5">
        <v>40</v>
      </c>
      <c r="D5" s="5">
        <v>255</v>
      </c>
      <c r="E5" s="5" t="s">
        <v>37</v>
      </c>
      <c r="F5" s="5" t="s">
        <v>37</v>
      </c>
      <c r="G5" s="5" t="s">
        <v>6</v>
      </c>
      <c r="H5" s="5">
        <v>40</v>
      </c>
      <c r="I5" s="5">
        <v>255</v>
      </c>
      <c r="J5" s="38" t="s">
        <v>99</v>
      </c>
      <c r="K5" s="43">
        <v>100</v>
      </c>
    </row>
    <row r="6" spans="1:11" ht="25.25" customHeight="1" outlineLevel="1" x14ac:dyDescent="0.2">
      <c r="A6" s="4" t="s">
        <v>10</v>
      </c>
      <c r="B6" s="5" t="s">
        <v>11</v>
      </c>
      <c r="C6" s="5" t="s">
        <v>11</v>
      </c>
      <c r="D6" s="5" t="s">
        <v>11</v>
      </c>
      <c r="E6" s="5" t="s">
        <v>12</v>
      </c>
      <c r="F6" s="5" t="s">
        <v>12</v>
      </c>
      <c r="G6" s="5" t="s">
        <v>122</v>
      </c>
      <c r="H6" s="5" t="s">
        <v>11</v>
      </c>
      <c r="I6" s="5" t="s">
        <v>11</v>
      </c>
      <c r="J6" s="38" t="s">
        <v>96</v>
      </c>
      <c r="K6" s="43" t="s">
        <v>103</v>
      </c>
    </row>
    <row r="7" spans="1:11" ht="25.25" customHeight="1" outlineLevel="1" x14ac:dyDescent="0.2">
      <c r="A7" s="4" t="s">
        <v>13</v>
      </c>
      <c r="B7" s="5" t="s">
        <v>11</v>
      </c>
      <c r="C7" s="5" t="s">
        <v>11</v>
      </c>
      <c r="D7" s="5" t="s">
        <v>11</v>
      </c>
      <c r="E7" s="5">
        <v>2</v>
      </c>
      <c r="F7" s="5">
        <v>2</v>
      </c>
      <c r="G7" s="5" t="s">
        <v>11</v>
      </c>
      <c r="H7" s="5" t="s">
        <v>11</v>
      </c>
      <c r="I7" s="5" t="s">
        <v>11</v>
      </c>
      <c r="J7" s="38" t="s">
        <v>97</v>
      </c>
      <c r="K7" s="43">
        <v>0.01</v>
      </c>
    </row>
    <row r="8" spans="1:11" ht="200" customHeight="1" outlineLevel="1" x14ac:dyDescent="0.2">
      <c r="A8" s="14" t="s">
        <v>14</v>
      </c>
      <c r="B8" s="15" t="s">
        <v>35</v>
      </c>
      <c r="C8" s="15" t="s">
        <v>76</v>
      </c>
      <c r="D8" s="15" t="s">
        <v>94</v>
      </c>
      <c r="E8" s="15" t="s">
        <v>113</v>
      </c>
      <c r="F8" s="15" t="s">
        <v>114</v>
      </c>
      <c r="G8" s="15" t="s">
        <v>123</v>
      </c>
      <c r="H8" s="15" t="s">
        <v>173</v>
      </c>
      <c r="I8" s="15" t="s">
        <v>124</v>
      </c>
      <c r="J8" s="39" t="s">
        <v>116</v>
      </c>
      <c r="K8" s="44" t="s">
        <v>117</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32</v>
      </c>
      <c r="C1" s="2" t="s">
        <v>137</v>
      </c>
      <c r="D1" s="2" t="s">
        <v>171</v>
      </c>
      <c r="E1" s="2" t="s">
        <v>154</v>
      </c>
      <c r="F1" s="2" t="s">
        <v>159</v>
      </c>
      <c r="G1" s="2" t="s">
        <v>160</v>
      </c>
      <c r="H1" s="2" t="s">
        <v>66</v>
      </c>
      <c r="I1" s="2" t="s">
        <v>155</v>
      </c>
      <c r="J1" s="2" t="s">
        <v>144</v>
      </c>
      <c r="K1" s="2" t="s">
        <v>143</v>
      </c>
      <c r="L1" s="2" t="s">
        <v>150</v>
      </c>
      <c r="M1" s="2" t="s">
        <v>95</v>
      </c>
      <c r="N1" s="40" t="s">
        <v>135</v>
      </c>
      <c r="O1" s="40" t="s">
        <v>136</v>
      </c>
    </row>
    <row r="2" spans="1:15" ht="25.25" customHeight="1" x14ac:dyDescent="0.2">
      <c r="A2" s="10" t="s">
        <v>18</v>
      </c>
      <c r="B2" s="11" t="s">
        <v>139</v>
      </c>
      <c r="C2" s="11" t="s">
        <v>138</v>
      </c>
      <c r="D2" s="11" t="s">
        <v>129</v>
      </c>
      <c r="E2" s="11" t="s">
        <v>140</v>
      </c>
      <c r="F2" s="11" t="s">
        <v>141</v>
      </c>
      <c r="G2" s="11" t="s">
        <v>142</v>
      </c>
      <c r="H2" s="11" t="s">
        <v>152</v>
      </c>
      <c r="I2" s="11"/>
      <c r="J2" s="11" t="s">
        <v>163</v>
      </c>
      <c r="K2" s="11" t="s">
        <v>164</v>
      </c>
      <c r="L2" s="11" t="s">
        <v>145</v>
      </c>
      <c r="M2" s="37" t="s">
        <v>100</v>
      </c>
      <c r="N2" s="41" t="s">
        <v>146</v>
      </c>
      <c r="O2" s="41"/>
    </row>
    <row r="3" spans="1:15" ht="25.25" customHeight="1" outlineLevel="1" x14ac:dyDescent="0.2">
      <c r="A3" s="13" t="s">
        <v>2</v>
      </c>
      <c r="B3" s="3" t="s">
        <v>3</v>
      </c>
      <c r="C3" s="3" t="s">
        <v>3</v>
      </c>
      <c r="D3" s="3" t="s">
        <v>3</v>
      </c>
      <c r="E3" s="3"/>
      <c r="F3" s="3"/>
      <c r="G3" s="3"/>
      <c r="H3" s="3" t="s">
        <v>3</v>
      </c>
      <c r="I3" s="3"/>
      <c r="J3" s="3"/>
      <c r="K3" s="3" t="s">
        <v>3</v>
      </c>
      <c r="L3" s="3" t="s">
        <v>3</v>
      </c>
      <c r="M3" s="45" t="s">
        <v>111</v>
      </c>
      <c r="N3" s="42" t="s">
        <v>147</v>
      </c>
      <c r="O3" s="42" t="s">
        <v>147</v>
      </c>
    </row>
    <row r="4" spans="1:15" ht="25.25" customHeight="1" outlineLevel="1" x14ac:dyDescent="0.2">
      <c r="A4" s="4" t="s">
        <v>4</v>
      </c>
      <c r="B4" s="5" t="s">
        <v>5</v>
      </c>
      <c r="C4" s="5" t="s">
        <v>5</v>
      </c>
      <c r="D4" s="5" t="s">
        <v>7</v>
      </c>
      <c r="E4" s="5" t="s">
        <v>5</v>
      </c>
      <c r="F4" s="5" t="s">
        <v>169</v>
      </c>
      <c r="G4" s="5" t="s">
        <v>170</v>
      </c>
      <c r="H4" s="5" t="s">
        <v>6</v>
      </c>
      <c r="I4" s="5" t="s">
        <v>156</v>
      </c>
      <c r="J4" s="5" t="s">
        <v>7</v>
      </c>
      <c r="K4" s="5" t="s">
        <v>7</v>
      </c>
      <c r="L4" s="5" t="s">
        <v>7</v>
      </c>
      <c r="M4" s="38" t="s">
        <v>148</v>
      </c>
      <c r="N4" s="43" t="s">
        <v>149</v>
      </c>
      <c r="O4" s="43" t="s">
        <v>149</v>
      </c>
    </row>
    <row r="5" spans="1:15" ht="25.25" customHeight="1" outlineLevel="1" x14ac:dyDescent="0.2">
      <c r="A5" s="4" t="s">
        <v>8</v>
      </c>
      <c r="B5" s="5">
        <v>255</v>
      </c>
      <c r="C5" s="5">
        <v>40</v>
      </c>
      <c r="D5" s="5" t="s">
        <v>37</v>
      </c>
      <c r="E5" s="5">
        <v>8</v>
      </c>
      <c r="F5" s="5">
        <v>40</v>
      </c>
      <c r="G5" s="5">
        <v>40</v>
      </c>
      <c r="H5" s="5" t="s">
        <v>6</v>
      </c>
      <c r="I5" s="5" t="s">
        <v>156</v>
      </c>
      <c r="J5" s="5" t="s">
        <v>9</v>
      </c>
      <c r="K5" s="5" t="s">
        <v>9</v>
      </c>
      <c r="L5" s="5">
        <v>1</v>
      </c>
      <c r="M5" s="38" t="s">
        <v>98</v>
      </c>
      <c r="N5" s="43">
        <v>0.01</v>
      </c>
      <c r="O5" s="43">
        <v>0.01</v>
      </c>
    </row>
    <row r="6" spans="1:15" ht="25.25" customHeight="1" outlineLevel="1" x14ac:dyDescent="0.2">
      <c r="A6" s="4" t="s">
        <v>10</v>
      </c>
      <c r="B6" s="5" t="s">
        <v>11</v>
      </c>
      <c r="C6" s="5" t="s">
        <v>11</v>
      </c>
      <c r="D6" s="5" t="s">
        <v>12</v>
      </c>
      <c r="E6" s="5" t="s">
        <v>11</v>
      </c>
      <c r="F6" s="5" t="s">
        <v>11</v>
      </c>
      <c r="G6" s="5" t="s">
        <v>11</v>
      </c>
      <c r="H6" s="5" t="s">
        <v>122</v>
      </c>
      <c r="I6" s="53">
        <v>0</v>
      </c>
      <c r="J6" s="5" t="s">
        <v>151</v>
      </c>
      <c r="K6" s="5" t="s">
        <v>151</v>
      </c>
      <c r="L6" s="5" t="s">
        <v>11</v>
      </c>
      <c r="M6" s="38" t="s">
        <v>96</v>
      </c>
      <c r="N6" s="43" t="s">
        <v>103</v>
      </c>
      <c r="O6" s="43" t="s">
        <v>103</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97</v>
      </c>
      <c r="N7" s="43">
        <v>0.01</v>
      </c>
      <c r="O7" s="43">
        <v>0.01</v>
      </c>
    </row>
    <row r="8" spans="1:15" ht="200" customHeight="1" outlineLevel="1" x14ac:dyDescent="0.2">
      <c r="A8" s="14" t="s">
        <v>14</v>
      </c>
      <c r="B8" s="15" t="s">
        <v>35</v>
      </c>
      <c r="C8" s="15" t="s">
        <v>168</v>
      </c>
      <c r="D8" s="15" t="s">
        <v>172</v>
      </c>
      <c r="E8" s="15" t="s">
        <v>158</v>
      </c>
      <c r="F8" s="15" t="s">
        <v>161</v>
      </c>
      <c r="G8" s="15" t="s">
        <v>162</v>
      </c>
      <c r="H8" s="15" t="s">
        <v>123</v>
      </c>
      <c r="I8" s="15" t="s">
        <v>157</v>
      </c>
      <c r="J8" s="15" t="s">
        <v>167</v>
      </c>
      <c r="K8" s="15" t="s">
        <v>166</v>
      </c>
      <c r="L8" s="15" t="s">
        <v>165</v>
      </c>
      <c r="M8" s="39" t="s">
        <v>134</v>
      </c>
      <c r="N8" s="44" t="s">
        <v>36</v>
      </c>
      <c r="O8" s="44" t="s">
        <v>36</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19</v>
      </c>
      <c r="D1" s="2" t="s">
        <v>20</v>
      </c>
      <c r="E1" s="2" t="s">
        <v>21</v>
      </c>
      <c r="F1" s="2" t="s">
        <v>22</v>
      </c>
      <c r="G1" s="2" t="s">
        <v>62</v>
      </c>
      <c r="H1" s="2" t="s">
        <v>104</v>
      </c>
      <c r="I1" s="2" t="s">
        <v>42</v>
      </c>
      <c r="J1" s="2" t="str">
        <f>IF(ISNUMBER(SEARCH("D",#REF!)),"LONGITUDE","EASTING")</f>
        <v>EASTING</v>
      </c>
      <c r="K1" s="2" t="str">
        <f>IF(ISNUMBER(SEARCH("D",#REF!)),"LATITUDE","NORTHING")</f>
        <v>NORTHING</v>
      </c>
      <c r="L1" s="2" t="s">
        <v>106</v>
      </c>
      <c r="M1" s="2" t="s">
        <v>66</v>
      </c>
      <c r="N1" s="2" t="s">
        <v>120</v>
      </c>
      <c r="O1" s="2" t="s">
        <v>121</v>
      </c>
      <c r="P1" s="2" t="s">
        <v>95</v>
      </c>
      <c r="Q1" s="40" t="s">
        <v>101</v>
      </c>
    </row>
    <row r="2" spans="1:17" ht="25.25" customHeight="1" x14ac:dyDescent="0.2">
      <c r="A2" s="10" t="s">
        <v>18</v>
      </c>
      <c r="B2" s="11" t="s">
        <v>23</v>
      </c>
      <c r="C2" s="11" t="s">
        <v>23</v>
      </c>
      <c r="D2" s="11" t="s">
        <v>24</v>
      </c>
      <c r="E2" s="11" t="s">
        <v>25</v>
      </c>
      <c r="F2" s="11" t="s">
        <v>26</v>
      </c>
      <c r="G2" s="11" t="s">
        <v>128</v>
      </c>
      <c r="H2" s="11" t="s">
        <v>131</v>
      </c>
      <c r="I2" s="11" t="s">
        <v>153</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127</v>
      </c>
      <c r="M2" s="11" t="s">
        <v>152</v>
      </c>
      <c r="N2" s="11" t="s">
        <v>132</v>
      </c>
      <c r="O2" s="11" t="s">
        <v>133</v>
      </c>
      <c r="P2" s="37" t="s">
        <v>115</v>
      </c>
      <c r="Q2" s="41" t="s">
        <v>102</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108</v>
      </c>
      <c r="O3" s="3"/>
      <c r="P3" s="45" t="s">
        <v>111</v>
      </c>
      <c r="Q3" s="43" t="s">
        <v>118</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98</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99</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122</v>
      </c>
      <c r="N6" s="5" t="s">
        <v>11</v>
      </c>
      <c r="O6" s="5" t="s">
        <v>11</v>
      </c>
      <c r="P6" s="38" t="s">
        <v>96</v>
      </c>
      <c r="Q6" s="43" t="s">
        <v>103</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97</v>
      </c>
      <c r="Q7" s="43">
        <v>0.01</v>
      </c>
    </row>
    <row r="8" spans="1:17" ht="200" customHeight="1" outlineLevel="1" x14ac:dyDescent="0.2">
      <c r="A8" s="14" t="s">
        <v>14</v>
      </c>
      <c r="B8" s="12" t="s">
        <v>27</v>
      </c>
      <c r="C8" s="12" t="s">
        <v>28</v>
      </c>
      <c r="D8" s="12" t="s">
        <v>29</v>
      </c>
      <c r="E8" s="12" t="s">
        <v>30</v>
      </c>
      <c r="F8" s="12" t="s">
        <v>31</v>
      </c>
      <c r="G8" s="15" t="s">
        <v>76</v>
      </c>
      <c r="H8" s="15" t="s">
        <v>105</v>
      </c>
      <c r="I8" s="12" t="s">
        <v>43</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107</v>
      </c>
      <c r="M8" s="15" t="s">
        <v>123</v>
      </c>
      <c r="N8" s="15" t="s">
        <v>173</v>
      </c>
      <c r="O8" s="15" t="s">
        <v>124</v>
      </c>
      <c r="P8" s="39" t="s">
        <v>116</v>
      </c>
      <c r="Q8" s="44" t="s">
        <v>119</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19</v>
      </c>
      <c r="D1" s="2" t="s">
        <v>20</v>
      </c>
      <c r="E1" s="2" t="s">
        <v>21</v>
      </c>
      <c r="F1" s="2" t="s">
        <v>22</v>
      </c>
      <c r="G1" s="2" t="s">
        <v>62</v>
      </c>
      <c r="H1" s="2" t="s">
        <v>137</v>
      </c>
      <c r="I1" s="2" t="str">
        <f>IF(ISNUMBER(SEARCH("D",#REF!)),"LONGITUDE","EASTING")</f>
        <v>EASTING</v>
      </c>
      <c r="J1" s="2" t="str">
        <f>IF(ISNUMBER(SEARCH("D",#REF!)),"LATITUDE","NORTHING")</f>
        <v>NORTHING</v>
      </c>
      <c r="K1" s="2" t="s">
        <v>106</v>
      </c>
      <c r="L1" s="2" t="s">
        <v>154</v>
      </c>
      <c r="M1" s="2" t="s">
        <v>159</v>
      </c>
      <c r="N1" s="2" t="s">
        <v>160</v>
      </c>
      <c r="O1" s="2" t="s">
        <v>66</v>
      </c>
      <c r="P1" s="2" t="s">
        <v>155</v>
      </c>
      <c r="Q1" s="2" t="s">
        <v>144</v>
      </c>
      <c r="R1" s="2" t="s">
        <v>143</v>
      </c>
      <c r="S1" s="2" t="s">
        <v>150</v>
      </c>
      <c r="T1" s="2" t="s">
        <v>95</v>
      </c>
      <c r="U1" s="40" t="s">
        <v>135</v>
      </c>
      <c r="V1" s="40" t="s">
        <v>136</v>
      </c>
    </row>
    <row r="2" spans="1:22" ht="25.25" customHeight="1" x14ac:dyDescent="0.2">
      <c r="A2" s="10" t="s">
        <v>18</v>
      </c>
      <c r="B2" s="11" t="s">
        <v>23</v>
      </c>
      <c r="C2" s="11" t="s">
        <v>23</v>
      </c>
      <c r="D2" s="11" t="s">
        <v>24</v>
      </c>
      <c r="E2" s="11" t="s">
        <v>25</v>
      </c>
      <c r="F2" s="11" t="s">
        <v>26</v>
      </c>
      <c r="G2" s="11" t="s">
        <v>128</v>
      </c>
      <c r="H2" s="11" t="s">
        <v>138</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127</v>
      </c>
      <c r="L2" s="11" t="s">
        <v>140</v>
      </c>
      <c r="M2" s="11" t="s">
        <v>141</v>
      </c>
      <c r="N2" s="11" t="s">
        <v>142</v>
      </c>
      <c r="O2" s="11" t="s">
        <v>152</v>
      </c>
      <c r="P2" s="11"/>
      <c r="Q2" s="11" t="s">
        <v>163</v>
      </c>
      <c r="R2" s="11" t="s">
        <v>164</v>
      </c>
      <c r="S2" s="11" t="s">
        <v>145</v>
      </c>
      <c r="T2" s="37" t="s">
        <v>100</v>
      </c>
      <c r="U2" s="41" t="s">
        <v>146</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111</v>
      </c>
      <c r="U3" s="42" t="s">
        <v>147</v>
      </c>
      <c r="V3" s="42" t="s">
        <v>147</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169</v>
      </c>
      <c r="N4" s="5" t="s">
        <v>170</v>
      </c>
      <c r="O4" s="5" t="s">
        <v>6</v>
      </c>
      <c r="P4" s="5" t="s">
        <v>156</v>
      </c>
      <c r="Q4" s="5" t="s">
        <v>7</v>
      </c>
      <c r="R4" s="5" t="s">
        <v>7</v>
      </c>
      <c r="S4" s="5" t="s">
        <v>7</v>
      </c>
      <c r="T4" s="38" t="s">
        <v>148</v>
      </c>
      <c r="U4" s="43" t="s">
        <v>149</v>
      </c>
      <c r="V4" s="43" t="s">
        <v>149</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156</v>
      </c>
      <c r="Q5" s="5" t="s">
        <v>9</v>
      </c>
      <c r="R5" s="5" t="s">
        <v>9</v>
      </c>
      <c r="S5" s="5">
        <v>1</v>
      </c>
      <c r="T5" s="38" t="s">
        <v>98</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122</v>
      </c>
      <c r="P6" s="53">
        <v>0</v>
      </c>
      <c r="Q6" s="5" t="s">
        <v>151</v>
      </c>
      <c r="R6" s="5" t="s">
        <v>151</v>
      </c>
      <c r="S6" s="5" t="s">
        <v>11</v>
      </c>
      <c r="T6" s="38" t="s">
        <v>96</v>
      </c>
      <c r="U6" s="43" t="s">
        <v>103</v>
      </c>
      <c r="V6" s="43" t="s">
        <v>103</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97</v>
      </c>
      <c r="U7" s="43">
        <v>0.01</v>
      </c>
      <c r="V7" s="43">
        <v>0.01</v>
      </c>
    </row>
    <row r="8" spans="1:22" ht="200" customHeight="1" outlineLevel="1" x14ac:dyDescent="0.2">
      <c r="A8" s="14" t="s">
        <v>14</v>
      </c>
      <c r="B8" s="12" t="s">
        <v>27</v>
      </c>
      <c r="C8" s="12" t="s">
        <v>28</v>
      </c>
      <c r="D8" s="12" t="s">
        <v>29</v>
      </c>
      <c r="E8" s="12" t="s">
        <v>30</v>
      </c>
      <c r="F8" s="12" t="s">
        <v>31</v>
      </c>
      <c r="G8" s="15" t="s">
        <v>76</v>
      </c>
      <c r="H8" s="15" t="s">
        <v>168</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107</v>
      </c>
      <c r="L8" s="15" t="s">
        <v>158</v>
      </c>
      <c r="M8" s="15" t="s">
        <v>161</v>
      </c>
      <c r="N8" s="15" t="s">
        <v>162</v>
      </c>
      <c r="O8" s="15" t="s">
        <v>123</v>
      </c>
      <c r="P8" s="15" t="s">
        <v>157</v>
      </c>
      <c r="Q8" s="15" t="s">
        <v>167</v>
      </c>
      <c r="R8" s="15" t="s">
        <v>166</v>
      </c>
      <c r="S8" s="15" t="s">
        <v>165</v>
      </c>
      <c r="T8" s="39" t="s">
        <v>134</v>
      </c>
      <c r="U8" s="44" t="s">
        <v>36</v>
      </c>
      <c r="V8" s="44" t="s">
        <v>36</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32</v>
      </c>
      <c r="C1" s="2" t="str">
        <f>IF(ISNUMBER(SEARCH("MG",#REF!)),"EASTING","LONGITUDE")</f>
        <v>LONGITUDE</v>
      </c>
      <c r="D1" s="2" t="str">
        <f>IF(ISNUMBER(SEARCH("MG",#REF!)),"NORTHING","LATITUDE")</f>
        <v>LATITUDE</v>
      </c>
      <c r="E1" s="2" t="s">
        <v>62</v>
      </c>
      <c r="F1" s="2" t="s">
        <v>40</v>
      </c>
      <c r="G1" s="2" t="s">
        <v>41</v>
      </c>
      <c r="H1" s="2" t="s">
        <v>66</v>
      </c>
      <c r="I1" s="2" t="s">
        <v>68</v>
      </c>
      <c r="J1" s="2" t="s">
        <v>69</v>
      </c>
      <c r="K1" s="2" t="s">
        <v>70</v>
      </c>
      <c r="L1" s="2" t="s">
        <v>88</v>
      </c>
      <c r="M1" s="2" t="s">
        <v>71</v>
      </c>
      <c r="N1" s="2" t="s">
        <v>72</v>
      </c>
      <c r="O1" s="2" t="s">
        <v>73</v>
      </c>
      <c r="P1" s="2" t="s">
        <v>63</v>
      </c>
      <c r="Q1" s="2" t="s">
        <v>64</v>
      </c>
      <c r="R1" s="2" t="s">
        <v>65</v>
      </c>
      <c r="S1" s="2" t="s">
        <v>67</v>
      </c>
      <c r="T1" s="2" t="s">
        <v>1</v>
      </c>
    </row>
    <row r="2" spans="1:20" ht="25.25" customHeight="1" x14ac:dyDescent="0.2">
      <c r="A2" s="10" t="s">
        <v>18</v>
      </c>
      <c r="B2" s="11" t="s">
        <v>33</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37</v>
      </c>
      <c r="G5" s="5" t="s">
        <v>37</v>
      </c>
      <c r="H5" s="5" t="s">
        <v>6</v>
      </c>
      <c r="I5" s="5" t="s">
        <v>9</v>
      </c>
      <c r="J5" s="5" t="s">
        <v>9</v>
      </c>
      <c r="K5" s="5">
        <v>40</v>
      </c>
      <c r="L5" s="5" t="s">
        <v>9</v>
      </c>
      <c r="M5" s="5" t="s">
        <v>9</v>
      </c>
      <c r="N5" s="5" t="s">
        <v>9</v>
      </c>
      <c r="O5" s="5">
        <v>40</v>
      </c>
      <c r="P5" s="5">
        <v>40</v>
      </c>
      <c r="Q5" s="5" t="s">
        <v>74</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34</v>
      </c>
      <c r="I6" s="5" t="s">
        <v>11</v>
      </c>
      <c r="J6" s="5" t="s">
        <v>11</v>
      </c>
      <c r="K6" s="5" t="s">
        <v>11</v>
      </c>
      <c r="L6" s="5" t="s">
        <v>89</v>
      </c>
      <c r="M6" s="5" t="s">
        <v>75</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35</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76</v>
      </c>
      <c r="F8" s="15" t="s">
        <v>86</v>
      </c>
      <c r="G8" s="15" t="s">
        <v>87</v>
      </c>
      <c r="H8" s="15" t="s">
        <v>79</v>
      </c>
      <c r="I8" s="15" t="s">
        <v>80</v>
      </c>
      <c r="J8" s="15" t="s">
        <v>81</v>
      </c>
      <c r="K8" s="15" t="s">
        <v>82</v>
      </c>
      <c r="L8" s="15" t="s">
        <v>90</v>
      </c>
      <c r="M8" s="15" t="s">
        <v>83</v>
      </c>
      <c r="N8" s="15" t="s">
        <v>84</v>
      </c>
      <c r="O8" s="15" t="s">
        <v>85</v>
      </c>
      <c r="P8" s="15" t="s">
        <v>91</v>
      </c>
      <c r="Q8" s="15" t="s">
        <v>77</v>
      </c>
      <c r="R8" s="15" t="s">
        <v>78</v>
      </c>
      <c r="S8" s="15" t="s">
        <v>92</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32</v>
      </c>
      <c r="C1" s="2" t="s">
        <v>45</v>
      </c>
      <c r="D1" s="2" t="s">
        <v>44</v>
      </c>
      <c r="E1" s="2" t="s">
        <v>109</v>
      </c>
      <c r="F1" s="2" t="s">
        <v>40</v>
      </c>
      <c r="G1" s="2" t="s">
        <v>41</v>
      </c>
      <c r="H1" s="2" t="s">
        <v>38</v>
      </c>
      <c r="I1" s="2" t="s">
        <v>39</v>
      </c>
      <c r="J1" s="2" t="s">
        <v>46</v>
      </c>
      <c r="K1" s="2" t="s">
        <v>47</v>
      </c>
      <c r="L1" s="2" t="s">
        <v>48</v>
      </c>
      <c r="M1" s="2" t="s">
        <v>49</v>
      </c>
      <c r="N1" s="2" t="s">
        <v>50</v>
      </c>
      <c r="O1" s="19" t="s">
        <v>1</v>
      </c>
    </row>
    <row r="2" spans="1:15" ht="25" customHeight="1" x14ac:dyDescent="0.2">
      <c r="A2" s="10" t="s">
        <v>18</v>
      </c>
      <c r="B2" s="11" t="s">
        <v>33</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37</v>
      </c>
      <c r="G5" s="5" t="s">
        <v>37</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34</v>
      </c>
      <c r="I6" s="5" t="s">
        <v>34</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35</v>
      </c>
      <c r="C8" s="16" t="s">
        <v>52</v>
      </c>
      <c r="D8" s="16" t="s">
        <v>51</v>
      </c>
      <c r="E8" s="16" t="s">
        <v>110</v>
      </c>
      <c r="F8" s="16" t="s">
        <v>57</v>
      </c>
      <c r="G8" s="16" t="s">
        <v>58</v>
      </c>
      <c r="H8" s="16" t="s">
        <v>53</v>
      </c>
      <c r="I8" s="16" t="s">
        <v>54</v>
      </c>
      <c r="J8" s="16" t="s">
        <v>55</v>
      </c>
      <c r="K8" s="16" t="s">
        <v>56</v>
      </c>
      <c r="L8" s="16" t="s">
        <v>59</v>
      </c>
      <c r="M8" s="16" t="s">
        <v>60</v>
      </c>
      <c r="N8" s="16" t="s">
        <v>61</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SAMPLE_PXRF</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2023-12-15T23:50:02Z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