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D8FEE2C-CDC5-4C07-9B85-2082CDDA6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 1" sheetId="2" r:id="rId1"/>
  </sheets>
  <definedNames>
    <definedName name="_xlnm._FilterDatabase" localSheetId="0" hidden="1">'Лист 1'!$A$5:$V$242</definedName>
    <definedName name="_xlnm.Print_Titles" localSheetId="0">'Лист 1'!$3:$4</definedName>
    <definedName name="_xlnm.Print_Area" localSheetId="0">'Лист 1'!$A$1:$V$268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5" i="2"/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5" i="2"/>
</calcChain>
</file>

<file path=xl/sharedStrings.xml><?xml version="1.0" encoding="utf-8"?>
<sst xmlns="http://schemas.openxmlformats.org/spreadsheetml/2006/main" count="2401" uniqueCount="294">
  <si>
    <t>Импорт</t>
  </si>
  <si>
    <t>Экспорт</t>
  </si>
  <si>
    <t>Оборот</t>
  </si>
  <si>
    <t>Весь Мир</t>
  </si>
  <si>
    <t>ЕС</t>
  </si>
  <si>
    <t>Румыния</t>
  </si>
  <si>
    <t>Республика Польша</t>
  </si>
  <si>
    <t>Республика Беларусь</t>
  </si>
  <si>
    <t>Республика Казахстан</t>
  </si>
  <si>
    <t>ПРОЧИЕ СТРАНЫ</t>
  </si>
  <si>
    <t>Украина</t>
  </si>
  <si>
    <t>Республика Молдова</t>
  </si>
  <si>
    <t>01-23. Продовольственные товары и сырье</t>
  </si>
  <si>
    <t>25-26. Минеральные продукты</t>
  </si>
  <si>
    <t>27. Топливно-энергетические товары</t>
  </si>
  <si>
    <t>28-29. Продукты органической  и неорганической химии, их соединения</t>
  </si>
  <si>
    <t>30. Фармацевтическая продукция</t>
  </si>
  <si>
    <t>31-40. Продукция химической и связанных с ней отраслей промышленности</t>
  </si>
  <si>
    <t>44-49. Древесина и целлюлозно бумажные изделия</t>
  </si>
  <si>
    <t>50-60. Текстильные материалы</t>
  </si>
  <si>
    <t>61-62. Одежда</t>
  </si>
  <si>
    <t>63. Текстильные изделия</t>
  </si>
  <si>
    <t>64. Обувь и части обуви</t>
  </si>
  <si>
    <t>68. Изделия из цемента, камня, асбеста</t>
  </si>
  <si>
    <t>72-83. Металлы и изделия из них</t>
  </si>
  <si>
    <t>84-90. Машиностроительная продукция</t>
  </si>
  <si>
    <t>91-97, 70, 65-67, 24. Прочие товары</t>
  </si>
  <si>
    <t>41-43. Кожевенное сырье, пушнина и изделия</t>
  </si>
  <si>
    <t>69. Изделия из керамики</t>
  </si>
  <si>
    <t>71. Драгоценные камни, драгоценные металлы и изделия из них</t>
  </si>
  <si>
    <t>Доля в обороте страны, %</t>
  </si>
  <si>
    <t>Доля в обороте группы стран, %</t>
  </si>
  <si>
    <t>Другие страны ЕС</t>
  </si>
  <si>
    <t>Темпы прироста</t>
  </si>
  <si>
    <t>ЕАЭС</t>
  </si>
  <si>
    <t>Доля в импорте страны, %</t>
  </si>
  <si>
    <t>Доля в экспорте страны, %</t>
  </si>
  <si>
    <t/>
  </si>
  <si>
    <t>Итальянская Республика</t>
  </si>
  <si>
    <t>Российская Федерация</t>
  </si>
  <si>
    <t>Другие ПРОЧИЕ СТРАНЫ</t>
  </si>
  <si>
    <t>Внешняя торговля ПМР по основным странам и группам стран в разрезе товарных структур за январь
 (долл. США)</t>
  </si>
  <si>
    <t>100,0%</t>
  </si>
  <si>
    <t>8,8%</t>
  </si>
  <si>
    <t>10,9%</t>
  </si>
  <si>
    <t>6,4%</t>
  </si>
  <si>
    <t>0,2%</t>
  </si>
  <si>
    <t>1,1%</t>
  </si>
  <si>
    <t>0,6%</t>
  </si>
  <si>
    <t>0,3%</t>
  </si>
  <si>
    <t>1,2%</t>
  </si>
  <si>
    <t>23,8%</t>
  </si>
  <si>
    <t>51,6%</t>
  </si>
  <si>
    <t>0,7%</t>
  </si>
  <si>
    <t>0,0%</t>
  </si>
  <si>
    <t>0,4%</t>
  </si>
  <si>
    <t>3,0%</t>
  </si>
  <si>
    <t>1,7%</t>
  </si>
  <si>
    <t>1,9%</t>
  </si>
  <si>
    <t>5,8%</t>
  </si>
  <si>
    <t>0,9%</t>
  </si>
  <si>
    <t>3,8%</t>
  </si>
  <si>
    <t>3,2%</t>
  </si>
  <si>
    <t>1,3%</t>
  </si>
  <si>
    <t>2,5%</t>
  </si>
  <si>
    <t>0,1%</t>
  </si>
  <si>
    <t>1,0%</t>
  </si>
  <si>
    <t>0,8%</t>
  </si>
  <si>
    <t>7,3%</t>
  </si>
  <si>
    <t>2,8%</t>
  </si>
  <si>
    <t>5,4%</t>
  </si>
  <si>
    <t>3,6%</t>
  </si>
  <si>
    <t>0,5%</t>
  </si>
  <si>
    <t>5,6%</t>
  </si>
  <si>
    <t>3,1%</t>
  </si>
  <si>
    <t>6,1%</t>
  </si>
  <si>
    <t>41,3%</t>
  </si>
  <si>
    <t>11,0%</t>
  </si>
  <si>
    <t>7,0%</t>
  </si>
  <si>
    <t>4,4%</t>
  </si>
  <si>
    <t>1,8%</t>
  </si>
  <si>
    <t>3,5%</t>
  </si>
  <si>
    <t>2,0%</t>
  </si>
  <si>
    <t>1,4%</t>
  </si>
  <si>
    <t>11,4%</t>
  </si>
  <si>
    <t>2,4%</t>
  </si>
  <si>
    <t>3,7%</t>
  </si>
  <si>
    <t>10,1%</t>
  </si>
  <si>
    <t>7,2%</t>
  </si>
  <si>
    <t>3,4%</t>
  </si>
  <si>
    <t>8,6%</t>
  </si>
  <si>
    <t>1,6%</t>
  </si>
  <si>
    <t>6,5%</t>
  </si>
  <si>
    <t>2,9%</t>
  </si>
  <si>
    <t>4,0%</t>
  </si>
  <si>
    <t>4,5%</t>
  </si>
  <si>
    <t>8,4%</t>
  </si>
  <si>
    <t>9,0%</t>
  </si>
  <si>
    <t>60,9%</t>
  </si>
  <si>
    <t>14,1%</t>
  </si>
  <si>
    <t>46,4%</t>
  </si>
  <si>
    <t>2,6%</t>
  </si>
  <si>
    <t>12,0%</t>
  </si>
  <si>
    <t>7,1%</t>
  </si>
  <si>
    <t>73,6%</t>
  </si>
  <si>
    <t>18,3%</t>
  </si>
  <si>
    <t>8,5%</t>
  </si>
  <si>
    <t>35,3%</t>
  </si>
  <si>
    <t>4,3%</t>
  </si>
  <si>
    <t>98,3%</t>
  </si>
  <si>
    <t>74,9%</t>
  </si>
  <si>
    <t>34,7%</t>
  </si>
  <si>
    <t>2,1%</t>
  </si>
  <si>
    <t>9,5%</t>
  </si>
  <si>
    <t>16,0%</t>
  </si>
  <si>
    <t>20,1%</t>
  </si>
  <si>
    <t>3,9%</t>
  </si>
  <si>
    <t>2,3%</t>
  </si>
  <si>
    <t>46,9%</t>
  </si>
  <si>
    <t>9,1%</t>
  </si>
  <si>
    <t>14,6%</t>
  </si>
  <si>
    <t>11,6%</t>
  </si>
  <si>
    <t>2,2%</t>
  </si>
  <si>
    <t>8,3%</t>
  </si>
  <si>
    <t>5,5%</t>
  </si>
  <si>
    <t>1,5%</t>
  </si>
  <si>
    <t>70,4%</t>
  </si>
  <si>
    <t>11,2%</t>
  </si>
  <si>
    <t>94,7%</t>
  </si>
  <si>
    <t>6,8%</t>
  </si>
  <si>
    <t>12,2%</t>
  </si>
  <si>
    <t>7,5%</t>
  </si>
  <si>
    <t>3,3%</t>
  </si>
  <si>
    <t>9,6%</t>
  </si>
  <si>
    <t>54,2%</t>
  </si>
  <si>
    <t>4,1%</t>
  </si>
  <si>
    <t>7,6%</t>
  </si>
  <si>
    <t>8,1%</t>
  </si>
  <si>
    <t>5,9%</t>
  </si>
  <si>
    <t>6,3%</t>
  </si>
  <si>
    <t>96,1%</t>
  </si>
  <si>
    <t>80,0%</t>
  </si>
  <si>
    <t>5,1%</t>
  </si>
  <si>
    <t>4,7%</t>
  </si>
  <si>
    <t>18,5%</t>
  </si>
  <si>
    <t>5,2%</t>
  </si>
  <si>
    <t>53,6%</t>
  </si>
  <si>
    <t>9,7%</t>
  </si>
  <si>
    <t>5,3%</t>
  </si>
  <si>
    <t>4,6%</t>
  </si>
  <si>
    <t>2,7%</t>
  </si>
  <si>
    <t>5,0%</t>
  </si>
  <si>
    <t>20,9%</t>
  </si>
  <si>
    <t>15,8%</t>
  </si>
  <si>
    <t>20,0%</t>
  </si>
  <si>
    <t>26,3%</t>
  </si>
  <si>
    <t>27,1%</t>
  </si>
  <si>
    <t>13,5%</t>
  </si>
  <si>
    <t>85,8%</t>
  </si>
  <si>
    <t>9,3%</t>
  </si>
  <si>
    <t>13,7%</t>
  </si>
  <si>
    <t>10,7%</t>
  </si>
  <si>
    <t>13,2%</t>
  </si>
  <si>
    <t>7,7%</t>
  </si>
  <si>
    <t>14,2%</t>
  </si>
  <si>
    <t>95,0%</t>
  </si>
  <si>
    <t>23,2%</t>
  </si>
  <si>
    <t>14,3%</t>
  </si>
  <si>
    <t>94,9%</t>
  </si>
  <si>
    <t>90,1%</t>
  </si>
  <si>
    <t>85,6%</t>
  </si>
  <si>
    <t>7,9%</t>
  </si>
  <si>
    <t>8,2%</t>
  </si>
  <si>
    <t>11,1%</t>
  </si>
  <si>
    <t>10,8%</t>
  </si>
  <si>
    <t>10,2%</t>
  </si>
  <si>
    <t>4,9%</t>
  </si>
  <si>
    <t>12,1%</t>
  </si>
  <si>
    <t>16,8%</t>
  </si>
  <si>
    <t>33,0%</t>
  </si>
  <si>
    <t>4,2%</t>
  </si>
  <si>
    <t>6,9%</t>
  </si>
  <si>
    <t>10,4%</t>
  </si>
  <si>
    <t>6,2%</t>
  </si>
  <si>
    <t>68,0%</t>
  </si>
  <si>
    <t>13,8%</t>
  </si>
  <si>
    <t>22,9%</t>
  </si>
  <si>
    <t>15,3%</t>
  </si>
  <si>
    <t>17,4%</t>
  </si>
  <si>
    <t>22,7%</t>
  </si>
  <si>
    <t>6,0%</t>
  </si>
  <si>
    <t>25,2%</t>
  </si>
  <si>
    <t>18,7%</t>
  </si>
  <si>
    <t>22,6%</t>
  </si>
  <si>
    <t>12,9%</t>
  </si>
  <si>
    <t>55,3%</t>
  </si>
  <si>
    <t>7,8%</t>
  </si>
  <si>
    <t>35,7%</t>
  </si>
  <si>
    <t>7,4%</t>
  </si>
  <si>
    <t>31,1%</t>
  </si>
  <si>
    <t>81,0%</t>
  </si>
  <si>
    <t>28,9%</t>
  </si>
  <si>
    <t>61,9%</t>
  </si>
  <si>
    <t>15,9%</t>
  </si>
  <si>
    <t>9,8%</t>
  </si>
  <si>
    <t>Китайская Народная Республика</t>
  </si>
  <si>
    <t>54,8%</t>
  </si>
  <si>
    <t>8,7%</t>
  </si>
  <si>
    <t>11,5%</t>
  </si>
  <si>
    <t>17,5%</t>
  </si>
  <si>
    <t>2022 г.</t>
  </si>
  <si>
    <t>2023 г.</t>
  </si>
  <si>
    <t>32,2%</t>
  </si>
  <si>
    <t>48,3%</t>
  </si>
  <si>
    <t>50,9%</t>
  </si>
  <si>
    <t>26,0%</t>
  </si>
  <si>
    <t>84,4%</t>
  </si>
  <si>
    <t>59,5%</t>
  </si>
  <si>
    <t>24,1%</t>
  </si>
  <si>
    <t>19,3%</t>
  </si>
  <si>
    <t>36,5%</t>
  </si>
  <si>
    <t>62,7%</t>
  </si>
  <si>
    <t>10,5%</t>
  </si>
  <si>
    <t>Федеративная Республика Германия</t>
  </si>
  <si>
    <t>6,6%</t>
  </si>
  <si>
    <t>21,4%</t>
  </si>
  <si>
    <t>28,2%</t>
  </si>
  <si>
    <t>38,0%</t>
  </si>
  <si>
    <t>16,6%</t>
  </si>
  <si>
    <t>50,3%</t>
  </si>
  <si>
    <t>61,5%</t>
  </si>
  <si>
    <t>46,1%</t>
  </si>
  <si>
    <t>57,7%</t>
  </si>
  <si>
    <t>39,8%</t>
  </si>
  <si>
    <t>20,8%</t>
  </si>
  <si>
    <t>82,4%</t>
  </si>
  <si>
    <t>55,5%</t>
  </si>
  <si>
    <t>Республика Болгария</t>
  </si>
  <si>
    <t>28,1%</t>
  </si>
  <si>
    <t>97,8%</t>
  </si>
  <si>
    <t>48,9%</t>
  </si>
  <si>
    <t>76,3%</t>
  </si>
  <si>
    <t>38,2%</t>
  </si>
  <si>
    <t>69,1%</t>
  </si>
  <si>
    <t>14,0%</t>
  </si>
  <si>
    <t>71,9%</t>
  </si>
  <si>
    <t>20,5%</t>
  </si>
  <si>
    <t>88,7%</t>
  </si>
  <si>
    <t>25,1%</t>
  </si>
  <si>
    <t>23,1%</t>
  </si>
  <si>
    <t>97,1%</t>
  </si>
  <si>
    <t>91,3%</t>
  </si>
  <si>
    <t>17,1%</t>
  </si>
  <si>
    <t>24,2%</t>
  </si>
  <si>
    <t>34,3%</t>
  </si>
  <si>
    <t>76,2%</t>
  </si>
  <si>
    <t>39,2%</t>
  </si>
  <si>
    <t>4,8%</t>
  </si>
  <si>
    <t>8,0%</t>
  </si>
  <si>
    <t>37,3%</t>
  </si>
  <si>
    <t>32,9%</t>
  </si>
  <si>
    <t>31,5%</t>
  </si>
  <si>
    <t>27,0%</t>
  </si>
  <si>
    <t>22,8%</t>
  </si>
  <si>
    <t>15,0%</t>
  </si>
  <si>
    <t>9,2%</t>
  </si>
  <si>
    <t>21,2%</t>
  </si>
  <si>
    <t>14,5%</t>
  </si>
  <si>
    <t>42,4%</t>
  </si>
  <si>
    <t>66,1%</t>
  </si>
  <si>
    <t>22,1%</t>
  </si>
  <si>
    <t>72,0%</t>
  </si>
  <si>
    <t>61,6%</t>
  </si>
  <si>
    <t>25,9%</t>
  </si>
  <si>
    <t>37,6%</t>
  </si>
  <si>
    <t>36,4%</t>
  </si>
  <si>
    <t>41,9%</t>
  </si>
  <si>
    <t>40,6%</t>
  </si>
  <si>
    <t>66,0%</t>
  </si>
  <si>
    <t>18,4%</t>
  </si>
  <si>
    <t>10,6%</t>
  </si>
  <si>
    <t>Турецкая Республика</t>
  </si>
  <si>
    <t>67,2%</t>
  </si>
  <si>
    <t>31,9%</t>
  </si>
  <si>
    <t>99,1%</t>
  </si>
  <si>
    <t>71,6%</t>
  </si>
  <si>
    <t>17,7%</t>
  </si>
  <si>
    <t>Объединенные Арабские Эмираты</t>
  </si>
  <si>
    <t>98,8%</t>
  </si>
  <si>
    <t>93,1%</t>
  </si>
  <si>
    <t>Доля в экспорте, %</t>
  </si>
  <si>
    <t>Доля в экспорте , %</t>
  </si>
  <si>
    <t>Доля в импорте , %</t>
  </si>
  <si>
    <t>Доля в импорте,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</si>
</sst>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name val="Times New Roman"/>
      <family val="2"/>
      <charset val="204"/>
    </font>
    <font>
      <b/>
      <sz val="12"/>
      <name val="Times New Roman"/>
      <family val="1"/>
      <charset val="204"/>
    </font>
    <font>
      <b/>
      <sz val="10"/>
      <name val="Calibri"/>
      <family val="2"/>
      <scheme val="minor"/>
    </font>
    <font>
      <b/>
      <sz val="10"/>
      <name val="Times New Roman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</cellStyleXfs>
  <cellXfs count="75">
    <xf numFmtId="0" fontId="0" fillId="0" borderId="0" xfId="0"/>
    <xf numFmtId="0" fontId="4" fillId="0" borderId="1" xfId="0" applyFont="1" applyBorder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vertical="center" wrapText="1" readingOrder="1"/>
    </xf>
    <xf numFmtId="10" fontId="3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0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1" xfId="2" applyFont="1" applyBorder="1" applyAlignment="1">
      <alignment vertical="center" wrapText="1" readingOrder="1"/>
    </xf>
    <xf numFmtId="0" fontId="4" fillId="0" borderId="1" xfId="5" applyFont="1" applyBorder="1" applyAlignment="1">
      <alignment vertical="center" wrapText="1" readingOrder="1"/>
    </xf>
    <xf numFmtId="0" fontId="8" fillId="0" borderId="1" xfId="2" applyFont="1" applyBorder="1" applyAlignment="1">
      <alignment vertical="center" wrapText="1" readingOrder="1"/>
    </xf>
    <xf numFmtId="0" fontId="7" fillId="0" borderId="0" xfId="0" applyFont="1" applyAlignment="1">
      <alignment vertical="center" readingOrder="1"/>
    </xf>
    <xf numFmtId="3" fontId="3" fillId="0" borderId="1" xfId="0" applyNumberFormat="1" applyFont="1" applyBorder="1" applyAlignment="1">
      <alignment vertical="center" readingOrder="1"/>
    </xf>
    <xf numFmtId="3" fontId="4" fillId="0" borderId="1" xfId="0" applyNumberFormat="1" applyFont="1" applyBorder="1" applyAlignment="1">
      <alignment vertical="center" readingOrder="1"/>
    </xf>
    <xf numFmtId="0" fontId="4" fillId="0" borderId="1" xfId="0" applyFont="1" applyBorder="1" applyAlignment="1">
      <alignment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3" fontId="4" fillId="0" borderId="1" xfId="5" applyNumberFormat="1" applyFont="1" applyBorder="1" applyAlignment="1">
      <alignment vertical="center" readingOrder="1"/>
    </xf>
    <xf numFmtId="0" fontId="4" fillId="0" borderId="1" xfId="2" applyFont="1" applyBorder="1" applyAlignment="1">
      <alignment vertical="center" readingOrder="1"/>
    </xf>
    <xf numFmtId="0" fontId="10" fillId="0" borderId="0" xfId="0" applyFont="1" applyAlignment="1">
      <alignment vertical="center" readingOrder="1"/>
    </xf>
    <xf numFmtId="0" fontId="11" fillId="0" borderId="1" xfId="2" applyFont="1" applyBorder="1" applyAlignment="1">
      <alignment vertical="center" wrapText="1" readingOrder="1"/>
    </xf>
    <xf numFmtId="3" fontId="3" fillId="0" borderId="1" xfId="5" applyNumberFormat="1" applyFont="1" applyBorder="1" applyAlignment="1">
      <alignment vertical="center" readingOrder="1"/>
    </xf>
    <xf numFmtId="3" fontId="4" fillId="0" borderId="1" xfId="5" applyNumberFormat="1" applyFont="1" applyBorder="1" applyAlignment="1">
      <alignment vertical="center" wrapText="1" readingOrder="1"/>
    </xf>
    <xf numFmtId="3" fontId="3" fillId="0" borderId="1" xfId="5" applyNumberFormat="1" applyFont="1" applyBorder="1" applyAlignment="1">
      <alignment vertical="center" wrapText="1" readingOrder="1"/>
    </xf>
    <xf numFmtId="0" fontId="10" fillId="0" borderId="0" xfId="0" applyFont="1" applyAlignment="1">
      <alignment vertical="center" wrapText="1" readingOrder="1"/>
    </xf>
    <xf numFmtId="10" fontId="4" fillId="0" borderId="1" xfId="1" applyNumberFormat="1" applyFont="1" applyFill="1" applyBorder="1" applyAlignment="1">
      <alignment horizontal="right" vertical="center" readingOrder="1"/>
    </xf>
    <xf numFmtId="0" fontId="9" fillId="0" borderId="5" xfId="0" applyFont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 applyProtection="1">
      <alignment horizontal="center" vertical="center" wrapText="1" readingOrder="1"/>
      <protection locked="0"/>
    </xf>
    <xf numFmtId="164" fontId="3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0" borderId="1" xfId="1" applyNumberFormat="1" applyFont="1" applyFill="1" applyBorder="1" applyAlignment="1">
      <alignment horizontal="right" vertical="center" readingOrder="1"/>
    </xf>
    <xf numFmtId="3" fontId="3" fillId="0" borderId="1" xfId="0" applyNumberFormat="1" applyFont="1" applyBorder="1" applyAlignment="1">
      <alignment horizontal="right" vertical="center" readingOrder="1"/>
    </xf>
    <xf numFmtId="164" fontId="3" fillId="0" borderId="1" xfId="1" applyNumberFormat="1" applyFont="1" applyFill="1" applyBorder="1" applyAlignment="1">
      <alignment horizontal="right" vertical="center" readingOrder="1"/>
    </xf>
    <xf numFmtId="10" fontId="3" fillId="0" borderId="1" xfId="1" applyNumberFormat="1" applyFont="1" applyFill="1" applyBorder="1" applyAlignment="1">
      <alignment horizontal="right" vertical="center" readingOrder="1"/>
    </xf>
    <xf numFmtId="0" fontId="12" fillId="0" borderId="0" xfId="0" applyFont="1" applyAlignment="1">
      <alignment vertical="center" wrapText="1" readingOrder="1"/>
    </xf>
    <xf numFmtId="0" fontId="13" fillId="0" borderId="0" xfId="0" applyFont="1" applyAlignment="1">
      <alignment vertical="center" wrapText="1" readingOrder="1"/>
    </xf>
    <xf numFmtId="0" fontId="13" fillId="0" borderId="0" xfId="0" applyFont="1" applyAlignment="1">
      <alignment vertical="center" readingOrder="1"/>
    </xf>
    <xf numFmtId="0" fontId="4" fillId="2" borderId="1" xfId="2" applyFont="1" applyFill="1" applyBorder="1" applyAlignment="1">
      <alignment vertical="center" wrapText="1" readingOrder="1"/>
    </xf>
    <xf numFmtId="3" fontId="4" fillId="2" borderId="1" xfId="0" applyNumberFormat="1" applyFont="1" applyFill="1" applyBorder="1" applyAlignment="1">
      <alignment vertical="center" readingOrder="1"/>
    </xf>
    <xf numFmtId="164" fontId="4" fillId="2" borderId="1" xfId="1" applyNumberFormat="1" applyFont="1" applyFill="1" applyBorder="1" applyAlignment="1" applyProtection="1">
      <alignment horizontal="right" vertical="center" wrapText="1" readingOrder="1"/>
      <protection locked="0"/>
    </xf>
    <xf numFmtId="10" fontId="4" fillId="2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7" fillId="2" borderId="0" xfId="0" applyFont="1" applyFill="1" applyAlignment="1">
      <alignment vertical="center" readingOrder="1"/>
    </xf>
    <xf numFmtId="0" fontId="9" fillId="3" borderId="0" xfId="0" applyFont="1" applyFill="1" applyAlignment="1" applyProtection="1">
      <alignment horizontal="center" vertical="center" wrapText="1" readingOrder="1"/>
      <protection locked="0"/>
    </xf>
    <xf numFmtId="0" fontId="3" fillId="3" borderId="1" xfId="0" applyFont="1" applyFill="1" applyBorder="1" applyAlignment="1" applyProtection="1">
      <alignment horizontal="center" vertical="center" wrapText="1" readingOrder="1"/>
      <protection locked="0"/>
    </xf>
    <xf numFmtId="3" fontId="3" fillId="3" borderId="1" xfId="0" applyNumberFormat="1" applyFont="1" applyFill="1" applyBorder="1" applyAlignment="1">
      <alignment vertical="center" readingOrder="1"/>
    </xf>
    <xf numFmtId="3" fontId="4" fillId="3" borderId="1" xfId="0" applyNumberFormat="1" applyFont="1" applyFill="1" applyBorder="1" applyAlignment="1">
      <alignment vertical="center" readingOrder="1"/>
    </xf>
    <xf numFmtId="3" fontId="3" fillId="3" borderId="1" xfId="0" applyNumberFormat="1" applyFont="1" applyFill="1" applyBorder="1" applyAlignment="1">
      <alignment horizontal="right" vertical="center" readingOrder="1"/>
    </xf>
    <xf numFmtId="3" fontId="4" fillId="3" borderId="1" xfId="5" applyNumberFormat="1" applyFont="1" applyFill="1" applyBorder="1" applyAlignment="1">
      <alignment vertical="center" readingOrder="1"/>
    </xf>
    <xf numFmtId="3" fontId="3" fillId="3" borderId="1" xfId="5" applyNumberFormat="1" applyFont="1" applyFill="1" applyBorder="1" applyAlignment="1">
      <alignment vertical="center" readingOrder="1"/>
    </xf>
    <xf numFmtId="0" fontId="4" fillId="3" borderId="1" xfId="2" applyFont="1" applyFill="1" applyBorder="1" applyAlignment="1">
      <alignment vertical="center" readingOrder="1"/>
    </xf>
    <xf numFmtId="3" fontId="4" fillId="3" borderId="1" xfId="5" applyNumberFormat="1" applyFont="1" applyFill="1" applyBorder="1" applyAlignment="1">
      <alignment vertical="center" wrapText="1" readingOrder="1"/>
    </xf>
    <xf numFmtId="3" fontId="3" fillId="3" borderId="1" xfId="5" applyNumberFormat="1" applyFont="1" applyFill="1" applyBorder="1" applyAlignment="1">
      <alignment vertical="center" wrapText="1" readingOrder="1"/>
    </xf>
    <xf numFmtId="0" fontId="7" fillId="3" borderId="0" xfId="0" applyFont="1" applyFill="1" applyAlignment="1">
      <alignment vertical="center" readingOrder="1"/>
    </xf>
    <xf numFmtId="164" fontId="3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9" fillId="3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9" fillId="4" borderId="0" xfId="0" applyFont="1" applyFill="1" applyAlignment="1" applyProtection="1">
      <alignment horizontal="center" vertical="center" wrapText="1" readingOrder="1"/>
      <protection locked="0"/>
    </xf>
    <xf numFmtId="0" fontId="3" fillId="4" borderId="1" xfId="0" applyFont="1" applyFill="1" applyBorder="1" applyAlignment="1" applyProtection="1">
      <alignment horizontal="center" vertical="center" wrapText="1" readingOrder="1"/>
      <protection locked="0"/>
    </xf>
    <xf numFmtId="3" fontId="3" fillId="4" borderId="1" xfId="0" applyNumberFormat="1" applyFont="1" applyFill="1" applyBorder="1" applyAlignment="1">
      <alignment vertical="center" readingOrder="1"/>
    </xf>
    <xf numFmtId="3" fontId="4" fillId="4" borderId="1" xfId="0" applyNumberFormat="1" applyFont="1" applyFill="1" applyBorder="1" applyAlignment="1">
      <alignment vertical="center" readingOrder="1"/>
    </xf>
    <xf numFmtId="3" fontId="3" fillId="4" borderId="1" xfId="0" applyNumberFormat="1" applyFont="1" applyFill="1" applyBorder="1" applyAlignment="1">
      <alignment horizontal="right" vertical="center" readingOrder="1"/>
    </xf>
    <xf numFmtId="3" fontId="4" fillId="4" borderId="1" xfId="5" applyNumberFormat="1" applyFont="1" applyFill="1" applyBorder="1" applyAlignment="1">
      <alignment vertical="center" readingOrder="1"/>
    </xf>
    <xf numFmtId="3" fontId="3" fillId="4" borderId="1" xfId="5" applyNumberFormat="1" applyFont="1" applyFill="1" applyBorder="1" applyAlignment="1">
      <alignment vertical="center" readingOrder="1"/>
    </xf>
    <xf numFmtId="0" fontId="4" fillId="4" borderId="1" xfId="2" applyFont="1" applyFill="1" applyBorder="1" applyAlignment="1">
      <alignment vertical="center" readingOrder="1"/>
    </xf>
    <xf numFmtId="3" fontId="4" fillId="4" borderId="1" xfId="5" applyNumberFormat="1" applyFont="1" applyFill="1" applyBorder="1" applyAlignment="1">
      <alignment vertical="center" wrapText="1" readingOrder="1"/>
    </xf>
    <xf numFmtId="3" fontId="3" fillId="4" borderId="1" xfId="5" applyNumberFormat="1" applyFont="1" applyFill="1" applyBorder="1" applyAlignment="1">
      <alignment vertical="center" wrapText="1" readingOrder="1"/>
    </xf>
    <xf numFmtId="0" fontId="7" fillId="4" borderId="0" xfId="0" applyFont="1" applyFill="1" applyAlignment="1">
      <alignment vertical="center" readingOrder="1"/>
    </xf>
    <xf numFmtId="164" fontId="3" fillId="4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4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9" fillId="4" borderId="5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 applyProtection="1">
      <alignment horizontal="center" vertical="center" wrapText="1" readingOrder="1"/>
      <protection locked="0"/>
    </xf>
    <xf numFmtId="0" fontId="5" fillId="0" borderId="6" xfId="0" applyFont="1" applyBorder="1" applyAlignment="1" applyProtection="1">
      <alignment horizontal="center" vertical="center" wrapText="1" readingOrder="1"/>
      <protection locked="0"/>
    </xf>
    <xf numFmtId="0" fontId="5" fillId="0" borderId="7" xfId="0" applyFont="1" applyBorder="1" applyAlignment="1" applyProtection="1">
      <alignment horizontal="center" vertical="center" wrapText="1" readingOrder="1"/>
      <protection locked="0"/>
    </xf>
    <xf numFmtId="0" fontId="5" fillId="0" borderId="8" xfId="0" applyFont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3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 applyProtection="1">
      <alignment horizontal="center" vertical="center" wrapText="1" readingOrder="1"/>
      <protection locked="0"/>
    </xf>
  </cellXfs>
  <cellStyles count="6">
    <cellStyle name="Обычный" xfId="0" builtinId="0"/>
    <cellStyle name="Обычный 2" xfId="3" xr:uid="{00000000-0005-0000-0000-000001000000}"/>
    <cellStyle name="Обычный 3" xfId="5" xr:uid="{00000000-0005-0000-0000-000002000000}"/>
    <cellStyle name="Обычный 4" xfId="2" xr:uid="{00000000-0005-0000-0000-000003000000}"/>
    <cellStyle name="Процентный" xfId="1" builtinId="5"/>
    <cellStyle name="Процентный 2" xfId="4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8"/>
  <sheetViews>
    <sheetView showGridLines="0" tabSelected="1" topLeftCell="F1" zoomScaleNormal="100" workbookViewId="0">
      <selection activeCell="X1" sqref="X1:AG1048576"/>
    </sheetView>
  </sheetViews>
  <sheetFormatPr defaultRowHeight="12.75" x14ac:dyDescent="0.25"/>
  <cols>
    <col min="1" max="1" width="35.85546875" style="4" customWidth="1"/>
    <col min="2" max="2" width="10.85546875" style="10" bestFit="1" customWidth="1"/>
    <col min="3" max="3" width="8.140625" style="10" bestFit="1" customWidth="1"/>
    <col min="4" max="4" width="8.42578125" style="10" bestFit="1" customWidth="1"/>
    <col min="5" max="5" width="9.85546875" style="10" bestFit="1" customWidth="1"/>
    <col min="6" max="7" width="8.5703125" style="10" customWidth="1"/>
    <col min="8" max="8" width="10.85546875" style="10" bestFit="1" customWidth="1"/>
    <col min="9" max="9" width="7.7109375" style="10" bestFit="1" customWidth="1"/>
    <col min="10" max="10" width="8.42578125" style="10" bestFit="1" customWidth="1"/>
    <col min="11" max="11" width="10.85546875" style="64" bestFit="1" customWidth="1"/>
    <col min="12" max="12" width="8.140625" style="10" bestFit="1" customWidth="1"/>
    <col min="13" max="13" width="8.42578125" style="64" bestFit="1" customWidth="1"/>
    <col min="14" max="14" width="9.85546875" style="50" bestFit="1" customWidth="1"/>
    <col min="15" max="15" width="8.5703125" style="10" bestFit="1" customWidth="1"/>
    <col min="16" max="16" width="8.5703125" style="50" bestFit="1" customWidth="1"/>
    <col min="17" max="17" width="10.85546875" style="10" bestFit="1" customWidth="1"/>
    <col min="18" max="19" width="8.5703125" style="10" bestFit="1" customWidth="1"/>
    <col min="20" max="20" width="9" style="64" bestFit="1" customWidth="1"/>
    <col min="21" max="21" width="9.5703125" style="50" bestFit="1" customWidth="1"/>
    <col min="22" max="22" width="9" style="10" bestFit="1" customWidth="1"/>
    <col min="23" max="23" width="0.140625" style="10" customWidth="1"/>
    <col min="24" max="215" width="8.85546875" style="10"/>
    <col min="216" max="216" width="24.140625" style="10" customWidth="1"/>
    <col min="217" max="219" width="10.140625" style="10" bestFit="1" customWidth="1"/>
    <col min="220" max="220" width="9" style="10" bestFit="1" customWidth="1"/>
    <col min="221" max="222" width="10.140625" style="10" bestFit="1" customWidth="1"/>
    <col min="223" max="223" width="11.140625" style="10" bestFit="1" customWidth="1"/>
    <col min="224" max="224" width="8.42578125" style="10" bestFit="1" customWidth="1"/>
    <col min="225" max="227" width="9.28515625" style="10" bestFit="1" customWidth="1"/>
    <col min="228" max="228" width="0.140625" style="10" customWidth="1"/>
    <col min="229" max="471" width="8.85546875" style="10"/>
    <col min="472" max="472" width="24.140625" style="10" customWidth="1"/>
    <col min="473" max="475" width="10.140625" style="10" bestFit="1" customWidth="1"/>
    <col min="476" max="476" width="9" style="10" bestFit="1" customWidth="1"/>
    <col min="477" max="478" width="10.140625" style="10" bestFit="1" customWidth="1"/>
    <col min="479" max="479" width="11.140625" style="10" bestFit="1" customWidth="1"/>
    <col min="480" max="480" width="8.42578125" style="10" bestFit="1" customWidth="1"/>
    <col min="481" max="483" width="9.28515625" style="10" bestFit="1" customWidth="1"/>
    <col min="484" max="484" width="0.140625" style="10" customWidth="1"/>
    <col min="485" max="727" width="8.85546875" style="10"/>
    <col min="728" max="728" width="24.140625" style="10" customWidth="1"/>
    <col min="729" max="731" width="10.140625" style="10" bestFit="1" customWidth="1"/>
    <col min="732" max="732" width="9" style="10" bestFit="1" customWidth="1"/>
    <col min="733" max="734" width="10.140625" style="10" bestFit="1" customWidth="1"/>
    <col min="735" max="735" width="11.140625" style="10" bestFit="1" customWidth="1"/>
    <col min="736" max="736" width="8.42578125" style="10" bestFit="1" customWidth="1"/>
    <col min="737" max="739" width="9.28515625" style="10" bestFit="1" customWidth="1"/>
    <col min="740" max="740" width="0.140625" style="10" customWidth="1"/>
    <col min="741" max="983" width="8.85546875" style="10"/>
    <col min="984" max="984" width="24.140625" style="10" customWidth="1"/>
    <col min="985" max="987" width="10.140625" style="10" bestFit="1" customWidth="1"/>
    <col min="988" max="988" width="9" style="10" bestFit="1" customWidth="1"/>
    <col min="989" max="990" width="10.140625" style="10" bestFit="1" customWidth="1"/>
    <col min="991" max="991" width="11.140625" style="10" bestFit="1" customWidth="1"/>
    <col min="992" max="992" width="8.42578125" style="10" bestFit="1" customWidth="1"/>
    <col min="993" max="995" width="9.28515625" style="10" bestFit="1" customWidth="1"/>
    <col min="996" max="996" width="0.140625" style="10" customWidth="1"/>
    <col min="997" max="1239" width="8.85546875" style="10"/>
    <col min="1240" max="1240" width="24.140625" style="10" customWidth="1"/>
    <col min="1241" max="1243" width="10.140625" style="10" bestFit="1" customWidth="1"/>
    <col min="1244" max="1244" width="9" style="10" bestFit="1" customWidth="1"/>
    <col min="1245" max="1246" width="10.140625" style="10" bestFit="1" customWidth="1"/>
    <col min="1247" max="1247" width="11.140625" style="10" bestFit="1" customWidth="1"/>
    <col min="1248" max="1248" width="8.42578125" style="10" bestFit="1" customWidth="1"/>
    <col min="1249" max="1251" width="9.28515625" style="10" bestFit="1" customWidth="1"/>
    <col min="1252" max="1252" width="0.140625" style="10" customWidth="1"/>
    <col min="1253" max="1495" width="8.85546875" style="10"/>
    <col min="1496" max="1496" width="24.140625" style="10" customWidth="1"/>
    <col min="1497" max="1499" width="10.140625" style="10" bestFit="1" customWidth="1"/>
    <col min="1500" max="1500" width="9" style="10" bestFit="1" customWidth="1"/>
    <col min="1501" max="1502" width="10.140625" style="10" bestFit="1" customWidth="1"/>
    <col min="1503" max="1503" width="11.140625" style="10" bestFit="1" customWidth="1"/>
    <col min="1504" max="1504" width="8.42578125" style="10" bestFit="1" customWidth="1"/>
    <col min="1505" max="1507" width="9.28515625" style="10" bestFit="1" customWidth="1"/>
    <col min="1508" max="1508" width="0.140625" style="10" customWidth="1"/>
    <col min="1509" max="1751" width="8.85546875" style="10"/>
    <col min="1752" max="1752" width="24.140625" style="10" customWidth="1"/>
    <col min="1753" max="1755" width="10.140625" style="10" bestFit="1" customWidth="1"/>
    <col min="1756" max="1756" width="9" style="10" bestFit="1" customWidth="1"/>
    <col min="1757" max="1758" width="10.140625" style="10" bestFit="1" customWidth="1"/>
    <col min="1759" max="1759" width="11.140625" style="10" bestFit="1" customWidth="1"/>
    <col min="1760" max="1760" width="8.42578125" style="10" bestFit="1" customWidth="1"/>
    <col min="1761" max="1763" width="9.28515625" style="10" bestFit="1" customWidth="1"/>
    <col min="1764" max="1764" width="0.140625" style="10" customWidth="1"/>
    <col min="1765" max="2007" width="8.85546875" style="10"/>
    <col min="2008" max="2008" width="24.140625" style="10" customWidth="1"/>
    <col min="2009" max="2011" width="10.140625" style="10" bestFit="1" customWidth="1"/>
    <col min="2012" max="2012" width="9" style="10" bestFit="1" customWidth="1"/>
    <col min="2013" max="2014" width="10.140625" style="10" bestFit="1" customWidth="1"/>
    <col min="2015" max="2015" width="11.140625" style="10" bestFit="1" customWidth="1"/>
    <col min="2016" max="2016" width="8.42578125" style="10" bestFit="1" customWidth="1"/>
    <col min="2017" max="2019" width="9.28515625" style="10" bestFit="1" customWidth="1"/>
    <col min="2020" max="2020" width="0.140625" style="10" customWidth="1"/>
    <col min="2021" max="2263" width="8.85546875" style="10"/>
    <col min="2264" max="2264" width="24.140625" style="10" customWidth="1"/>
    <col min="2265" max="2267" width="10.140625" style="10" bestFit="1" customWidth="1"/>
    <col min="2268" max="2268" width="9" style="10" bestFit="1" customWidth="1"/>
    <col min="2269" max="2270" width="10.140625" style="10" bestFit="1" customWidth="1"/>
    <col min="2271" max="2271" width="11.140625" style="10" bestFit="1" customWidth="1"/>
    <col min="2272" max="2272" width="8.42578125" style="10" bestFit="1" customWidth="1"/>
    <col min="2273" max="2275" width="9.28515625" style="10" bestFit="1" customWidth="1"/>
    <col min="2276" max="2276" width="0.140625" style="10" customWidth="1"/>
    <col min="2277" max="2519" width="8.85546875" style="10"/>
    <col min="2520" max="2520" width="24.140625" style="10" customWidth="1"/>
    <col min="2521" max="2523" width="10.140625" style="10" bestFit="1" customWidth="1"/>
    <col min="2524" max="2524" width="9" style="10" bestFit="1" customWidth="1"/>
    <col min="2525" max="2526" width="10.140625" style="10" bestFit="1" customWidth="1"/>
    <col min="2527" max="2527" width="11.140625" style="10" bestFit="1" customWidth="1"/>
    <col min="2528" max="2528" width="8.42578125" style="10" bestFit="1" customWidth="1"/>
    <col min="2529" max="2531" width="9.28515625" style="10" bestFit="1" customWidth="1"/>
    <col min="2532" max="2532" width="0.140625" style="10" customWidth="1"/>
    <col min="2533" max="2775" width="8.85546875" style="10"/>
    <col min="2776" max="2776" width="24.140625" style="10" customWidth="1"/>
    <col min="2777" max="2779" width="10.140625" style="10" bestFit="1" customWidth="1"/>
    <col min="2780" max="2780" width="9" style="10" bestFit="1" customWidth="1"/>
    <col min="2781" max="2782" width="10.140625" style="10" bestFit="1" customWidth="1"/>
    <col min="2783" max="2783" width="11.140625" style="10" bestFit="1" customWidth="1"/>
    <col min="2784" max="2784" width="8.42578125" style="10" bestFit="1" customWidth="1"/>
    <col min="2785" max="2787" width="9.28515625" style="10" bestFit="1" customWidth="1"/>
    <col min="2788" max="2788" width="0.140625" style="10" customWidth="1"/>
    <col min="2789" max="3031" width="8.85546875" style="10"/>
    <col min="3032" max="3032" width="24.140625" style="10" customWidth="1"/>
    <col min="3033" max="3035" width="10.140625" style="10" bestFit="1" customWidth="1"/>
    <col min="3036" max="3036" width="9" style="10" bestFit="1" customWidth="1"/>
    <col min="3037" max="3038" width="10.140625" style="10" bestFit="1" customWidth="1"/>
    <col min="3039" max="3039" width="11.140625" style="10" bestFit="1" customWidth="1"/>
    <col min="3040" max="3040" width="8.42578125" style="10" bestFit="1" customWidth="1"/>
    <col min="3041" max="3043" width="9.28515625" style="10" bestFit="1" customWidth="1"/>
    <col min="3044" max="3044" width="0.140625" style="10" customWidth="1"/>
    <col min="3045" max="3287" width="8.85546875" style="10"/>
    <col min="3288" max="3288" width="24.140625" style="10" customWidth="1"/>
    <col min="3289" max="3291" width="10.140625" style="10" bestFit="1" customWidth="1"/>
    <col min="3292" max="3292" width="9" style="10" bestFit="1" customWidth="1"/>
    <col min="3293" max="3294" width="10.140625" style="10" bestFit="1" customWidth="1"/>
    <col min="3295" max="3295" width="11.140625" style="10" bestFit="1" customWidth="1"/>
    <col min="3296" max="3296" width="8.42578125" style="10" bestFit="1" customWidth="1"/>
    <col min="3297" max="3299" width="9.28515625" style="10" bestFit="1" customWidth="1"/>
    <col min="3300" max="3300" width="0.140625" style="10" customWidth="1"/>
    <col min="3301" max="3543" width="8.85546875" style="10"/>
    <col min="3544" max="3544" width="24.140625" style="10" customWidth="1"/>
    <col min="3545" max="3547" width="10.140625" style="10" bestFit="1" customWidth="1"/>
    <col min="3548" max="3548" width="9" style="10" bestFit="1" customWidth="1"/>
    <col min="3549" max="3550" width="10.140625" style="10" bestFit="1" customWidth="1"/>
    <col min="3551" max="3551" width="11.140625" style="10" bestFit="1" customWidth="1"/>
    <col min="3552" max="3552" width="8.42578125" style="10" bestFit="1" customWidth="1"/>
    <col min="3553" max="3555" width="9.28515625" style="10" bestFit="1" customWidth="1"/>
    <col min="3556" max="3556" width="0.140625" style="10" customWidth="1"/>
    <col min="3557" max="3799" width="8.85546875" style="10"/>
    <col min="3800" max="3800" width="24.140625" style="10" customWidth="1"/>
    <col min="3801" max="3803" width="10.140625" style="10" bestFit="1" customWidth="1"/>
    <col min="3804" max="3804" width="9" style="10" bestFit="1" customWidth="1"/>
    <col min="3805" max="3806" width="10.140625" style="10" bestFit="1" customWidth="1"/>
    <col min="3807" max="3807" width="11.140625" style="10" bestFit="1" customWidth="1"/>
    <col min="3808" max="3808" width="8.42578125" style="10" bestFit="1" customWidth="1"/>
    <col min="3809" max="3811" width="9.28515625" style="10" bestFit="1" customWidth="1"/>
    <col min="3812" max="3812" width="0.140625" style="10" customWidth="1"/>
    <col min="3813" max="4055" width="8.85546875" style="10"/>
    <col min="4056" max="4056" width="24.140625" style="10" customWidth="1"/>
    <col min="4057" max="4059" width="10.140625" style="10" bestFit="1" customWidth="1"/>
    <col min="4060" max="4060" width="9" style="10" bestFit="1" customWidth="1"/>
    <col min="4061" max="4062" width="10.140625" style="10" bestFit="1" customWidth="1"/>
    <col min="4063" max="4063" width="11.140625" style="10" bestFit="1" customWidth="1"/>
    <col min="4064" max="4064" width="8.42578125" style="10" bestFit="1" customWidth="1"/>
    <col min="4065" max="4067" width="9.28515625" style="10" bestFit="1" customWidth="1"/>
    <col min="4068" max="4068" width="0.140625" style="10" customWidth="1"/>
    <col min="4069" max="4311" width="8.85546875" style="10"/>
    <col min="4312" max="4312" width="24.140625" style="10" customWidth="1"/>
    <col min="4313" max="4315" width="10.140625" style="10" bestFit="1" customWidth="1"/>
    <col min="4316" max="4316" width="9" style="10" bestFit="1" customWidth="1"/>
    <col min="4317" max="4318" width="10.140625" style="10" bestFit="1" customWidth="1"/>
    <col min="4319" max="4319" width="11.140625" style="10" bestFit="1" customWidth="1"/>
    <col min="4320" max="4320" width="8.42578125" style="10" bestFit="1" customWidth="1"/>
    <col min="4321" max="4323" width="9.28515625" style="10" bestFit="1" customWidth="1"/>
    <col min="4324" max="4324" width="0.140625" style="10" customWidth="1"/>
    <col min="4325" max="4567" width="8.85546875" style="10"/>
    <col min="4568" max="4568" width="24.140625" style="10" customWidth="1"/>
    <col min="4569" max="4571" width="10.140625" style="10" bestFit="1" customWidth="1"/>
    <col min="4572" max="4572" width="9" style="10" bestFit="1" customWidth="1"/>
    <col min="4573" max="4574" width="10.140625" style="10" bestFit="1" customWidth="1"/>
    <col min="4575" max="4575" width="11.140625" style="10" bestFit="1" customWidth="1"/>
    <col min="4576" max="4576" width="8.42578125" style="10" bestFit="1" customWidth="1"/>
    <col min="4577" max="4579" width="9.28515625" style="10" bestFit="1" customWidth="1"/>
    <col min="4580" max="4580" width="0.140625" style="10" customWidth="1"/>
    <col min="4581" max="4823" width="8.85546875" style="10"/>
    <col min="4824" max="4824" width="24.140625" style="10" customWidth="1"/>
    <col min="4825" max="4827" width="10.140625" style="10" bestFit="1" customWidth="1"/>
    <col min="4828" max="4828" width="9" style="10" bestFit="1" customWidth="1"/>
    <col min="4829" max="4830" width="10.140625" style="10" bestFit="1" customWidth="1"/>
    <col min="4831" max="4831" width="11.140625" style="10" bestFit="1" customWidth="1"/>
    <col min="4832" max="4832" width="8.42578125" style="10" bestFit="1" customWidth="1"/>
    <col min="4833" max="4835" width="9.28515625" style="10" bestFit="1" customWidth="1"/>
    <col min="4836" max="4836" width="0.140625" style="10" customWidth="1"/>
    <col min="4837" max="5079" width="8.85546875" style="10"/>
    <col min="5080" max="5080" width="24.140625" style="10" customWidth="1"/>
    <col min="5081" max="5083" width="10.140625" style="10" bestFit="1" customWidth="1"/>
    <col min="5084" max="5084" width="9" style="10" bestFit="1" customWidth="1"/>
    <col min="5085" max="5086" width="10.140625" style="10" bestFit="1" customWidth="1"/>
    <col min="5087" max="5087" width="11.140625" style="10" bestFit="1" customWidth="1"/>
    <col min="5088" max="5088" width="8.42578125" style="10" bestFit="1" customWidth="1"/>
    <col min="5089" max="5091" width="9.28515625" style="10" bestFit="1" customWidth="1"/>
    <col min="5092" max="5092" width="0.140625" style="10" customWidth="1"/>
    <col min="5093" max="5335" width="8.85546875" style="10"/>
    <col min="5336" max="5336" width="24.140625" style="10" customWidth="1"/>
    <col min="5337" max="5339" width="10.140625" style="10" bestFit="1" customWidth="1"/>
    <col min="5340" max="5340" width="9" style="10" bestFit="1" customWidth="1"/>
    <col min="5341" max="5342" width="10.140625" style="10" bestFit="1" customWidth="1"/>
    <col min="5343" max="5343" width="11.140625" style="10" bestFit="1" customWidth="1"/>
    <col min="5344" max="5344" width="8.42578125" style="10" bestFit="1" customWidth="1"/>
    <col min="5345" max="5347" width="9.28515625" style="10" bestFit="1" customWidth="1"/>
    <col min="5348" max="5348" width="0.140625" style="10" customWidth="1"/>
    <col min="5349" max="5591" width="8.85546875" style="10"/>
    <col min="5592" max="5592" width="24.140625" style="10" customWidth="1"/>
    <col min="5593" max="5595" width="10.140625" style="10" bestFit="1" customWidth="1"/>
    <col min="5596" max="5596" width="9" style="10" bestFit="1" customWidth="1"/>
    <col min="5597" max="5598" width="10.140625" style="10" bestFit="1" customWidth="1"/>
    <col min="5599" max="5599" width="11.140625" style="10" bestFit="1" customWidth="1"/>
    <col min="5600" max="5600" width="8.42578125" style="10" bestFit="1" customWidth="1"/>
    <col min="5601" max="5603" width="9.28515625" style="10" bestFit="1" customWidth="1"/>
    <col min="5604" max="5604" width="0.140625" style="10" customWidth="1"/>
    <col min="5605" max="5847" width="8.85546875" style="10"/>
    <col min="5848" max="5848" width="24.140625" style="10" customWidth="1"/>
    <col min="5849" max="5851" width="10.140625" style="10" bestFit="1" customWidth="1"/>
    <col min="5852" max="5852" width="9" style="10" bestFit="1" customWidth="1"/>
    <col min="5853" max="5854" width="10.140625" style="10" bestFit="1" customWidth="1"/>
    <col min="5855" max="5855" width="11.140625" style="10" bestFit="1" customWidth="1"/>
    <col min="5856" max="5856" width="8.42578125" style="10" bestFit="1" customWidth="1"/>
    <col min="5857" max="5859" width="9.28515625" style="10" bestFit="1" customWidth="1"/>
    <col min="5860" max="5860" width="0.140625" style="10" customWidth="1"/>
    <col min="5861" max="6103" width="8.85546875" style="10"/>
    <col min="6104" max="6104" width="24.140625" style="10" customWidth="1"/>
    <col min="6105" max="6107" width="10.140625" style="10" bestFit="1" customWidth="1"/>
    <col min="6108" max="6108" width="9" style="10" bestFit="1" customWidth="1"/>
    <col min="6109" max="6110" width="10.140625" style="10" bestFit="1" customWidth="1"/>
    <col min="6111" max="6111" width="11.140625" style="10" bestFit="1" customWidth="1"/>
    <col min="6112" max="6112" width="8.42578125" style="10" bestFit="1" customWidth="1"/>
    <col min="6113" max="6115" width="9.28515625" style="10" bestFit="1" customWidth="1"/>
    <col min="6116" max="6116" width="0.140625" style="10" customWidth="1"/>
    <col min="6117" max="6359" width="8.85546875" style="10"/>
    <col min="6360" max="6360" width="24.140625" style="10" customWidth="1"/>
    <col min="6361" max="6363" width="10.140625" style="10" bestFit="1" customWidth="1"/>
    <col min="6364" max="6364" width="9" style="10" bestFit="1" customWidth="1"/>
    <col min="6365" max="6366" width="10.140625" style="10" bestFit="1" customWidth="1"/>
    <col min="6367" max="6367" width="11.140625" style="10" bestFit="1" customWidth="1"/>
    <col min="6368" max="6368" width="8.42578125" style="10" bestFit="1" customWidth="1"/>
    <col min="6369" max="6371" width="9.28515625" style="10" bestFit="1" customWidth="1"/>
    <col min="6372" max="6372" width="0.140625" style="10" customWidth="1"/>
    <col min="6373" max="6615" width="8.85546875" style="10"/>
    <col min="6616" max="6616" width="24.140625" style="10" customWidth="1"/>
    <col min="6617" max="6619" width="10.140625" style="10" bestFit="1" customWidth="1"/>
    <col min="6620" max="6620" width="9" style="10" bestFit="1" customWidth="1"/>
    <col min="6621" max="6622" width="10.140625" style="10" bestFit="1" customWidth="1"/>
    <col min="6623" max="6623" width="11.140625" style="10" bestFit="1" customWidth="1"/>
    <col min="6624" max="6624" width="8.42578125" style="10" bestFit="1" customWidth="1"/>
    <col min="6625" max="6627" width="9.28515625" style="10" bestFit="1" customWidth="1"/>
    <col min="6628" max="6628" width="0.140625" style="10" customWidth="1"/>
    <col min="6629" max="6871" width="8.85546875" style="10"/>
    <col min="6872" max="6872" width="24.140625" style="10" customWidth="1"/>
    <col min="6873" max="6875" width="10.140625" style="10" bestFit="1" customWidth="1"/>
    <col min="6876" max="6876" width="9" style="10" bestFit="1" customWidth="1"/>
    <col min="6877" max="6878" width="10.140625" style="10" bestFit="1" customWidth="1"/>
    <col min="6879" max="6879" width="11.140625" style="10" bestFit="1" customWidth="1"/>
    <col min="6880" max="6880" width="8.42578125" style="10" bestFit="1" customWidth="1"/>
    <col min="6881" max="6883" width="9.28515625" style="10" bestFit="1" customWidth="1"/>
    <col min="6884" max="6884" width="0.140625" style="10" customWidth="1"/>
    <col min="6885" max="7127" width="8.85546875" style="10"/>
    <col min="7128" max="7128" width="24.140625" style="10" customWidth="1"/>
    <col min="7129" max="7131" width="10.140625" style="10" bestFit="1" customWidth="1"/>
    <col min="7132" max="7132" width="9" style="10" bestFit="1" customWidth="1"/>
    <col min="7133" max="7134" width="10.140625" style="10" bestFit="1" customWidth="1"/>
    <col min="7135" max="7135" width="11.140625" style="10" bestFit="1" customWidth="1"/>
    <col min="7136" max="7136" width="8.42578125" style="10" bestFit="1" customWidth="1"/>
    <col min="7137" max="7139" width="9.28515625" style="10" bestFit="1" customWidth="1"/>
    <col min="7140" max="7140" width="0.140625" style="10" customWidth="1"/>
    <col min="7141" max="7383" width="8.85546875" style="10"/>
    <col min="7384" max="7384" width="24.140625" style="10" customWidth="1"/>
    <col min="7385" max="7387" width="10.140625" style="10" bestFit="1" customWidth="1"/>
    <col min="7388" max="7388" width="9" style="10" bestFit="1" customWidth="1"/>
    <col min="7389" max="7390" width="10.140625" style="10" bestFit="1" customWidth="1"/>
    <col min="7391" max="7391" width="11.140625" style="10" bestFit="1" customWidth="1"/>
    <col min="7392" max="7392" width="8.42578125" style="10" bestFit="1" customWidth="1"/>
    <col min="7393" max="7395" width="9.28515625" style="10" bestFit="1" customWidth="1"/>
    <col min="7396" max="7396" width="0.140625" style="10" customWidth="1"/>
    <col min="7397" max="7639" width="8.85546875" style="10"/>
    <col min="7640" max="7640" width="24.140625" style="10" customWidth="1"/>
    <col min="7641" max="7643" width="10.140625" style="10" bestFit="1" customWidth="1"/>
    <col min="7644" max="7644" width="9" style="10" bestFit="1" customWidth="1"/>
    <col min="7645" max="7646" width="10.140625" style="10" bestFit="1" customWidth="1"/>
    <col min="7647" max="7647" width="11.140625" style="10" bestFit="1" customWidth="1"/>
    <col min="7648" max="7648" width="8.42578125" style="10" bestFit="1" customWidth="1"/>
    <col min="7649" max="7651" width="9.28515625" style="10" bestFit="1" customWidth="1"/>
    <col min="7652" max="7652" width="0.140625" style="10" customWidth="1"/>
    <col min="7653" max="7895" width="8.85546875" style="10"/>
    <col min="7896" max="7896" width="24.140625" style="10" customWidth="1"/>
    <col min="7897" max="7899" width="10.140625" style="10" bestFit="1" customWidth="1"/>
    <col min="7900" max="7900" width="9" style="10" bestFit="1" customWidth="1"/>
    <col min="7901" max="7902" width="10.140625" style="10" bestFit="1" customWidth="1"/>
    <col min="7903" max="7903" width="11.140625" style="10" bestFit="1" customWidth="1"/>
    <col min="7904" max="7904" width="8.42578125" style="10" bestFit="1" customWidth="1"/>
    <col min="7905" max="7907" width="9.28515625" style="10" bestFit="1" customWidth="1"/>
    <col min="7908" max="7908" width="0.140625" style="10" customWidth="1"/>
    <col min="7909" max="8151" width="8.85546875" style="10"/>
    <col min="8152" max="8152" width="24.140625" style="10" customWidth="1"/>
    <col min="8153" max="8155" width="10.140625" style="10" bestFit="1" customWidth="1"/>
    <col min="8156" max="8156" width="9" style="10" bestFit="1" customWidth="1"/>
    <col min="8157" max="8158" width="10.140625" style="10" bestFit="1" customWidth="1"/>
    <col min="8159" max="8159" width="11.140625" style="10" bestFit="1" customWidth="1"/>
    <col min="8160" max="8160" width="8.42578125" style="10" bestFit="1" customWidth="1"/>
    <col min="8161" max="8163" width="9.28515625" style="10" bestFit="1" customWidth="1"/>
    <col min="8164" max="8164" width="0.140625" style="10" customWidth="1"/>
    <col min="8165" max="8407" width="8.85546875" style="10"/>
    <col min="8408" max="8408" width="24.140625" style="10" customWidth="1"/>
    <col min="8409" max="8411" width="10.140625" style="10" bestFit="1" customWidth="1"/>
    <col min="8412" max="8412" width="9" style="10" bestFit="1" customWidth="1"/>
    <col min="8413" max="8414" width="10.140625" style="10" bestFit="1" customWidth="1"/>
    <col min="8415" max="8415" width="11.140625" style="10" bestFit="1" customWidth="1"/>
    <col min="8416" max="8416" width="8.42578125" style="10" bestFit="1" customWidth="1"/>
    <col min="8417" max="8419" width="9.28515625" style="10" bestFit="1" customWidth="1"/>
    <col min="8420" max="8420" width="0.140625" style="10" customWidth="1"/>
    <col min="8421" max="8663" width="8.85546875" style="10"/>
    <col min="8664" max="8664" width="24.140625" style="10" customWidth="1"/>
    <col min="8665" max="8667" width="10.140625" style="10" bestFit="1" customWidth="1"/>
    <col min="8668" max="8668" width="9" style="10" bestFit="1" customWidth="1"/>
    <col min="8669" max="8670" width="10.140625" style="10" bestFit="1" customWidth="1"/>
    <col min="8671" max="8671" width="11.140625" style="10" bestFit="1" customWidth="1"/>
    <col min="8672" max="8672" width="8.42578125" style="10" bestFit="1" customWidth="1"/>
    <col min="8673" max="8675" width="9.28515625" style="10" bestFit="1" customWidth="1"/>
    <col min="8676" max="8676" width="0.140625" style="10" customWidth="1"/>
    <col min="8677" max="8919" width="8.85546875" style="10"/>
    <col min="8920" max="8920" width="24.140625" style="10" customWidth="1"/>
    <col min="8921" max="8923" width="10.140625" style="10" bestFit="1" customWidth="1"/>
    <col min="8924" max="8924" width="9" style="10" bestFit="1" customWidth="1"/>
    <col min="8925" max="8926" width="10.140625" style="10" bestFit="1" customWidth="1"/>
    <col min="8927" max="8927" width="11.140625" style="10" bestFit="1" customWidth="1"/>
    <col min="8928" max="8928" width="8.42578125" style="10" bestFit="1" customWidth="1"/>
    <col min="8929" max="8931" width="9.28515625" style="10" bestFit="1" customWidth="1"/>
    <col min="8932" max="8932" width="0.140625" style="10" customWidth="1"/>
    <col min="8933" max="9175" width="8.85546875" style="10"/>
    <col min="9176" max="9176" width="24.140625" style="10" customWidth="1"/>
    <col min="9177" max="9179" width="10.140625" style="10" bestFit="1" customWidth="1"/>
    <col min="9180" max="9180" width="9" style="10" bestFit="1" customWidth="1"/>
    <col min="9181" max="9182" width="10.140625" style="10" bestFit="1" customWidth="1"/>
    <col min="9183" max="9183" width="11.140625" style="10" bestFit="1" customWidth="1"/>
    <col min="9184" max="9184" width="8.42578125" style="10" bestFit="1" customWidth="1"/>
    <col min="9185" max="9187" width="9.28515625" style="10" bestFit="1" customWidth="1"/>
    <col min="9188" max="9188" width="0.140625" style="10" customWidth="1"/>
    <col min="9189" max="9431" width="8.85546875" style="10"/>
    <col min="9432" max="9432" width="24.140625" style="10" customWidth="1"/>
    <col min="9433" max="9435" width="10.140625" style="10" bestFit="1" customWidth="1"/>
    <col min="9436" max="9436" width="9" style="10" bestFit="1" customWidth="1"/>
    <col min="9437" max="9438" width="10.140625" style="10" bestFit="1" customWidth="1"/>
    <col min="9439" max="9439" width="11.140625" style="10" bestFit="1" customWidth="1"/>
    <col min="9440" max="9440" width="8.42578125" style="10" bestFit="1" customWidth="1"/>
    <col min="9441" max="9443" width="9.28515625" style="10" bestFit="1" customWidth="1"/>
    <col min="9444" max="9444" width="0.140625" style="10" customWidth="1"/>
    <col min="9445" max="9687" width="8.85546875" style="10"/>
    <col min="9688" max="9688" width="24.140625" style="10" customWidth="1"/>
    <col min="9689" max="9691" width="10.140625" style="10" bestFit="1" customWidth="1"/>
    <col min="9692" max="9692" width="9" style="10" bestFit="1" customWidth="1"/>
    <col min="9693" max="9694" width="10.140625" style="10" bestFit="1" customWidth="1"/>
    <col min="9695" max="9695" width="11.140625" style="10" bestFit="1" customWidth="1"/>
    <col min="9696" max="9696" width="8.42578125" style="10" bestFit="1" customWidth="1"/>
    <col min="9697" max="9699" width="9.28515625" style="10" bestFit="1" customWidth="1"/>
    <col min="9700" max="9700" width="0.140625" style="10" customWidth="1"/>
    <col min="9701" max="9943" width="8.85546875" style="10"/>
    <col min="9944" max="9944" width="24.140625" style="10" customWidth="1"/>
    <col min="9945" max="9947" width="10.140625" style="10" bestFit="1" customWidth="1"/>
    <col min="9948" max="9948" width="9" style="10" bestFit="1" customWidth="1"/>
    <col min="9949" max="9950" width="10.140625" style="10" bestFit="1" customWidth="1"/>
    <col min="9951" max="9951" width="11.140625" style="10" bestFit="1" customWidth="1"/>
    <col min="9952" max="9952" width="8.42578125" style="10" bestFit="1" customWidth="1"/>
    <col min="9953" max="9955" width="9.28515625" style="10" bestFit="1" customWidth="1"/>
    <col min="9956" max="9956" width="0.140625" style="10" customWidth="1"/>
    <col min="9957" max="10199" width="8.85546875" style="10"/>
    <col min="10200" max="10200" width="24.140625" style="10" customWidth="1"/>
    <col min="10201" max="10203" width="10.140625" style="10" bestFit="1" customWidth="1"/>
    <col min="10204" max="10204" width="9" style="10" bestFit="1" customWidth="1"/>
    <col min="10205" max="10206" width="10.140625" style="10" bestFit="1" customWidth="1"/>
    <col min="10207" max="10207" width="11.140625" style="10" bestFit="1" customWidth="1"/>
    <col min="10208" max="10208" width="8.42578125" style="10" bestFit="1" customWidth="1"/>
    <col min="10209" max="10211" width="9.28515625" style="10" bestFit="1" customWidth="1"/>
    <col min="10212" max="10212" width="0.140625" style="10" customWidth="1"/>
    <col min="10213" max="10455" width="8.85546875" style="10"/>
    <col min="10456" max="10456" width="24.140625" style="10" customWidth="1"/>
    <col min="10457" max="10459" width="10.140625" style="10" bestFit="1" customWidth="1"/>
    <col min="10460" max="10460" width="9" style="10" bestFit="1" customWidth="1"/>
    <col min="10461" max="10462" width="10.140625" style="10" bestFit="1" customWidth="1"/>
    <col min="10463" max="10463" width="11.140625" style="10" bestFit="1" customWidth="1"/>
    <col min="10464" max="10464" width="8.42578125" style="10" bestFit="1" customWidth="1"/>
    <col min="10465" max="10467" width="9.28515625" style="10" bestFit="1" customWidth="1"/>
    <col min="10468" max="10468" width="0.140625" style="10" customWidth="1"/>
    <col min="10469" max="10711" width="8.85546875" style="10"/>
    <col min="10712" max="10712" width="24.140625" style="10" customWidth="1"/>
    <col min="10713" max="10715" width="10.140625" style="10" bestFit="1" customWidth="1"/>
    <col min="10716" max="10716" width="9" style="10" bestFit="1" customWidth="1"/>
    <col min="10717" max="10718" width="10.140625" style="10" bestFit="1" customWidth="1"/>
    <col min="10719" max="10719" width="11.140625" style="10" bestFit="1" customWidth="1"/>
    <col min="10720" max="10720" width="8.42578125" style="10" bestFit="1" customWidth="1"/>
    <col min="10721" max="10723" width="9.28515625" style="10" bestFit="1" customWidth="1"/>
    <col min="10724" max="10724" width="0.140625" style="10" customWidth="1"/>
    <col min="10725" max="10967" width="8.85546875" style="10"/>
    <col min="10968" max="10968" width="24.140625" style="10" customWidth="1"/>
    <col min="10969" max="10971" width="10.140625" style="10" bestFit="1" customWidth="1"/>
    <col min="10972" max="10972" width="9" style="10" bestFit="1" customWidth="1"/>
    <col min="10973" max="10974" width="10.140625" style="10" bestFit="1" customWidth="1"/>
    <col min="10975" max="10975" width="11.140625" style="10" bestFit="1" customWidth="1"/>
    <col min="10976" max="10976" width="8.42578125" style="10" bestFit="1" customWidth="1"/>
    <col min="10977" max="10979" width="9.28515625" style="10" bestFit="1" customWidth="1"/>
    <col min="10980" max="10980" width="0.140625" style="10" customWidth="1"/>
    <col min="10981" max="11223" width="8.85546875" style="10"/>
    <col min="11224" max="11224" width="24.140625" style="10" customWidth="1"/>
    <col min="11225" max="11227" width="10.140625" style="10" bestFit="1" customWidth="1"/>
    <col min="11228" max="11228" width="9" style="10" bestFit="1" customWidth="1"/>
    <col min="11229" max="11230" width="10.140625" style="10" bestFit="1" customWidth="1"/>
    <col min="11231" max="11231" width="11.140625" style="10" bestFit="1" customWidth="1"/>
    <col min="11232" max="11232" width="8.42578125" style="10" bestFit="1" customWidth="1"/>
    <col min="11233" max="11235" width="9.28515625" style="10" bestFit="1" customWidth="1"/>
    <col min="11236" max="11236" width="0.140625" style="10" customWidth="1"/>
    <col min="11237" max="11479" width="8.85546875" style="10"/>
    <col min="11480" max="11480" width="24.140625" style="10" customWidth="1"/>
    <col min="11481" max="11483" width="10.140625" style="10" bestFit="1" customWidth="1"/>
    <col min="11484" max="11484" width="9" style="10" bestFit="1" customWidth="1"/>
    <col min="11485" max="11486" width="10.140625" style="10" bestFit="1" customWidth="1"/>
    <col min="11487" max="11487" width="11.140625" style="10" bestFit="1" customWidth="1"/>
    <col min="11488" max="11488" width="8.42578125" style="10" bestFit="1" customWidth="1"/>
    <col min="11489" max="11491" width="9.28515625" style="10" bestFit="1" customWidth="1"/>
    <col min="11492" max="11492" width="0.140625" style="10" customWidth="1"/>
    <col min="11493" max="11735" width="8.85546875" style="10"/>
    <col min="11736" max="11736" width="24.140625" style="10" customWidth="1"/>
    <col min="11737" max="11739" width="10.140625" style="10" bestFit="1" customWidth="1"/>
    <col min="11740" max="11740" width="9" style="10" bestFit="1" customWidth="1"/>
    <col min="11741" max="11742" width="10.140625" style="10" bestFit="1" customWidth="1"/>
    <col min="11743" max="11743" width="11.140625" style="10" bestFit="1" customWidth="1"/>
    <col min="11744" max="11744" width="8.42578125" style="10" bestFit="1" customWidth="1"/>
    <col min="11745" max="11747" width="9.28515625" style="10" bestFit="1" customWidth="1"/>
    <col min="11748" max="11748" width="0.140625" style="10" customWidth="1"/>
    <col min="11749" max="11991" width="8.85546875" style="10"/>
    <col min="11992" max="11992" width="24.140625" style="10" customWidth="1"/>
    <col min="11993" max="11995" width="10.140625" style="10" bestFit="1" customWidth="1"/>
    <col min="11996" max="11996" width="9" style="10" bestFit="1" customWidth="1"/>
    <col min="11997" max="11998" width="10.140625" style="10" bestFit="1" customWidth="1"/>
    <col min="11999" max="11999" width="11.140625" style="10" bestFit="1" customWidth="1"/>
    <col min="12000" max="12000" width="8.42578125" style="10" bestFit="1" customWidth="1"/>
    <col min="12001" max="12003" width="9.28515625" style="10" bestFit="1" customWidth="1"/>
    <col min="12004" max="12004" width="0.140625" style="10" customWidth="1"/>
    <col min="12005" max="12247" width="8.85546875" style="10"/>
    <col min="12248" max="12248" width="24.140625" style="10" customWidth="1"/>
    <col min="12249" max="12251" width="10.140625" style="10" bestFit="1" customWidth="1"/>
    <col min="12252" max="12252" width="9" style="10" bestFit="1" customWidth="1"/>
    <col min="12253" max="12254" width="10.140625" style="10" bestFit="1" customWidth="1"/>
    <col min="12255" max="12255" width="11.140625" style="10" bestFit="1" customWidth="1"/>
    <col min="12256" max="12256" width="8.42578125" style="10" bestFit="1" customWidth="1"/>
    <col min="12257" max="12259" width="9.28515625" style="10" bestFit="1" customWidth="1"/>
    <col min="12260" max="12260" width="0.140625" style="10" customWidth="1"/>
    <col min="12261" max="12503" width="8.85546875" style="10"/>
    <col min="12504" max="12504" width="24.140625" style="10" customWidth="1"/>
    <col min="12505" max="12507" width="10.140625" style="10" bestFit="1" customWidth="1"/>
    <col min="12508" max="12508" width="9" style="10" bestFit="1" customWidth="1"/>
    <col min="12509" max="12510" width="10.140625" style="10" bestFit="1" customWidth="1"/>
    <col min="12511" max="12511" width="11.140625" style="10" bestFit="1" customWidth="1"/>
    <col min="12512" max="12512" width="8.42578125" style="10" bestFit="1" customWidth="1"/>
    <col min="12513" max="12515" width="9.28515625" style="10" bestFit="1" customWidth="1"/>
    <col min="12516" max="12516" width="0.140625" style="10" customWidth="1"/>
    <col min="12517" max="12759" width="8.85546875" style="10"/>
    <col min="12760" max="12760" width="24.140625" style="10" customWidth="1"/>
    <col min="12761" max="12763" width="10.140625" style="10" bestFit="1" customWidth="1"/>
    <col min="12764" max="12764" width="9" style="10" bestFit="1" customWidth="1"/>
    <col min="12765" max="12766" width="10.140625" style="10" bestFit="1" customWidth="1"/>
    <col min="12767" max="12767" width="11.140625" style="10" bestFit="1" customWidth="1"/>
    <col min="12768" max="12768" width="8.42578125" style="10" bestFit="1" customWidth="1"/>
    <col min="12769" max="12771" width="9.28515625" style="10" bestFit="1" customWidth="1"/>
    <col min="12772" max="12772" width="0.140625" style="10" customWidth="1"/>
    <col min="12773" max="13015" width="8.85546875" style="10"/>
    <col min="13016" max="13016" width="24.140625" style="10" customWidth="1"/>
    <col min="13017" max="13019" width="10.140625" style="10" bestFit="1" customWidth="1"/>
    <col min="13020" max="13020" width="9" style="10" bestFit="1" customWidth="1"/>
    <col min="13021" max="13022" width="10.140625" style="10" bestFit="1" customWidth="1"/>
    <col min="13023" max="13023" width="11.140625" style="10" bestFit="1" customWidth="1"/>
    <col min="13024" max="13024" width="8.42578125" style="10" bestFit="1" customWidth="1"/>
    <col min="13025" max="13027" width="9.28515625" style="10" bestFit="1" customWidth="1"/>
    <col min="13028" max="13028" width="0.140625" style="10" customWidth="1"/>
    <col min="13029" max="13271" width="8.85546875" style="10"/>
    <col min="13272" max="13272" width="24.140625" style="10" customWidth="1"/>
    <col min="13273" max="13275" width="10.140625" style="10" bestFit="1" customWidth="1"/>
    <col min="13276" max="13276" width="9" style="10" bestFit="1" customWidth="1"/>
    <col min="13277" max="13278" width="10.140625" style="10" bestFit="1" customWidth="1"/>
    <col min="13279" max="13279" width="11.140625" style="10" bestFit="1" customWidth="1"/>
    <col min="13280" max="13280" width="8.42578125" style="10" bestFit="1" customWidth="1"/>
    <col min="13281" max="13283" width="9.28515625" style="10" bestFit="1" customWidth="1"/>
    <col min="13284" max="13284" width="0.140625" style="10" customWidth="1"/>
    <col min="13285" max="13527" width="8.85546875" style="10"/>
    <col min="13528" max="13528" width="24.140625" style="10" customWidth="1"/>
    <col min="13529" max="13531" width="10.140625" style="10" bestFit="1" customWidth="1"/>
    <col min="13532" max="13532" width="9" style="10" bestFit="1" customWidth="1"/>
    <col min="13533" max="13534" width="10.140625" style="10" bestFit="1" customWidth="1"/>
    <col min="13535" max="13535" width="11.140625" style="10" bestFit="1" customWidth="1"/>
    <col min="13536" max="13536" width="8.42578125" style="10" bestFit="1" customWidth="1"/>
    <col min="13537" max="13539" width="9.28515625" style="10" bestFit="1" customWidth="1"/>
    <col min="13540" max="13540" width="0.140625" style="10" customWidth="1"/>
    <col min="13541" max="13783" width="8.85546875" style="10"/>
    <col min="13784" max="13784" width="24.140625" style="10" customWidth="1"/>
    <col min="13785" max="13787" width="10.140625" style="10" bestFit="1" customWidth="1"/>
    <col min="13788" max="13788" width="9" style="10" bestFit="1" customWidth="1"/>
    <col min="13789" max="13790" width="10.140625" style="10" bestFit="1" customWidth="1"/>
    <col min="13791" max="13791" width="11.140625" style="10" bestFit="1" customWidth="1"/>
    <col min="13792" max="13792" width="8.42578125" style="10" bestFit="1" customWidth="1"/>
    <col min="13793" max="13795" width="9.28515625" style="10" bestFit="1" customWidth="1"/>
    <col min="13796" max="13796" width="0.140625" style="10" customWidth="1"/>
    <col min="13797" max="14039" width="8.85546875" style="10"/>
    <col min="14040" max="14040" width="24.140625" style="10" customWidth="1"/>
    <col min="14041" max="14043" width="10.140625" style="10" bestFit="1" customWidth="1"/>
    <col min="14044" max="14044" width="9" style="10" bestFit="1" customWidth="1"/>
    <col min="14045" max="14046" width="10.140625" style="10" bestFit="1" customWidth="1"/>
    <col min="14047" max="14047" width="11.140625" style="10" bestFit="1" customWidth="1"/>
    <col min="14048" max="14048" width="8.42578125" style="10" bestFit="1" customWidth="1"/>
    <col min="14049" max="14051" width="9.28515625" style="10" bestFit="1" customWidth="1"/>
    <col min="14052" max="14052" width="0.140625" style="10" customWidth="1"/>
    <col min="14053" max="14295" width="8.85546875" style="10"/>
    <col min="14296" max="14296" width="24.140625" style="10" customWidth="1"/>
    <col min="14297" max="14299" width="10.140625" style="10" bestFit="1" customWidth="1"/>
    <col min="14300" max="14300" width="9" style="10" bestFit="1" customWidth="1"/>
    <col min="14301" max="14302" width="10.140625" style="10" bestFit="1" customWidth="1"/>
    <col min="14303" max="14303" width="11.140625" style="10" bestFit="1" customWidth="1"/>
    <col min="14304" max="14304" width="8.42578125" style="10" bestFit="1" customWidth="1"/>
    <col min="14305" max="14307" width="9.28515625" style="10" bestFit="1" customWidth="1"/>
    <col min="14308" max="14308" width="0.140625" style="10" customWidth="1"/>
    <col min="14309" max="14551" width="8.85546875" style="10"/>
    <col min="14552" max="14552" width="24.140625" style="10" customWidth="1"/>
    <col min="14553" max="14555" width="10.140625" style="10" bestFit="1" customWidth="1"/>
    <col min="14556" max="14556" width="9" style="10" bestFit="1" customWidth="1"/>
    <col min="14557" max="14558" width="10.140625" style="10" bestFit="1" customWidth="1"/>
    <col min="14559" max="14559" width="11.140625" style="10" bestFit="1" customWidth="1"/>
    <col min="14560" max="14560" width="8.42578125" style="10" bestFit="1" customWidth="1"/>
    <col min="14561" max="14563" width="9.28515625" style="10" bestFit="1" customWidth="1"/>
    <col min="14564" max="14564" width="0.140625" style="10" customWidth="1"/>
    <col min="14565" max="14807" width="8.85546875" style="10"/>
    <col min="14808" max="14808" width="24.140625" style="10" customWidth="1"/>
    <col min="14809" max="14811" width="10.140625" style="10" bestFit="1" customWidth="1"/>
    <col min="14812" max="14812" width="9" style="10" bestFit="1" customWidth="1"/>
    <col min="14813" max="14814" width="10.140625" style="10" bestFit="1" customWidth="1"/>
    <col min="14815" max="14815" width="11.140625" style="10" bestFit="1" customWidth="1"/>
    <col min="14816" max="14816" width="8.42578125" style="10" bestFit="1" customWidth="1"/>
    <col min="14817" max="14819" width="9.28515625" style="10" bestFit="1" customWidth="1"/>
    <col min="14820" max="14820" width="0.140625" style="10" customWidth="1"/>
    <col min="14821" max="15063" width="8.85546875" style="10"/>
    <col min="15064" max="15064" width="24.140625" style="10" customWidth="1"/>
    <col min="15065" max="15067" width="10.140625" style="10" bestFit="1" customWidth="1"/>
    <col min="15068" max="15068" width="9" style="10" bestFit="1" customWidth="1"/>
    <col min="15069" max="15070" width="10.140625" style="10" bestFit="1" customWidth="1"/>
    <col min="15071" max="15071" width="11.140625" style="10" bestFit="1" customWidth="1"/>
    <col min="15072" max="15072" width="8.42578125" style="10" bestFit="1" customWidth="1"/>
    <col min="15073" max="15075" width="9.28515625" style="10" bestFit="1" customWidth="1"/>
    <col min="15076" max="15076" width="0.140625" style="10" customWidth="1"/>
    <col min="15077" max="15319" width="8.85546875" style="10"/>
    <col min="15320" max="15320" width="24.140625" style="10" customWidth="1"/>
    <col min="15321" max="15323" width="10.140625" style="10" bestFit="1" customWidth="1"/>
    <col min="15324" max="15324" width="9" style="10" bestFit="1" customWidth="1"/>
    <col min="15325" max="15326" width="10.140625" style="10" bestFit="1" customWidth="1"/>
    <col min="15327" max="15327" width="11.140625" style="10" bestFit="1" customWidth="1"/>
    <col min="15328" max="15328" width="8.42578125" style="10" bestFit="1" customWidth="1"/>
    <col min="15329" max="15331" width="9.28515625" style="10" bestFit="1" customWidth="1"/>
    <col min="15332" max="15332" width="0.140625" style="10" customWidth="1"/>
    <col min="15333" max="15575" width="8.85546875" style="10"/>
    <col min="15576" max="15576" width="24.140625" style="10" customWidth="1"/>
    <col min="15577" max="15579" width="10.140625" style="10" bestFit="1" customWidth="1"/>
    <col min="15580" max="15580" width="9" style="10" bestFit="1" customWidth="1"/>
    <col min="15581" max="15582" width="10.140625" style="10" bestFit="1" customWidth="1"/>
    <col min="15583" max="15583" width="11.140625" style="10" bestFit="1" customWidth="1"/>
    <col min="15584" max="15584" width="8.42578125" style="10" bestFit="1" customWidth="1"/>
    <col min="15585" max="15587" width="9.28515625" style="10" bestFit="1" customWidth="1"/>
    <col min="15588" max="15588" width="0.140625" style="10" customWidth="1"/>
    <col min="15589" max="15831" width="8.85546875" style="10"/>
    <col min="15832" max="15832" width="24.140625" style="10" customWidth="1"/>
    <col min="15833" max="15835" width="10.140625" style="10" bestFit="1" customWidth="1"/>
    <col min="15836" max="15836" width="9" style="10" bestFit="1" customWidth="1"/>
    <col min="15837" max="15838" width="10.140625" style="10" bestFit="1" customWidth="1"/>
    <col min="15839" max="15839" width="11.140625" style="10" bestFit="1" customWidth="1"/>
    <col min="15840" max="15840" width="8.42578125" style="10" bestFit="1" customWidth="1"/>
    <col min="15841" max="15843" width="9.28515625" style="10" bestFit="1" customWidth="1"/>
    <col min="15844" max="15844" width="0.140625" style="10" customWidth="1"/>
    <col min="15845" max="16087" width="8.85546875" style="10"/>
    <col min="16088" max="16088" width="24.140625" style="10" customWidth="1"/>
    <col min="16089" max="16091" width="10.140625" style="10" bestFit="1" customWidth="1"/>
    <col min="16092" max="16092" width="9" style="10" bestFit="1" customWidth="1"/>
    <col min="16093" max="16094" width="10.140625" style="10" bestFit="1" customWidth="1"/>
    <col min="16095" max="16095" width="11.140625" style="10" bestFit="1" customWidth="1"/>
    <col min="16096" max="16096" width="8.42578125" style="10" bestFit="1" customWidth="1"/>
    <col min="16097" max="16099" width="9.28515625" style="10" bestFit="1" customWidth="1"/>
    <col min="16100" max="16100" width="0.140625" style="10" customWidth="1"/>
    <col min="16101" max="16337" width="8.85546875" style="10"/>
    <col min="16338" max="16384" width="8.85546875" style="10" customWidth="1"/>
  </cols>
  <sheetData>
    <row r="1" spans="1:22" ht="36" customHeight="1" x14ac:dyDescent="0.25">
      <c r="A1" s="68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6.75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54"/>
      <c r="L2" s="25"/>
      <c r="M2" s="54"/>
      <c r="N2" s="40"/>
      <c r="O2" s="25"/>
      <c r="P2" s="40"/>
      <c r="Q2" s="25"/>
      <c r="R2" s="25"/>
      <c r="S2" s="25"/>
      <c r="T2" s="67"/>
      <c r="U2" s="52"/>
      <c r="V2" s="24"/>
    </row>
    <row r="3" spans="1:22" ht="13.5" x14ac:dyDescent="0.25">
      <c r="A3" s="1"/>
      <c r="B3" s="69" t="s">
        <v>210</v>
      </c>
      <c r="C3" s="70"/>
      <c r="D3" s="70"/>
      <c r="E3" s="70"/>
      <c r="F3" s="70"/>
      <c r="G3" s="70"/>
      <c r="H3" s="70"/>
      <c r="I3" s="70"/>
      <c r="J3" s="71"/>
      <c r="K3" s="69" t="s">
        <v>211</v>
      </c>
      <c r="L3" s="70"/>
      <c r="M3" s="70"/>
      <c r="N3" s="70"/>
      <c r="O3" s="70"/>
      <c r="P3" s="70"/>
      <c r="Q3" s="70"/>
      <c r="R3" s="70"/>
      <c r="S3" s="71"/>
      <c r="T3" s="72" t="s">
        <v>33</v>
      </c>
      <c r="U3" s="73"/>
      <c r="V3" s="74"/>
    </row>
    <row r="4" spans="1:22" ht="56.25" customHeight="1" x14ac:dyDescent="0.25">
      <c r="A4" s="2"/>
      <c r="B4" s="3" t="s">
        <v>0</v>
      </c>
      <c r="C4" s="3" t="s">
        <v>35</v>
      </c>
      <c r="D4" s="3" t="s">
        <v>293</v>
      </c>
      <c r="E4" s="3" t="s">
        <v>1</v>
      </c>
      <c r="F4" s="3" t="s">
        <v>36</v>
      </c>
      <c r="G4" s="3" t="s">
        <v>290</v>
      </c>
      <c r="H4" s="3" t="s">
        <v>2</v>
      </c>
      <c r="I4" s="3" t="s">
        <v>30</v>
      </c>
      <c r="J4" s="3" t="s">
        <v>31</v>
      </c>
      <c r="K4" s="55" t="s">
        <v>0</v>
      </c>
      <c r="L4" s="3" t="s">
        <v>35</v>
      </c>
      <c r="M4" s="55" t="s">
        <v>292</v>
      </c>
      <c r="N4" s="41" t="s">
        <v>1</v>
      </c>
      <c r="O4" s="3" t="s">
        <v>36</v>
      </c>
      <c r="P4" s="41" t="s">
        <v>291</v>
      </c>
      <c r="Q4" s="3" t="s">
        <v>2</v>
      </c>
      <c r="R4" s="3" t="s">
        <v>30</v>
      </c>
      <c r="S4" s="3" t="s">
        <v>31</v>
      </c>
      <c r="T4" s="55" t="s">
        <v>0</v>
      </c>
      <c r="U4" s="41" t="s">
        <v>1</v>
      </c>
      <c r="V4" s="3" t="s">
        <v>2</v>
      </c>
    </row>
    <row r="5" spans="1:22" x14ac:dyDescent="0.25">
      <c r="A5" s="2" t="s">
        <v>3</v>
      </c>
      <c r="B5" s="11">
        <v>147101575.72999999</v>
      </c>
      <c r="C5" s="26" t="s">
        <v>37</v>
      </c>
      <c r="D5" s="26">
        <f>B5/$B$5</f>
        <v>1</v>
      </c>
      <c r="E5" s="11">
        <v>81293508.760000005</v>
      </c>
      <c r="F5" s="26" t="s">
        <v>37</v>
      </c>
      <c r="G5" s="26">
        <f>E5/$E$5</f>
        <v>1</v>
      </c>
      <c r="H5" s="11">
        <v>228395084.49000001</v>
      </c>
      <c r="I5" s="5" t="s">
        <v>37</v>
      </c>
      <c r="J5" s="26" t="s">
        <v>42</v>
      </c>
      <c r="K5" s="56">
        <v>192284906.41</v>
      </c>
      <c r="L5" s="5" t="s">
        <v>37</v>
      </c>
      <c r="M5" s="66">
        <f>K5/$K$5</f>
        <v>1</v>
      </c>
      <c r="N5" s="42">
        <v>52935746.789999999</v>
      </c>
      <c r="O5" s="5" t="s">
        <v>37</v>
      </c>
      <c r="P5" s="51">
        <f>N5/$N$5</f>
        <v>1</v>
      </c>
      <c r="Q5" s="11">
        <v>245220653.19999999</v>
      </c>
      <c r="R5" s="5" t="s">
        <v>37</v>
      </c>
      <c r="S5" s="26" t="s">
        <v>42</v>
      </c>
      <c r="T5" s="65">
        <f>IFERROR(K5/B5-1,"-")</f>
        <v>0.30715735338506844</v>
      </c>
      <c r="U5" s="51">
        <f>IFERROR(N5/E5-1,"-")</f>
        <v>-0.34883181206656533</v>
      </c>
      <c r="V5" s="26">
        <f>IFERROR(Q5/H5-1,"-")</f>
        <v>7.3668698902040752E-2</v>
      </c>
    </row>
    <row r="6" spans="1:22" x14ac:dyDescent="0.25">
      <c r="A6" s="7" t="s">
        <v>12</v>
      </c>
      <c r="B6" s="12">
        <v>9359002.9800000004</v>
      </c>
      <c r="C6" s="27" t="s">
        <v>37</v>
      </c>
      <c r="D6" s="27">
        <f t="shared" ref="D6:D69" si="0">B6/$B$5</f>
        <v>6.3622724186028684E-2</v>
      </c>
      <c r="E6" s="12">
        <v>20182223.780000001</v>
      </c>
      <c r="F6" s="27" t="s">
        <v>37</v>
      </c>
      <c r="G6" s="26">
        <f t="shared" ref="G6:G69" si="1">E6/$E$5</f>
        <v>0.24826365706004003</v>
      </c>
      <c r="H6" s="12">
        <v>29541226.760000002</v>
      </c>
      <c r="I6" s="6" t="s">
        <v>37</v>
      </c>
      <c r="J6" s="27" t="s">
        <v>194</v>
      </c>
      <c r="K6" s="57">
        <v>11386040.85</v>
      </c>
      <c r="L6" s="6" t="s">
        <v>37</v>
      </c>
      <c r="M6" s="66">
        <f t="shared" ref="M6:M69" si="2">K6/$K$5</f>
        <v>5.9214428540335269E-2</v>
      </c>
      <c r="N6" s="43">
        <v>11929635.25</v>
      </c>
      <c r="O6" s="6" t="s">
        <v>37</v>
      </c>
      <c r="P6" s="51">
        <f t="shared" ref="P6:P69" si="3">N6/$N$5</f>
        <v>0.22536066785504585</v>
      </c>
      <c r="Q6" s="12">
        <v>23315676.100000001</v>
      </c>
      <c r="R6" s="6" t="s">
        <v>37</v>
      </c>
      <c r="S6" s="27" t="s">
        <v>113</v>
      </c>
      <c r="T6" s="66">
        <f t="shared" ref="T6:T69" si="4">IFERROR(K6/B6-1,"-")</f>
        <v>0.21658694567484793</v>
      </c>
      <c r="U6" s="53">
        <f t="shared" ref="U6:U69" si="5">IFERROR(N6/E6-1,"-")</f>
        <v>-0.40890382645435119</v>
      </c>
      <c r="V6" s="27">
        <f t="shared" ref="V6:V69" si="6">IFERROR(Q6/H6-1,"-")</f>
        <v>-0.21074110126088752</v>
      </c>
    </row>
    <row r="7" spans="1:22" x14ac:dyDescent="0.25">
      <c r="A7" s="7" t="s">
        <v>13</v>
      </c>
      <c r="B7" s="12">
        <v>460693.77</v>
      </c>
      <c r="C7" s="27" t="s">
        <v>37</v>
      </c>
      <c r="D7" s="27">
        <f t="shared" si="0"/>
        <v>3.1318071727905075E-3</v>
      </c>
      <c r="E7" s="12">
        <v>976500.7</v>
      </c>
      <c r="F7" s="27" t="s">
        <v>37</v>
      </c>
      <c r="G7" s="26">
        <f t="shared" si="1"/>
        <v>1.2012037798526927E-2</v>
      </c>
      <c r="H7" s="12">
        <v>1437194.47</v>
      </c>
      <c r="I7" s="6" t="s">
        <v>37</v>
      </c>
      <c r="J7" s="27" t="s">
        <v>48</v>
      </c>
      <c r="K7" s="57">
        <v>953033.6</v>
      </c>
      <c r="L7" s="6" t="s">
        <v>37</v>
      </c>
      <c r="M7" s="66">
        <f t="shared" si="2"/>
        <v>4.9563619828167458E-3</v>
      </c>
      <c r="N7" s="43">
        <v>1146759.58</v>
      </c>
      <c r="O7" s="6" t="s">
        <v>37</v>
      </c>
      <c r="P7" s="51">
        <f t="shared" si="3"/>
        <v>2.1663236084101724E-2</v>
      </c>
      <c r="Q7" s="12">
        <v>2099793.1800000002</v>
      </c>
      <c r="R7" s="6" t="s">
        <v>37</v>
      </c>
      <c r="S7" s="27" t="s">
        <v>60</v>
      </c>
      <c r="T7" s="66">
        <f t="shared" si="4"/>
        <v>1.068692181359431</v>
      </c>
      <c r="U7" s="53">
        <f t="shared" si="5"/>
        <v>0.17435612693365199</v>
      </c>
      <c r="V7" s="27">
        <f t="shared" si="6"/>
        <v>0.46103622288499357</v>
      </c>
    </row>
    <row r="8" spans="1:22" x14ac:dyDescent="0.25">
      <c r="A8" s="7" t="s">
        <v>14</v>
      </c>
      <c r="B8" s="12">
        <v>101370184.14</v>
      </c>
      <c r="C8" s="27" t="s">
        <v>37</v>
      </c>
      <c r="D8" s="27">
        <f t="shared" si="0"/>
        <v>0.68911691555270338</v>
      </c>
      <c r="E8" s="12">
        <v>16529308.109999999</v>
      </c>
      <c r="F8" s="27" t="s">
        <v>37</v>
      </c>
      <c r="G8" s="26">
        <f t="shared" si="1"/>
        <v>0.20332875726644917</v>
      </c>
      <c r="H8" s="12">
        <v>117899492.25</v>
      </c>
      <c r="I8" s="6" t="s">
        <v>37</v>
      </c>
      <c r="J8" s="27" t="s">
        <v>52</v>
      </c>
      <c r="K8" s="57">
        <v>137921532.34999999</v>
      </c>
      <c r="L8" s="6" t="s">
        <v>37</v>
      </c>
      <c r="M8" s="66">
        <f t="shared" si="2"/>
        <v>0.71727695597654684</v>
      </c>
      <c r="N8" s="43">
        <v>13915266.42</v>
      </c>
      <c r="O8" s="6" t="s">
        <v>37</v>
      </c>
      <c r="P8" s="51">
        <f t="shared" si="3"/>
        <v>0.26287088147075521</v>
      </c>
      <c r="Q8" s="12">
        <v>151836798.77000001</v>
      </c>
      <c r="R8" s="6" t="s">
        <v>37</v>
      </c>
      <c r="S8" s="27" t="s">
        <v>202</v>
      </c>
      <c r="T8" s="66">
        <f t="shared" si="4"/>
        <v>0.36057296847285758</v>
      </c>
      <c r="U8" s="53">
        <f t="shared" si="5"/>
        <v>-0.15814586264615282</v>
      </c>
      <c r="V8" s="27">
        <f t="shared" si="6"/>
        <v>0.28784947137887285</v>
      </c>
    </row>
    <row r="9" spans="1:22" ht="25.5" x14ac:dyDescent="0.25">
      <c r="A9" s="7" t="s">
        <v>15</v>
      </c>
      <c r="B9" s="12">
        <v>434602.23999999999</v>
      </c>
      <c r="C9" s="27" t="s">
        <v>37</v>
      </c>
      <c r="D9" s="27">
        <f t="shared" si="0"/>
        <v>2.9544363331477689E-3</v>
      </c>
      <c r="E9" s="12">
        <v>0</v>
      </c>
      <c r="F9" s="27" t="s">
        <v>37</v>
      </c>
      <c r="G9" s="26">
        <f t="shared" si="1"/>
        <v>0</v>
      </c>
      <c r="H9" s="12">
        <v>434602.23999999999</v>
      </c>
      <c r="I9" s="6" t="s">
        <v>37</v>
      </c>
      <c r="J9" s="27" t="s">
        <v>46</v>
      </c>
      <c r="K9" s="57">
        <v>360071.16</v>
      </c>
      <c r="L9" s="6" t="s">
        <v>37</v>
      </c>
      <c r="M9" s="66">
        <f t="shared" si="2"/>
        <v>1.8725919091758419E-3</v>
      </c>
      <c r="N9" s="43">
        <v>2.36</v>
      </c>
      <c r="O9" s="6" t="s">
        <v>37</v>
      </c>
      <c r="P9" s="51">
        <f t="shared" si="3"/>
        <v>4.4582350171846892E-8</v>
      </c>
      <c r="Q9" s="12">
        <v>360073.52</v>
      </c>
      <c r="R9" s="6" t="s">
        <v>37</v>
      </c>
      <c r="S9" s="27" t="s">
        <v>46</v>
      </c>
      <c r="T9" s="66">
        <f t="shared" si="4"/>
        <v>-0.1714926273734807</v>
      </c>
      <c r="U9" s="53" t="str">
        <f t="shared" si="5"/>
        <v>-</v>
      </c>
      <c r="V9" s="27">
        <f t="shared" si="6"/>
        <v>-0.17148719712075111</v>
      </c>
    </row>
    <row r="10" spans="1:22" x14ac:dyDescent="0.25">
      <c r="A10" s="8" t="s">
        <v>16</v>
      </c>
      <c r="B10" s="12">
        <v>2751919.42</v>
      </c>
      <c r="C10" s="27" t="s">
        <v>37</v>
      </c>
      <c r="D10" s="27">
        <f t="shared" si="0"/>
        <v>1.8707613472822723E-2</v>
      </c>
      <c r="E10" s="12">
        <v>0</v>
      </c>
      <c r="F10" s="27" t="s">
        <v>37</v>
      </c>
      <c r="G10" s="26">
        <f t="shared" si="1"/>
        <v>0</v>
      </c>
      <c r="H10" s="12">
        <v>2751919.42</v>
      </c>
      <c r="I10" s="6" t="s">
        <v>37</v>
      </c>
      <c r="J10" s="27" t="s">
        <v>50</v>
      </c>
      <c r="K10" s="57">
        <v>3208946.2</v>
      </c>
      <c r="L10" s="6" t="s">
        <v>37</v>
      </c>
      <c r="M10" s="66">
        <f t="shared" si="2"/>
        <v>1.6688497604475081E-2</v>
      </c>
      <c r="N10" s="43">
        <v>781.61</v>
      </c>
      <c r="O10" s="6" t="s">
        <v>37</v>
      </c>
      <c r="P10" s="51">
        <f t="shared" si="3"/>
        <v>1.4765258778736123E-5</v>
      </c>
      <c r="Q10" s="12">
        <v>3209727.81</v>
      </c>
      <c r="R10" s="6" t="s">
        <v>37</v>
      </c>
      <c r="S10" s="27" t="s">
        <v>63</v>
      </c>
      <c r="T10" s="66">
        <f t="shared" si="4"/>
        <v>0.16607564039792999</v>
      </c>
      <c r="U10" s="53" t="str">
        <f t="shared" si="5"/>
        <v>-</v>
      </c>
      <c r="V10" s="27">
        <f t="shared" si="6"/>
        <v>0.16635966397591684</v>
      </c>
    </row>
    <row r="11" spans="1:22" ht="25.5" customHeight="1" x14ac:dyDescent="0.25">
      <c r="A11" s="7" t="s">
        <v>17</v>
      </c>
      <c r="B11" s="12">
        <v>4766542.37</v>
      </c>
      <c r="C11" s="27" t="s">
        <v>37</v>
      </c>
      <c r="D11" s="27">
        <f t="shared" si="0"/>
        <v>3.2403068059235672E-2</v>
      </c>
      <c r="E11" s="12">
        <v>1027360.48</v>
      </c>
      <c r="F11" s="27" t="s">
        <v>37</v>
      </c>
      <c r="G11" s="26">
        <f t="shared" si="1"/>
        <v>1.2637669300670002E-2</v>
      </c>
      <c r="H11" s="12">
        <v>5793902.8499999996</v>
      </c>
      <c r="I11" s="6" t="s">
        <v>37</v>
      </c>
      <c r="J11" s="27" t="s">
        <v>64</v>
      </c>
      <c r="K11" s="57">
        <v>7887779.1299999999</v>
      </c>
      <c r="L11" s="6" t="s">
        <v>37</v>
      </c>
      <c r="M11" s="66">
        <f t="shared" si="2"/>
        <v>4.1021311954570483E-2</v>
      </c>
      <c r="N11" s="43">
        <v>1601091.08</v>
      </c>
      <c r="O11" s="6" t="s">
        <v>37</v>
      </c>
      <c r="P11" s="51">
        <f t="shared" si="3"/>
        <v>3.024593355321209E-2</v>
      </c>
      <c r="Q11" s="12">
        <v>9488870.2100000009</v>
      </c>
      <c r="R11" s="6" t="s">
        <v>37</v>
      </c>
      <c r="S11" s="27" t="s">
        <v>116</v>
      </c>
      <c r="T11" s="66">
        <f t="shared" si="4"/>
        <v>0.65482198997005869</v>
      </c>
      <c r="U11" s="53">
        <f t="shared" si="5"/>
        <v>0.55845110958521604</v>
      </c>
      <c r="V11" s="27">
        <f t="shared" si="6"/>
        <v>0.63773374453456722</v>
      </c>
    </row>
    <row r="12" spans="1:22" ht="25.5" x14ac:dyDescent="0.25">
      <c r="A12" s="13" t="s">
        <v>27</v>
      </c>
      <c r="B12" s="12">
        <v>118707.4</v>
      </c>
      <c r="C12" s="27" t="s">
        <v>37</v>
      </c>
      <c r="D12" s="27">
        <f t="shared" si="0"/>
        <v>8.0697572008258734E-4</v>
      </c>
      <c r="E12" s="12">
        <v>4232.1000000000004</v>
      </c>
      <c r="F12" s="27" t="s">
        <v>37</v>
      </c>
      <c r="G12" s="26">
        <f t="shared" si="1"/>
        <v>5.2059507143359768E-5</v>
      </c>
      <c r="H12" s="12">
        <v>122939.5</v>
      </c>
      <c r="I12" s="6" t="s">
        <v>37</v>
      </c>
      <c r="J12" s="27" t="s">
        <v>65</v>
      </c>
      <c r="K12" s="57">
        <v>84506.2</v>
      </c>
      <c r="L12" s="6" t="s">
        <v>37</v>
      </c>
      <c r="M12" s="66">
        <f t="shared" si="2"/>
        <v>4.3948431303188939E-4</v>
      </c>
      <c r="N12" s="43">
        <v>0</v>
      </c>
      <c r="O12" s="6" t="s">
        <v>37</v>
      </c>
      <c r="P12" s="51">
        <f t="shared" si="3"/>
        <v>0</v>
      </c>
      <c r="Q12" s="12">
        <v>84506.2</v>
      </c>
      <c r="R12" s="6" t="s">
        <v>37</v>
      </c>
      <c r="S12" s="27" t="s">
        <v>54</v>
      </c>
      <c r="T12" s="66">
        <f t="shared" si="4"/>
        <v>-0.28811346217674716</v>
      </c>
      <c r="U12" s="53">
        <f t="shared" si="5"/>
        <v>-1</v>
      </c>
      <c r="V12" s="27">
        <f t="shared" si="6"/>
        <v>-0.31261962184651804</v>
      </c>
    </row>
    <row r="13" spans="1:22" ht="25.5" x14ac:dyDescent="0.25">
      <c r="A13" s="7" t="s">
        <v>18</v>
      </c>
      <c r="B13" s="12">
        <v>1222416.6499999999</v>
      </c>
      <c r="C13" s="27" t="s">
        <v>37</v>
      </c>
      <c r="D13" s="27">
        <f t="shared" si="0"/>
        <v>8.3100173735983947E-3</v>
      </c>
      <c r="E13" s="12">
        <v>142269.07999999999</v>
      </c>
      <c r="F13" s="27" t="s">
        <v>37</v>
      </c>
      <c r="G13" s="26">
        <f t="shared" si="1"/>
        <v>1.7500669139527E-3</v>
      </c>
      <c r="H13" s="12">
        <v>1364685.73</v>
      </c>
      <c r="I13" s="6" t="s">
        <v>37</v>
      </c>
      <c r="J13" s="27" t="s">
        <v>48</v>
      </c>
      <c r="K13" s="57">
        <v>1154496.1200000001</v>
      </c>
      <c r="L13" s="6" t="s">
        <v>37</v>
      </c>
      <c r="M13" s="66">
        <f t="shared" si="2"/>
        <v>6.0040912287640646E-3</v>
      </c>
      <c r="N13" s="43">
        <v>43999.57</v>
      </c>
      <c r="O13" s="6" t="s">
        <v>37</v>
      </c>
      <c r="P13" s="51">
        <f t="shared" si="3"/>
        <v>8.3118823608080059E-4</v>
      </c>
      <c r="Q13" s="12">
        <v>1198495.69</v>
      </c>
      <c r="R13" s="6" t="s">
        <v>37</v>
      </c>
      <c r="S13" s="27" t="s">
        <v>72</v>
      </c>
      <c r="T13" s="66">
        <f t="shared" si="4"/>
        <v>-5.5562503995671086E-2</v>
      </c>
      <c r="U13" s="53">
        <f t="shared" si="5"/>
        <v>-0.69072991826474173</v>
      </c>
      <c r="V13" s="27">
        <f t="shared" si="6"/>
        <v>-0.12177898276990118</v>
      </c>
    </row>
    <row r="14" spans="1:22" s="39" customFormat="1" x14ac:dyDescent="0.25">
      <c r="A14" s="35" t="s">
        <v>19</v>
      </c>
      <c r="B14" s="36">
        <v>5615327.9500000002</v>
      </c>
      <c r="C14" s="37" t="s">
        <v>37</v>
      </c>
      <c r="D14" s="37">
        <f t="shared" si="0"/>
        <v>3.8173132559142307E-2</v>
      </c>
      <c r="E14" s="36">
        <v>2593446.58</v>
      </c>
      <c r="F14" s="37" t="s">
        <v>37</v>
      </c>
      <c r="G14" s="26">
        <f t="shared" si="1"/>
        <v>3.1902259104801864E-2</v>
      </c>
      <c r="H14" s="36">
        <v>8208774.5300000003</v>
      </c>
      <c r="I14" s="38" t="s">
        <v>37</v>
      </c>
      <c r="J14" s="37" t="s">
        <v>71</v>
      </c>
      <c r="K14" s="57">
        <v>2572028.08</v>
      </c>
      <c r="L14" s="38" t="s">
        <v>37</v>
      </c>
      <c r="M14" s="66">
        <f t="shared" si="2"/>
        <v>1.3376130909182162E-2</v>
      </c>
      <c r="N14" s="43">
        <v>1918743.66</v>
      </c>
      <c r="O14" s="38" t="s">
        <v>37</v>
      </c>
      <c r="P14" s="51">
        <f t="shared" si="3"/>
        <v>3.624665327971658E-2</v>
      </c>
      <c r="Q14" s="36">
        <v>4490771.74</v>
      </c>
      <c r="R14" s="38" t="s">
        <v>37</v>
      </c>
      <c r="S14" s="37" t="s">
        <v>80</v>
      </c>
      <c r="T14" s="66">
        <f t="shared" si="4"/>
        <v>-0.54196298009629162</v>
      </c>
      <c r="U14" s="53">
        <f t="shared" si="5"/>
        <v>-0.26015686045092945</v>
      </c>
      <c r="V14" s="37">
        <f t="shared" si="6"/>
        <v>-0.45293030968411796</v>
      </c>
    </row>
    <row r="15" spans="1:22" s="39" customFormat="1" x14ac:dyDescent="0.25">
      <c r="A15" s="35" t="s">
        <v>20</v>
      </c>
      <c r="B15" s="36">
        <v>1128920.76</v>
      </c>
      <c r="C15" s="37" t="s">
        <v>37</v>
      </c>
      <c r="D15" s="37">
        <f t="shared" si="0"/>
        <v>7.6744300963308256E-3</v>
      </c>
      <c r="E15" s="36">
        <v>941101.08</v>
      </c>
      <c r="F15" s="37" t="s">
        <v>37</v>
      </c>
      <c r="G15" s="26">
        <f t="shared" si="1"/>
        <v>1.1576583350318657E-2</v>
      </c>
      <c r="H15" s="36">
        <v>2070021.84</v>
      </c>
      <c r="I15" s="38" t="s">
        <v>37</v>
      </c>
      <c r="J15" s="37" t="s">
        <v>60</v>
      </c>
      <c r="K15" s="57">
        <v>396026.76</v>
      </c>
      <c r="L15" s="38" t="s">
        <v>37</v>
      </c>
      <c r="M15" s="66">
        <f t="shared" si="2"/>
        <v>2.0595831851490773E-3</v>
      </c>
      <c r="N15" s="43">
        <v>1010634.96</v>
      </c>
      <c r="O15" s="38" t="s">
        <v>37</v>
      </c>
      <c r="P15" s="51">
        <f t="shared" si="3"/>
        <v>1.9091729526538335E-2</v>
      </c>
      <c r="Q15" s="36">
        <v>1406661.72</v>
      </c>
      <c r="R15" s="38" t="s">
        <v>37</v>
      </c>
      <c r="S15" s="37" t="s">
        <v>48</v>
      </c>
      <c r="T15" s="66">
        <f t="shared" si="4"/>
        <v>-0.64919879761977273</v>
      </c>
      <c r="U15" s="53">
        <f t="shared" si="5"/>
        <v>7.3885665926554989E-2</v>
      </c>
      <c r="V15" s="37">
        <f t="shared" si="6"/>
        <v>-0.32046044499704418</v>
      </c>
    </row>
    <row r="16" spans="1:22" s="39" customFormat="1" x14ac:dyDescent="0.25">
      <c r="A16" s="35" t="s">
        <v>21</v>
      </c>
      <c r="B16" s="36">
        <v>127871.88</v>
      </c>
      <c r="C16" s="37" t="s">
        <v>37</v>
      </c>
      <c r="D16" s="37">
        <f t="shared" si="0"/>
        <v>8.692760724378953E-4</v>
      </c>
      <c r="E16" s="36">
        <v>2556542.5099999998</v>
      </c>
      <c r="F16" s="37" t="s">
        <v>37</v>
      </c>
      <c r="G16" s="26">
        <f t="shared" si="1"/>
        <v>3.1448298258937149E-2</v>
      </c>
      <c r="H16" s="36">
        <v>2684414.39</v>
      </c>
      <c r="I16" s="38" t="s">
        <v>37</v>
      </c>
      <c r="J16" s="37" t="s">
        <v>50</v>
      </c>
      <c r="K16" s="57">
        <v>158952.44</v>
      </c>
      <c r="L16" s="38" t="s">
        <v>37</v>
      </c>
      <c r="M16" s="66">
        <f t="shared" si="2"/>
        <v>8.2665063507935072E-4</v>
      </c>
      <c r="N16" s="43">
        <v>1330666.28</v>
      </c>
      <c r="O16" s="38" t="s">
        <v>37</v>
      </c>
      <c r="P16" s="51">
        <f t="shared" si="3"/>
        <v>2.5137385617300365E-2</v>
      </c>
      <c r="Q16" s="36">
        <v>1489618.72</v>
      </c>
      <c r="R16" s="38" t="s">
        <v>37</v>
      </c>
      <c r="S16" s="37" t="s">
        <v>48</v>
      </c>
      <c r="T16" s="66">
        <f t="shared" si="4"/>
        <v>0.24306016303193467</v>
      </c>
      <c r="U16" s="53">
        <f t="shared" si="5"/>
        <v>-0.47950551387467433</v>
      </c>
      <c r="V16" s="37">
        <f t="shared" si="6"/>
        <v>-0.44508615154607334</v>
      </c>
    </row>
    <row r="17" spans="1:22" s="39" customFormat="1" x14ac:dyDescent="0.25">
      <c r="A17" s="35" t="s">
        <v>22</v>
      </c>
      <c r="B17" s="36">
        <v>502596.67</v>
      </c>
      <c r="C17" s="37" t="s">
        <v>37</v>
      </c>
      <c r="D17" s="37">
        <f t="shared" si="0"/>
        <v>3.4166640806248014E-3</v>
      </c>
      <c r="E17" s="36">
        <v>722829.75</v>
      </c>
      <c r="F17" s="37" t="s">
        <v>37</v>
      </c>
      <c r="G17" s="26">
        <f t="shared" si="1"/>
        <v>8.8916047667961431E-3</v>
      </c>
      <c r="H17" s="36">
        <v>1225426.42</v>
      </c>
      <c r="I17" s="38" t="s">
        <v>37</v>
      </c>
      <c r="J17" s="37" t="s">
        <v>72</v>
      </c>
      <c r="K17" s="57">
        <v>353637.99</v>
      </c>
      <c r="L17" s="38" t="s">
        <v>37</v>
      </c>
      <c r="M17" s="66">
        <f t="shared" si="2"/>
        <v>1.8391354610327783E-3</v>
      </c>
      <c r="N17" s="43">
        <v>810878.44</v>
      </c>
      <c r="O17" s="38" t="s">
        <v>37</v>
      </c>
      <c r="P17" s="51">
        <f t="shared" si="3"/>
        <v>1.531816379613599E-2</v>
      </c>
      <c r="Q17" s="36">
        <v>1164516.43</v>
      </c>
      <c r="R17" s="38" t="s">
        <v>37</v>
      </c>
      <c r="S17" s="37" t="s">
        <v>72</v>
      </c>
      <c r="T17" s="66">
        <f t="shared" si="4"/>
        <v>-0.29637816740807299</v>
      </c>
      <c r="U17" s="53">
        <f t="shared" si="5"/>
        <v>0.12181110420538155</v>
      </c>
      <c r="V17" s="37">
        <f t="shared" si="6"/>
        <v>-4.9705138559033135E-2</v>
      </c>
    </row>
    <row r="18" spans="1:22" x14ac:dyDescent="0.25">
      <c r="A18" s="7" t="s">
        <v>23</v>
      </c>
      <c r="B18" s="12">
        <v>265674.86</v>
      </c>
      <c r="C18" s="27" t="s">
        <v>37</v>
      </c>
      <c r="D18" s="27">
        <f t="shared" si="0"/>
        <v>1.8060639981697904E-3</v>
      </c>
      <c r="E18" s="12">
        <v>3000</v>
      </c>
      <c r="F18" s="27" t="s">
        <v>37</v>
      </c>
      <c r="G18" s="26">
        <f t="shared" si="1"/>
        <v>3.6903315476968715E-5</v>
      </c>
      <c r="H18" s="12">
        <v>268674.86</v>
      </c>
      <c r="I18" s="6" t="s">
        <v>37</v>
      </c>
      <c r="J18" s="27" t="s">
        <v>65</v>
      </c>
      <c r="K18" s="57">
        <v>287236.92</v>
      </c>
      <c r="L18" s="6" t="s">
        <v>37</v>
      </c>
      <c r="M18" s="66">
        <f t="shared" si="2"/>
        <v>1.4938089804487219E-3</v>
      </c>
      <c r="N18" s="43">
        <v>45917.85</v>
      </c>
      <c r="O18" s="6" t="s">
        <v>37</v>
      </c>
      <c r="P18" s="51">
        <f t="shared" si="3"/>
        <v>8.6742613043997449E-4</v>
      </c>
      <c r="Q18" s="12">
        <v>333154.77</v>
      </c>
      <c r="R18" s="6" t="s">
        <v>37</v>
      </c>
      <c r="S18" s="27" t="s">
        <v>65</v>
      </c>
      <c r="T18" s="66">
        <f t="shared" si="4"/>
        <v>8.1159579796146408E-2</v>
      </c>
      <c r="U18" s="53">
        <f t="shared" si="5"/>
        <v>14.305949999999999</v>
      </c>
      <c r="V18" s="27">
        <f t="shared" si="6"/>
        <v>0.23999234613912157</v>
      </c>
    </row>
    <row r="19" spans="1:22" x14ac:dyDescent="0.25">
      <c r="A19" s="13" t="s">
        <v>28</v>
      </c>
      <c r="B19" s="12">
        <v>581386.99</v>
      </c>
      <c r="C19" s="27" t="s">
        <v>37</v>
      </c>
      <c r="D19" s="27">
        <f t="shared" si="0"/>
        <v>3.9522825443224097E-3</v>
      </c>
      <c r="E19" s="12">
        <v>93755.89</v>
      </c>
      <c r="F19" s="27" t="s">
        <v>37</v>
      </c>
      <c r="G19" s="26">
        <f t="shared" si="1"/>
        <v>1.1533010621646589E-3</v>
      </c>
      <c r="H19" s="12">
        <v>675142.88</v>
      </c>
      <c r="I19" s="6" t="s">
        <v>37</v>
      </c>
      <c r="J19" s="27" t="s">
        <v>49</v>
      </c>
      <c r="K19" s="57">
        <v>1012186.67</v>
      </c>
      <c r="L19" s="6" t="s">
        <v>37</v>
      </c>
      <c r="M19" s="66">
        <f t="shared" si="2"/>
        <v>5.2639943971564901E-3</v>
      </c>
      <c r="N19" s="43">
        <v>7981.68</v>
      </c>
      <c r="O19" s="6" t="s">
        <v>37</v>
      </c>
      <c r="P19" s="51">
        <f t="shared" si="3"/>
        <v>1.5078053081340123E-4</v>
      </c>
      <c r="Q19" s="12">
        <v>1020168.35</v>
      </c>
      <c r="R19" s="6" t="s">
        <v>37</v>
      </c>
      <c r="S19" s="27" t="s">
        <v>55</v>
      </c>
      <c r="T19" s="66">
        <f t="shared" si="4"/>
        <v>0.74098610290539879</v>
      </c>
      <c r="U19" s="53">
        <f t="shared" si="5"/>
        <v>-0.91486742859568615</v>
      </c>
      <c r="V19" s="27">
        <f t="shared" si="6"/>
        <v>0.51104067038372669</v>
      </c>
    </row>
    <row r="20" spans="1:22" ht="25.5" x14ac:dyDescent="0.25">
      <c r="A20" s="13" t="s">
        <v>29</v>
      </c>
      <c r="B20" s="12">
        <v>94678.79</v>
      </c>
      <c r="C20" s="27" t="s">
        <v>37</v>
      </c>
      <c r="D20" s="27">
        <f t="shared" si="0"/>
        <v>6.4362865951741901E-4</v>
      </c>
      <c r="E20" s="12">
        <v>0</v>
      </c>
      <c r="F20" s="27" t="s">
        <v>37</v>
      </c>
      <c r="G20" s="26">
        <f t="shared" si="1"/>
        <v>0</v>
      </c>
      <c r="H20" s="12">
        <v>94678.79</v>
      </c>
      <c r="I20" s="6" t="s">
        <v>37</v>
      </c>
      <c r="J20" s="27" t="s">
        <v>54</v>
      </c>
      <c r="K20" s="57">
        <v>7641.43</v>
      </c>
      <c r="L20" s="6" t="s">
        <v>37</v>
      </c>
      <c r="M20" s="66">
        <f t="shared" si="2"/>
        <v>3.9740144677328659E-5</v>
      </c>
      <c r="N20" s="43">
        <v>0</v>
      </c>
      <c r="O20" s="6" t="s">
        <v>37</v>
      </c>
      <c r="P20" s="51">
        <f t="shared" si="3"/>
        <v>0</v>
      </c>
      <c r="Q20" s="12">
        <v>7641.43</v>
      </c>
      <c r="R20" s="6" t="s">
        <v>37</v>
      </c>
      <c r="S20" s="27" t="s">
        <v>54</v>
      </c>
      <c r="T20" s="66">
        <f t="shared" si="4"/>
        <v>-0.91929100488081861</v>
      </c>
      <c r="U20" s="53" t="str">
        <f t="shared" si="5"/>
        <v>-</v>
      </c>
      <c r="V20" s="27">
        <f t="shared" si="6"/>
        <v>-0.91929100488081861</v>
      </c>
    </row>
    <row r="21" spans="1:22" x14ac:dyDescent="0.25">
      <c r="A21" s="7" t="s">
        <v>24</v>
      </c>
      <c r="B21" s="12">
        <v>8951631.3300000001</v>
      </c>
      <c r="C21" s="27" t="s">
        <v>37</v>
      </c>
      <c r="D21" s="27">
        <f t="shared" si="0"/>
        <v>6.0853402049413932E-2</v>
      </c>
      <c r="E21" s="12">
        <v>33646785.719999999</v>
      </c>
      <c r="F21" s="27" t="s">
        <v>37</v>
      </c>
      <c r="G21" s="26">
        <f t="shared" si="1"/>
        <v>0.41389264940370862</v>
      </c>
      <c r="H21" s="12">
        <v>42598417.049999997</v>
      </c>
      <c r="I21" s="6" t="s">
        <v>37</v>
      </c>
      <c r="J21" s="27" t="s">
        <v>192</v>
      </c>
      <c r="K21" s="57">
        <v>9440250.3399999999</v>
      </c>
      <c r="L21" s="6" t="s">
        <v>37</v>
      </c>
      <c r="M21" s="66">
        <f t="shared" si="2"/>
        <v>4.9095118885051754E-2</v>
      </c>
      <c r="N21" s="43">
        <v>17055465.32</v>
      </c>
      <c r="O21" s="6" t="s">
        <v>37</v>
      </c>
      <c r="P21" s="51">
        <f t="shared" si="3"/>
        <v>0.32219183357628423</v>
      </c>
      <c r="Q21" s="12">
        <v>26495715.66</v>
      </c>
      <c r="R21" s="6" t="s">
        <v>37</v>
      </c>
      <c r="S21" s="27" t="s">
        <v>174</v>
      </c>
      <c r="T21" s="66">
        <f t="shared" si="4"/>
        <v>5.4584353620827697E-2</v>
      </c>
      <c r="U21" s="53">
        <f t="shared" si="5"/>
        <v>-0.493102685589903</v>
      </c>
      <c r="V21" s="27">
        <f t="shared" si="6"/>
        <v>-0.37801173154155965</v>
      </c>
    </row>
    <row r="22" spans="1:22" x14ac:dyDescent="0.25">
      <c r="A22" s="7" t="s">
        <v>25</v>
      </c>
      <c r="B22" s="12">
        <v>6484585.6200000001</v>
      </c>
      <c r="C22" s="27" t="s">
        <v>37</v>
      </c>
      <c r="D22" s="27">
        <f t="shared" si="0"/>
        <v>4.4082366812319126E-2</v>
      </c>
      <c r="E22" s="12">
        <v>1479425.84</v>
      </c>
      <c r="F22" s="27" t="s">
        <v>37</v>
      </c>
      <c r="G22" s="26">
        <f t="shared" si="1"/>
        <v>1.819857283276648E-2</v>
      </c>
      <c r="H22" s="12">
        <v>7964011.46</v>
      </c>
      <c r="I22" s="6" t="s">
        <v>37</v>
      </c>
      <c r="J22" s="27" t="s">
        <v>81</v>
      </c>
      <c r="K22" s="57">
        <v>8116332.5099999998</v>
      </c>
      <c r="L22" s="6" t="s">
        <v>37</v>
      </c>
      <c r="M22" s="66">
        <f t="shared" si="2"/>
        <v>4.220993036600558E-2</v>
      </c>
      <c r="N22" s="43">
        <v>2102779.89</v>
      </c>
      <c r="O22" s="6" t="s">
        <v>37</v>
      </c>
      <c r="P22" s="51">
        <f t="shared" si="3"/>
        <v>3.9723249741651562E-2</v>
      </c>
      <c r="Q22" s="12">
        <v>10219112.4</v>
      </c>
      <c r="R22" s="6" t="s">
        <v>37</v>
      </c>
      <c r="S22" s="27" t="s">
        <v>180</v>
      </c>
      <c r="T22" s="66">
        <f t="shared" si="4"/>
        <v>0.25163472049274893</v>
      </c>
      <c r="U22" s="53">
        <f t="shared" si="5"/>
        <v>0.42134862941152895</v>
      </c>
      <c r="V22" s="27">
        <f t="shared" si="6"/>
        <v>0.2831614383437866</v>
      </c>
    </row>
    <row r="23" spans="1:22" x14ac:dyDescent="0.25">
      <c r="A23" s="7" t="s">
        <v>26</v>
      </c>
      <c r="B23" s="12">
        <v>2864831.91</v>
      </c>
      <c r="C23" s="27" t="s">
        <v>37</v>
      </c>
      <c r="D23" s="27">
        <f t="shared" si="0"/>
        <v>1.9475195257311881E-2</v>
      </c>
      <c r="E23" s="12">
        <v>394727.14</v>
      </c>
      <c r="F23" s="27" t="s">
        <v>37</v>
      </c>
      <c r="G23" s="26">
        <f t="shared" si="1"/>
        <v>4.8555800582471987E-3</v>
      </c>
      <c r="H23" s="12">
        <v>3259559.05</v>
      </c>
      <c r="I23" s="6" t="s">
        <v>37</v>
      </c>
      <c r="J23" s="27" t="s">
        <v>83</v>
      </c>
      <c r="K23" s="57">
        <v>6984207.6600000001</v>
      </c>
      <c r="L23" s="6" t="s">
        <v>37</v>
      </c>
      <c r="M23" s="66">
        <f t="shared" si="2"/>
        <v>3.6322183526500539E-2</v>
      </c>
      <c r="N23" s="43">
        <v>15142.84</v>
      </c>
      <c r="O23" s="6" t="s">
        <v>37</v>
      </c>
      <c r="P23" s="51">
        <f t="shared" si="3"/>
        <v>2.860607607950212E-4</v>
      </c>
      <c r="Q23" s="12">
        <v>6999350.5</v>
      </c>
      <c r="R23" s="6" t="s">
        <v>37</v>
      </c>
      <c r="S23" s="27" t="s">
        <v>93</v>
      </c>
      <c r="T23" s="66">
        <f t="shared" si="4"/>
        <v>1.4379118494250505</v>
      </c>
      <c r="U23" s="53">
        <f t="shared" si="5"/>
        <v>-0.96163719576008888</v>
      </c>
      <c r="V23" s="27">
        <f t="shared" si="6"/>
        <v>1.1473304801764521</v>
      </c>
    </row>
    <row r="24" spans="1:22" x14ac:dyDescent="0.25">
      <c r="A24" s="2" t="s">
        <v>4</v>
      </c>
      <c r="B24" s="29">
        <v>11759965.58</v>
      </c>
      <c r="C24" s="30" t="s">
        <v>37</v>
      </c>
      <c r="D24" s="27">
        <f t="shared" si="0"/>
        <v>7.9944524874329168E-2</v>
      </c>
      <c r="E24" s="29">
        <v>29755984.370000001</v>
      </c>
      <c r="F24" s="30" t="s">
        <v>37</v>
      </c>
      <c r="G24" s="26">
        <f t="shared" si="1"/>
        <v>0.36603149284462005</v>
      </c>
      <c r="H24" s="29">
        <v>41515949.950000003</v>
      </c>
      <c r="I24" s="31" t="s">
        <v>37</v>
      </c>
      <c r="J24" s="30" t="s">
        <v>42</v>
      </c>
      <c r="K24" s="58">
        <v>21409134.27</v>
      </c>
      <c r="L24" s="31" t="s">
        <v>37</v>
      </c>
      <c r="M24" s="66">
        <f t="shared" si="2"/>
        <v>0.111340690591441</v>
      </c>
      <c r="N24" s="44">
        <v>19864876.739999998</v>
      </c>
      <c r="O24" s="31" t="s">
        <v>37</v>
      </c>
      <c r="P24" s="51">
        <f t="shared" si="3"/>
        <v>0.3752639368403628</v>
      </c>
      <c r="Q24" s="29">
        <v>41274011.009999998</v>
      </c>
      <c r="R24" s="31" t="s">
        <v>37</v>
      </c>
      <c r="S24" s="30" t="s">
        <v>42</v>
      </c>
      <c r="T24" s="66">
        <f t="shared" si="4"/>
        <v>0.82050994319321813</v>
      </c>
      <c r="U24" s="53">
        <f t="shared" si="5"/>
        <v>-0.33240734055406418</v>
      </c>
      <c r="V24" s="27">
        <f t="shared" si="6"/>
        <v>-5.8276142131249431E-3</v>
      </c>
    </row>
    <row r="25" spans="1:22" ht="12.75" customHeight="1" x14ac:dyDescent="0.25">
      <c r="A25" s="14" t="s">
        <v>12</v>
      </c>
      <c r="B25" s="12">
        <v>3113427.26</v>
      </c>
      <c r="C25" s="27" t="s">
        <v>37</v>
      </c>
      <c r="D25" s="27">
        <f t="shared" si="0"/>
        <v>2.1165152341498985E-2</v>
      </c>
      <c r="E25" s="12">
        <v>1103679.72</v>
      </c>
      <c r="F25" s="27" t="s">
        <v>37</v>
      </c>
      <c r="G25" s="26">
        <f t="shared" si="1"/>
        <v>1.3576480297564166E-2</v>
      </c>
      <c r="H25" s="12">
        <v>4217106.9800000004</v>
      </c>
      <c r="I25" s="6" t="s">
        <v>37</v>
      </c>
      <c r="J25" s="27" t="s">
        <v>175</v>
      </c>
      <c r="K25" s="57">
        <v>3392390.94</v>
      </c>
      <c r="L25" s="6" t="s">
        <v>37</v>
      </c>
      <c r="M25" s="66">
        <f t="shared" si="2"/>
        <v>1.7642523291799959E-2</v>
      </c>
      <c r="N25" s="43">
        <v>2280964.33</v>
      </c>
      <c r="O25" s="6" t="s">
        <v>37</v>
      </c>
      <c r="P25" s="51">
        <f t="shared" si="3"/>
        <v>4.3089301054894974E-2</v>
      </c>
      <c r="Q25" s="12">
        <v>5673355.2699999996</v>
      </c>
      <c r="R25" s="6" t="s">
        <v>37</v>
      </c>
      <c r="S25" s="27" t="s">
        <v>185</v>
      </c>
      <c r="T25" s="66">
        <f t="shared" si="4"/>
        <v>8.9600191911983318E-2</v>
      </c>
      <c r="U25" s="53">
        <f t="shared" si="5"/>
        <v>1.066690443492067</v>
      </c>
      <c r="V25" s="27">
        <f t="shared" si="6"/>
        <v>0.34531926671682367</v>
      </c>
    </row>
    <row r="26" spans="1:22" x14ac:dyDescent="0.25">
      <c r="A26" s="14" t="s">
        <v>13</v>
      </c>
      <c r="B26" s="12">
        <v>20556.07</v>
      </c>
      <c r="C26" s="27" t="s">
        <v>37</v>
      </c>
      <c r="D26" s="27">
        <f t="shared" si="0"/>
        <v>1.3974065130158752E-4</v>
      </c>
      <c r="E26" s="12">
        <v>0</v>
      </c>
      <c r="F26" s="27" t="s">
        <v>37</v>
      </c>
      <c r="G26" s="26">
        <f t="shared" si="1"/>
        <v>0</v>
      </c>
      <c r="H26" s="12">
        <v>20556.07</v>
      </c>
      <c r="I26" s="6" t="s">
        <v>37</v>
      </c>
      <c r="J26" s="27" t="s">
        <v>65</v>
      </c>
      <c r="K26" s="57">
        <v>205280.15</v>
      </c>
      <c r="L26" s="6" t="s">
        <v>37</v>
      </c>
      <c r="M26" s="66">
        <f t="shared" si="2"/>
        <v>1.0675832743849943E-3</v>
      </c>
      <c r="N26" s="43">
        <v>188342.39999999999</v>
      </c>
      <c r="O26" s="6" t="s">
        <v>37</v>
      </c>
      <c r="P26" s="51">
        <f t="shared" si="3"/>
        <v>3.5579435716127355E-3</v>
      </c>
      <c r="Q26" s="12">
        <v>393622.55</v>
      </c>
      <c r="R26" s="6" t="s">
        <v>37</v>
      </c>
      <c r="S26" s="27" t="s">
        <v>66</v>
      </c>
      <c r="T26" s="66">
        <f t="shared" si="4"/>
        <v>8.9863519631914084</v>
      </c>
      <c r="U26" s="53" t="str">
        <f t="shared" si="5"/>
        <v>-</v>
      </c>
      <c r="V26" s="27">
        <f t="shared" si="6"/>
        <v>18.148725899454515</v>
      </c>
    </row>
    <row r="27" spans="1:22" x14ac:dyDescent="0.25">
      <c r="A27" s="14" t="s">
        <v>14</v>
      </c>
      <c r="B27" s="12">
        <v>3551504.23</v>
      </c>
      <c r="C27" s="27" t="s">
        <v>37</v>
      </c>
      <c r="D27" s="27">
        <f t="shared" si="0"/>
        <v>2.4143209971582268E-2</v>
      </c>
      <c r="E27" s="12">
        <v>0</v>
      </c>
      <c r="F27" s="27" t="s">
        <v>37</v>
      </c>
      <c r="G27" s="26">
        <f t="shared" si="1"/>
        <v>0</v>
      </c>
      <c r="H27" s="12">
        <v>3551504.23</v>
      </c>
      <c r="I27" s="6" t="s">
        <v>37</v>
      </c>
      <c r="J27" s="27" t="s">
        <v>90</v>
      </c>
      <c r="K27" s="57">
        <v>6308333.7699999996</v>
      </c>
      <c r="L27" s="6" t="s">
        <v>37</v>
      </c>
      <c r="M27" s="66">
        <f t="shared" si="2"/>
        <v>3.2807222822518571E-2</v>
      </c>
      <c r="N27" s="43">
        <v>0</v>
      </c>
      <c r="O27" s="6" t="s">
        <v>37</v>
      </c>
      <c r="P27" s="51">
        <f t="shared" si="3"/>
        <v>0</v>
      </c>
      <c r="Q27" s="12">
        <v>6308333.7699999996</v>
      </c>
      <c r="R27" s="6" t="s">
        <v>37</v>
      </c>
      <c r="S27" s="27" t="s">
        <v>187</v>
      </c>
      <c r="T27" s="66">
        <f t="shared" si="4"/>
        <v>0.77624278656708778</v>
      </c>
      <c r="U27" s="53" t="str">
        <f t="shared" si="5"/>
        <v>-</v>
      </c>
      <c r="V27" s="27">
        <f t="shared" si="6"/>
        <v>0.77624278656708778</v>
      </c>
    </row>
    <row r="28" spans="1:22" ht="25.5" x14ac:dyDescent="0.25">
      <c r="A28" s="14" t="s">
        <v>15</v>
      </c>
      <c r="B28" s="12">
        <v>95611.72</v>
      </c>
      <c r="C28" s="27" t="s">
        <v>37</v>
      </c>
      <c r="D28" s="27">
        <f t="shared" si="0"/>
        <v>6.4997073977978391E-4</v>
      </c>
      <c r="E28" s="12">
        <v>0</v>
      </c>
      <c r="F28" s="27" t="s">
        <v>37</v>
      </c>
      <c r="G28" s="26">
        <f t="shared" si="1"/>
        <v>0</v>
      </c>
      <c r="H28" s="12">
        <v>95611.72</v>
      </c>
      <c r="I28" s="6" t="s">
        <v>37</v>
      </c>
      <c r="J28" s="27" t="s">
        <v>46</v>
      </c>
      <c r="K28" s="57">
        <v>196685.09</v>
      </c>
      <c r="L28" s="6" t="s">
        <v>37</v>
      </c>
      <c r="M28" s="66">
        <f t="shared" si="2"/>
        <v>1.0228836660773452E-3</v>
      </c>
      <c r="N28" s="43">
        <v>0</v>
      </c>
      <c r="O28" s="6" t="s">
        <v>37</v>
      </c>
      <c r="P28" s="51">
        <f t="shared" si="3"/>
        <v>0</v>
      </c>
      <c r="Q28" s="12">
        <v>196685.09</v>
      </c>
      <c r="R28" s="6" t="s">
        <v>37</v>
      </c>
      <c r="S28" s="27" t="s">
        <v>72</v>
      </c>
      <c r="T28" s="66">
        <f t="shared" si="4"/>
        <v>1.0571232271524873</v>
      </c>
      <c r="U28" s="53" t="str">
        <f t="shared" si="5"/>
        <v>-</v>
      </c>
      <c r="V28" s="27">
        <f t="shared" si="6"/>
        <v>1.0571232271524873</v>
      </c>
    </row>
    <row r="29" spans="1:22" x14ac:dyDescent="0.25">
      <c r="A29" s="14" t="s">
        <v>16</v>
      </c>
      <c r="B29" s="12">
        <v>286951.87</v>
      </c>
      <c r="C29" s="27" t="s">
        <v>37</v>
      </c>
      <c r="D29" s="27">
        <f t="shared" si="0"/>
        <v>1.9507056166868705E-3</v>
      </c>
      <c r="E29" s="12">
        <v>0</v>
      </c>
      <c r="F29" s="27" t="s">
        <v>37</v>
      </c>
      <c r="G29" s="26">
        <f t="shared" si="1"/>
        <v>0</v>
      </c>
      <c r="H29" s="12">
        <v>286951.87</v>
      </c>
      <c r="I29" s="6" t="s">
        <v>37</v>
      </c>
      <c r="J29" s="27" t="s">
        <v>53</v>
      </c>
      <c r="K29" s="57">
        <v>373098.62</v>
      </c>
      <c r="L29" s="6" t="s">
        <v>37</v>
      </c>
      <c r="M29" s="66">
        <f t="shared" si="2"/>
        <v>1.940342728744707E-3</v>
      </c>
      <c r="N29" s="43">
        <v>0</v>
      </c>
      <c r="O29" s="6" t="s">
        <v>37</v>
      </c>
      <c r="P29" s="51">
        <f t="shared" si="3"/>
        <v>0</v>
      </c>
      <c r="Q29" s="12">
        <v>373098.62</v>
      </c>
      <c r="R29" s="6" t="s">
        <v>37</v>
      </c>
      <c r="S29" s="27" t="s">
        <v>60</v>
      </c>
      <c r="T29" s="66">
        <f t="shared" si="4"/>
        <v>0.30021323785065412</v>
      </c>
      <c r="U29" s="53" t="str">
        <f t="shared" si="5"/>
        <v>-</v>
      </c>
      <c r="V29" s="27">
        <f t="shared" si="6"/>
        <v>0.30021323785065412</v>
      </c>
    </row>
    <row r="30" spans="1:22" ht="25.5" customHeight="1" x14ac:dyDescent="0.25">
      <c r="A30" s="14" t="s">
        <v>17</v>
      </c>
      <c r="B30" s="12">
        <v>1004557.08</v>
      </c>
      <c r="C30" s="27" t="s">
        <v>37</v>
      </c>
      <c r="D30" s="27">
        <f t="shared" si="0"/>
        <v>6.8290028506821079E-3</v>
      </c>
      <c r="E30" s="12">
        <v>209606.49</v>
      </c>
      <c r="F30" s="27" t="s">
        <v>37</v>
      </c>
      <c r="G30" s="26">
        <f t="shared" si="1"/>
        <v>2.578391475496696E-3</v>
      </c>
      <c r="H30" s="12">
        <v>1214163.57</v>
      </c>
      <c r="I30" s="6" t="s">
        <v>37</v>
      </c>
      <c r="J30" s="27" t="s">
        <v>93</v>
      </c>
      <c r="K30" s="57">
        <v>813091.89</v>
      </c>
      <c r="L30" s="6" t="s">
        <v>37</v>
      </c>
      <c r="M30" s="66">
        <f t="shared" si="2"/>
        <v>4.2285788582192858E-3</v>
      </c>
      <c r="N30" s="43">
        <v>163300.97</v>
      </c>
      <c r="O30" s="6" t="s">
        <v>37</v>
      </c>
      <c r="P30" s="51">
        <f t="shared" si="3"/>
        <v>3.0848902660772304E-3</v>
      </c>
      <c r="Q30" s="12">
        <v>976392.86</v>
      </c>
      <c r="R30" s="6" t="s">
        <v>37</v>
      </c>
      <c r="S30" s="27" t="s">
        <v>85</v>
      </c>
      <c r="T30" s="66">
        <f t="shared" si="4"/>
        <v>-0.19059662592791637</v>
      </c>
      <c r="U30" s="53">
        <f t="shared" si="5"/>
        <v>-0.22091644204337368</v>
      </c>
      <c r="V30" s="27">
        <f t="shared" si="6"/>
        <v>-0.19583087145334144</v>
      </c>
    </row>
    <row r="31" spans="1:22" ht="25.5" x14ac:dyDescent="0.25">
      <c r="A31" s="14" t="s">
        <v>27</v>
      </c>
      <c r="B31" s="12">
        <v>36724.47</v>
      </c>
      <c r="C31" s="27" t="s">
        <v>37</v>
      </c>
      <c r="D31" s="27">
        <f t="shared" si="0"/>
        <v>2.4965381789931698E-4</v>
      </c>
      <c r="E31" s="12">
        <v>0</v>
      </c>
      <c r="F31" s="27" t="s">
        <v>37</v>
      </c>
      <c r="G31" s="26">
        <f t="shared" si="1"/>
        <v>0</v>
      </c>
      <c r="H31" s="12">
        <v>36724.47</v>
      </c>
      <c r="I31" s="6" t="s">
        <v>37</v>
      </c>
      <c r="J31" s="27" t="s">
        <v>65</v>
      </c>
      <c r="K31" s="57">
        <v>29598.77</v>
      </c>
      <c r="L31" s="6" t="s">
        <v>37</v>
      </c>
      <c r="M31" s="66">
        <f t="shared" si="2"/>
        <v>1.5393184287116092E-4</v>
      </c>
      <c r="N31" s="43">
        <v>0</v>
      </c>
      <c r="O31" s="6" t="s">
        <v>37</v>
      </c>
      <c r="P31" s="51">
        <f t="shared" si="3"/>
        <v>0</v>
      </c>
      <c r="Q31" s="12">
        <v>29598.77</v>
      </c>
      <c r="R31" s="6" t="s">
        <v>37</v>
      </c>
      <c r="S31" s="27" t="s">
        <v>65</v>
      </c>
      <c r="T31" s="66">
        <f t="shared" si="4"/>
        <v>-0.19403139105887712</v>
      </c>
      <c r="U31" s="53" t="str">
        <f t="shared" si="5"/>
        <v>-</v>
      </c>
      <c r="V31" s="27">
        <f t="shared" si="6"/>
        <v>-0.19403139105887712</v>
      </c>
    </row>
    <row r="32" spans="1:22" ht="25.5" x14ac:dyDescent="0.25">
      <c r="A32" s="14" t="s">
        <v>18</v>
      </c>
      <c r="B32" s="12">
        <v>204235.14</v>
      </c>
      <c r="C32" s="27" t="s">
        <v>37</v>
      </c>
      <c r="D32" s="27">
        <f t="shared" si="0"/>
        <v>1.3883953247031614E-3</v>
      </c>
      <c r="E32" s="12">
        <v>0</v>
      </c>
      <c r="F32" s="27" t="s">
        <v>37</v>
      </c>
      <c r="G32" s="26">
        <f t="shared" si="1"/>
        <v>0</v>
      </c>
      <c r="H32" s="12">
        <v>204235.14</v>
      </c>
      <c r="I32" s="6" t="s">
        <v>37</v>
      </c>
      <c r="J32" s="27" t="s">
        <v>72</v>
      </c>
      <c r="K32" s="57">
        <v>290685.64</v>
      </c>
      <c r="L32" s="6" t="s">
        <v>37</v>
      </c>
      <c r="M32" s="66">
        <f t="shared" si="2"/>
        <v>1.5117444495626963E-3</v>
      </c>
      <c r="N32" s="43">
        <v>0</v>
      </c>
      <c r="O32" s="6" t="s">
        <v>37</v>
      </c>
      <c r="P32" s="51">
        <f t="shared" si="3"/>
        <v>0</v>
      </c>
      <c r="Q32" s="12">
        <v>290685.64</v>
      </c>
      <c r="R32" s="6" t="s">
        <v>37</v>
      </c>
      <c r="S32" s="27" t="s">
        <v>53</v>
      </c>
      <c r="T32" s="66">
        <f t="shared" si="4"/>
        <v>0.4232890578966968</v>
      </c>
      <c r="U32" s="53" t="str">
        <f t="shared" si="5"/>
        <v>-</v>
      </c>
      <c r="V32" s="27">
        <f t="shared" si="6"/>
        <v>0.4232890578966968</v>
      </c>
    </row>
    <row r="33" spans="1:22" x14ac:dyDescent="0.25">
      <c r="A33" s="14" t="s">
        <v>19</v>
      </c>
      <c r="B33" s="12">
        <v>52808.79</v>
      </c>
      <c r="C33" s="27" t="s">
        <v>37</v>
      </c>
      <c r="D33" s="27">
        <f t="shared" si="0"/>
        <v>3.5899540666327573E-4</v>
      </c>
      <c r="E33" s="12">
        <v>1337414.33</v>
      </c>
      <c r="F33" s="27" t="s">
        <v>37</v>
      </c>
      <c r="G33" s="26">
        <f t="shared" si="1"/>
        <v>1.6451674314469582E-2</v>
      </c>
      <c r="H33" s="12">
        <v>1390223.12</v>
      </c>
      <c r="I33" s="6" t="s">
        <v>37</v>
      </c>
      <c r="J33" s="27" t="s">
        <v>89</v>
      </c>
      <c r="K33" s="57">
        <v>55013</v>
      </c>
      <c r="L33" s="6" t="s">
        <v>37</v>
      </c>
      <c r="M33" s="66">
        <f t="shared" si="2"/>
        <v>2.8610149921335162E-4</v>
      </c>
      <c r="N33" s="43">
        <v>675190.7</v>
      </c>
      <c r="O33" s="6" t="s">
        <v>37</v>
      </c>
      <c r="P33" s="51">
        <f t="shared" si="3"/>
        <v>1.2754910262785772E-2</v>
      </c>
      <c r="Q33" s="12">
        <v>730203.7</v>
      </c>
      <c r="R33" s="6" t="s">
        <v>37</v>
      </c>
      <c r="S33" s="27" t="s">
        <v>80</v>
      </c>
      <c r="T33" s="66">
        <f t="shared" si="4"/>
        <v>4.1739452844876679E-2</v>
      </c>
      <c r="U33" s="53">
        <f t="shared" si="5"/>
        <v>-0.49515218668249206</v>
      </c>
      <c r="V33" s="27">
        <f t="shared" si="6"/>
        <v>-0.47475790792488048</v>
      </c>
    </row>
    <row r="34" spans="1:22" x14ac:dyDescent="0.25">
      <c r="A34" s="14" t="s">
        <v>20</v>
      </c>
      <c r="B34" s="12">
        <v>232451.17</v>
      </c>
      <c r="C34" s="27" t="s">
        <v>37</v>
      </c>
      <c r="D34" s="27">
        <f t="shared" si="0"/>
        <v>1.5802085657237034E-3</v>
      </c>
      <c r="E34" s="12">
        <v>65480.67</v>
      </c>
      <c r="F34" s="27" t="s">
        <v>37</v>
      </c>
      <c r="G34" s="26">
        <f t="shared" si="1"/>
        <v>8.0548460755109361E-4</v>
      </c>
      <c r="H34" s="12">
        <v>297931.84000000003</v>
      </c>
      <c r="I34" s="6" t="s">
        <v>37</v>
      </c>
      <c r="J34" s="27" t="s">
        <v>53</v>
      </c>
      <c r="K34" s="57">
        <v>135293.29</v>
      </c>
      <c r="L34" s="6" t="s">
        <v>37</v>
      </c>
      <c r="M34" s="66">
        <f t="shared" si="2"/>
        <v>7.0360847622392443E-4</v>
      </c>
      <c r="N34" s="43">
        <v>0</v>
      </c>
      <c r="O34" s="6" t="s">
        <v>37</v>
      </c>
      <c r="P34" s="51">
        <f t="shared" si="3"/>
        <v>0</v>
      </c>
      <c r="Q34" s="12">
        <v>135293.29</v>
      </c>
      <c r="R34" s="6" t="s">
        <v>37</v>
      </c>
      <c r="S34" s="27" t="s">
        <v>49</v>
      </c>
      <c r="T34" s="66">
        <f t="shared" si="4"/>
        <v>-0.41797113776626726</v>
      </c>
      <c r="U34" s="53">
        <f t="shared" si="5"/>
        <v>-1</v>
      </c>
      <c r="V34" s="27">
        <f t="shared" si="6"/>
        <v>-0.54589180532030412</v>
      </c>
    </row>
    <row r="35" spans="1:22" x14ac:dyDescent="0.25">
      <c r="A35" s="14" t="s">
        <v>21</v>
      </c>
      <c r="B35" s="12">
        <v>16465.66</v>
      </c>
      <c r="C35" s="27" t="s">
        <v>37</v>
      </c>
      <c r="D35" s="27">
        <f t="shared" si="0"/>
        <v>1.1193394712659072E-4</v>
      </c>
      <c r="E35" s="12">
        <v>2507434.34</v>
      </c>
      <c r="F35" s="27" t="s">
        <v>37</v>
      </c>
      <c r="G35" s="26">
        <f t="shared" si="1"/>
        <v>3.0844213495601611E-2</v>
      </c>
      <c r="H35" s="12">
        <v>2523900</v>
      </c>
      <c r="I35" s="6" t="s">
        <v>37</v>
      </c>
      <c r="J35" s="27" t="s">
        <v>75</v>
      </c>
      <c r="K35" s="57">
        <v>107571.54</v>
      </c>
      <c r="L35" s="6" t="s">
        <v>37</v>
      </c>
      <c r="M35" s="66">
        <f t="shared" si="2"/>
        <v>5.5943829397940516E-4</v>
      </c>
      <c r="N35" s="43">
        <v>1217145.81</v>
      </c>
      <c r="O35" s="6" t="s">
        <v>37</v>
      </c>
      <c r="P35" s="51">
        <f t="shared" si="3"/>
        <v>2.2992890132040773E-2</v>
      </c>
      <c r="Q35" s="12">
        <v>1324717.3500000001</v>
      </c>
      <c r="R35" s="6" t="s">
        <v>37</v>
      </c>
      <c r="S35" s="27" t="s">
        <v>62</v>
      </c>
      <c r="T35" s="66">
        <f t="shared" si="4"/>
        <v>5.5330840063501858</v>
      </c>
      <c r="U35" s="53">
        <f t="shared" si="5"/>
        <v>-0.51458517155029471</v>
      </c>
      <c r="V35" s="27">
        <f t="shared" si="6"/>
        <v>-0.47513080946154762</v>
      </c>
    </row>
    <row r="36" spans="1:22" x14ac:dyDescent="0.25">
      <c r="A36" s="14" t="s">
        <v>22</v>
      </c>
      <c r="B36" s="12">
        <v>146524.01</v>
      </c>
      <c r="C36" s="27" t="s">
        <v>37</v>
      </c>
      <c r="D36" s="27">
        <f t="shared" si="0"/>
        <v>9.9607369447177034E-4</v>
      </c>
      <c r="E36" s="12">
        <v>123271.85</v>
      </c>
      <c r="F36" s="27" t="s">
        <v>37</v>
      </c>
      <c r="G36" s="26">
        <f t="shared" si="1"/>
        <v>1.5163799899931888E-3</v>
      </c>
      <c r="H36" s="12">
        <v>269795.86</v>
      </c>
      <c r="I36" s="6" t="s">
        <v>37</v>
      </c>
      <c r="J36" s="27" t="s">
        <v>53</v>
      </c>
      <c r="K36" s="57">
        <v>194055.53</v>
      </c>
      <c r="L36" s="6" t="s">
        <v>37</v>
      </c>
      <c r="M36" s="66">
        <f t="shared" si="2"/>
        <v>1.0092083337327818E-3</v>
      </c>
      <c r="N36" s="43">
        <v>75712.240000000005</v>
      </c>
      <c r="O36" s="6" t="s">
        <v>37</v>
      </c>
      <c r="P36" s="51">
        <f t="shared" si="3"/>
        <v>1.4302667779554717E-3</v>
      </c>
      <c r="Q36" s="12">
        <v>269767.77</v>
      </c>
      <c r="R36" s="6" t="s">
        <v>37</v>
      </c>
      <c r="S36" s="27" t="s">
        <v>53</v>
      </c>
      <c r="T36" s="66">
        <f t="shared" si="4"/>
        <v>0.32439407029605571</v>
      </c>
      <c r="U36" s="53">
        <f t="shared" si="5"/>
        <v>-0.3858107913526081</v>
      </c>
      <c r="V36" s="27">
        <f t="shared" si="6"/>
        <v>-1.0411575626090297E-4</v>
      </c>
    </row>
    <row r="37" spans="1:22" x14ac:dyDescent="0.25">
      <c r="A37" s="14" t="s">
        <v>23</v>
      </c>
      <c r="B37" s="12">
        <v>38575.32</v>
      </c>
      <c r="C37" s="27" t="s">
        <v>37</v>
      </c>
      <c r="D37" s="27">
        <f t="shared" si="0"/>
        <v>2.622359400881178E-4</v>
      </c>
      <c r="E37" s="12">
        <v>0</v>
      </c>
      <c r="F37" s="27" t="s">
        <v>37</v>
      </c>
      <c r="G37" s="26">
        <f t="shared" si="1"/>
        <v>0</v>
      </c>
      <c r="H37" s="12">
        <v>38575.32</v>
      </c>
      <c r="I37" s="6" t="s">
        <v>37</v>
      </c>
      <c r="J37" s="27" t="s">
        <v>65</v>
      </c>
      <c r="K37" s="57">
        <v>66488.27</v>
      </c>
      <c r="L37" s="6" t="s">
        <v>37</v>
      </c>
      <c r="M37" s="66">
        <f t="shared" si="2"/>
        <v>3.4577997431701796E-4</v>
      </c>
      <c r="N37" s="43">
        <v>45917.85</v>
      </c>
      <c r="O37" s="6" t="s">
        <v>37</v>
      </c>
      <c r="P37" s="51">
        <f t="shared" si="3"/>
        <v>8.6742613043997449E-4</v>
      </c>
      <c r="Q37" s="12">
        <v>112406.12</v>
      </c>
      <c r="R37" s="6" t="s">
        <v>37</v>
      </c>
      <c r="S37" s="27" t="s">
        <v>49</v>
      </c>
      <c r="T37" s="66">
        <f t="shared" si="4"/>
        <v>0.72359607127043946</v>
      </c>
      <c r="U37" s="53" t="str">
        <f t="shared" si="5"/>
        <v>-</v>
      </c>
      <c r="V37" s="27">
        <f t="shared" si="6"/>
        <v>1.913938756697287</v>
      </c>
    </row>
    <row r="38" spans="1:22" x14ac:dyDescent="0.25">
      <c r="A38" s="14" t="s">
        <v>28</v>
      </c>
      <c r="B38" s="12">
        <v>84129.49</v>
      </c>
      <c r="C38" s="27" t="s">
        <v>37</v>
      </c>
      <c r="D38" s="27">
        <f t="shared" si="0"/>
        <v>5.7191426796417784E-4</v>
      </c>
      <c r="E38" s="12">
        <v>0</v>
      </c>
      <c r="F38" s="27" t="s">
        <v>37</v>
      </c>
      <c r="G38" s="26">
        <f t="shared" si="1"/>
        <v>0</v>
      </c>
      <c r="H38" s="12">
        <v>84129.49</v>
      </c>
      <c r="I38" s="6" t="s">
        <v>37</v>
      </c>
      <c r="J38" s="27" t="s">
        <v>46</v>
      </c>
      <c r="K38" s="57">
        <v>634698.84</v>
      </c>
      <c r="L38" s="6" t="s">
        <v>37</v>
      </c>
      <c r="M38" s="66">
        <f t="shared" si="2"/>
        <v>3.3008250717644042E-3</v>
      </c>
      <c r="N38" s="43">
        <v>0</v>
      </c>
      <c r="O38" s="6" t="s">
        <v>37</v>
      </c>
      <c r="P38" s="51">
        <f t="shared" si="3"/>
        <v>0</v>
      </c>
      <c r="Q38" s="12">
        <v>634698.84</v>
      </c>
      <c r="R38" s="6" t="s">
        <v>37</v>
      </c>
      <c r="S38" s="27" t="s">
        <v>125</v>
      </c>
      <c r="T38" s="66">
        <f t="shared" si="4"/>
        <v>6.5443086603758083</v>
      </c>
      <c r="U38" s="53" t="str">
        <f t="shared" si="5"/>
        <v>-</v>
      </c>
      <c r="V38" s="27">
        <f t="shared" si="6"/>
        <v>6.5443086603758083</v>
      </c>
    </row>
    <row r="39" spans="1:22" ht="25.5" x14ac:dyDescent="0.25">
      <c r="A39" s="14" t="s">
        <v>29</v>
      </c>
      <c r="B39" s="12">
        <v>3021.5</v>
      </c>
      <c r="C39" s="27" t="s">
        <v>37</v>
      </c>
      <c r="D39" s="27">
        <f t="shared" si="0"/>
        <v>2.0540228648167999E-5</v>
      </c>
      <c r="E39" s="12">
        <v>0</v>
      </c>
      <c r="F39" s="27" t="s">
        <v>37</v>
      </c>
      <c r="G39" s="26">
        <f t="shared" si="1"/>
        <v>0</v>
      </c>
      <c r="H39" s="12">
        <v>3021.5</v>
      </c>
      <c r="I39" s="6" t="s">
        <v>37</v>
      </c>
      <c r="J39" s="27" t="s">
        <v>54</v>
      </c>
      <c r="K39" s="57">
        <v>165.03</v>
      </c>
      <c r="L39" s="6" t="s">
        <v>37</v>
      </c>
      <c r="M39" s="66">
        <f t="shared" si="2"/>
        <v>8.5825769209422167E-7</v>
      </c>
      <c r="N39" s="43">
        <v>0</v>
      </c>
      <c r="O39" s="6" t="s">
        <v>37</v>
      </c>
      <c r="P39" s="51">
        <f t="shared" si="3"/>
        <v>0</v>
      </c>
      <c r="Q39" s="12">
        <v>165.03</v>
      </c>
      <c r="R39" s="6" t="s">
        <v>37</v>
      </c>
      <c r="S39" s="27" t="s">
        <v>54</v>
      </c>
      <c r="T39" s="66">
        <f t="shared" si="4"/>
        <v>-0.94538143306304812</v>
      </c>
      <c r="U39" s="53" t="str">
        <f t="shared" si="5"/>
        <v>-</v>
      </c>
      <c r="V39" s="27">
        <f t="shared" si="6"/>
        <v>-0.94538143306304812</v>
      </c>
    </row>
    <row r="40" spans="1:22" x14ac:dyDescent="0.25">
      <c r="A40" s="14" t="s">
        <v>24</v>
      </c>
      <c r="B40" s="12">
        <v>1058789.47</v>
      </c>
      <c r="C40" s="27" t="s">
        <v>37</v>
      </c>
      <c r="D40" s="27">
        <f t="shared" si="0"/>
        <v>7.1976759239028992E-3</v>
      </c>
      <c r="E40" s="12">
        <v>24233363.399999999</v>
      </c>
      <c r="F40" s="27" t="s">
        <v>37</v>
      </c>
      <c r="G40" s="26">
        <f t="shared" si="1"/>
        <v>0.29809715153940902</v>
      </c>
      <c r="H40" s="12">
        <v>25292152.870000001</v>
      </c>
      <c r="I40" s="6" t="s">
        <v>37</v>
      </c>
      <c r="J40" s="27" t="s">
        <v>98</v>
      </c>
      <c r="K40" s="57">
        <v>4900910.3600000003</v>
      </c>
      <c r="L40" s="6" t="s">
        <v>37</v>
      </c>
      <c r="M40" s="66">
        <f t="shared" si="2"/>
        <v>2.5487753831026246E-2</v>
      </c>
      <c r="N40" s="43">
        <v>15033718.880000001</v>
      </c>
      <c r="O40" s="6" t="s">
        <v>37</v>
      </c>
      <c r="P40" s="51">
        <f t="shared" si="3"/>
        <v>0.28399937266663811</v>
      </c>
      <c r="Q40" s="12">
        <v>19934629.239999998</v>
      </c>
      <c r="R40" s="6" t="s">
        <v>37</v>
      </c>
      <c r="S40" s="27" t="s">
        <v>213</v>
      </c>
      <c r="T40" s="66">
        <f t="shared" si="4"/>
        <v>3.6287864574248179</v>
      </c>
      <c r="U40" s="53">
        <f t="shared" si="5"/>
        <v>-0.37962722582701824</v>
      </c>
      <c r="V40" s="27">
        <f t="shared" si="6"/>
        <v>-0.2118255277649681</v>
      </c>
    </row>
    <row r="41" spans="1:22" x14ac:dyDescent="0.25">
      <c r="A41" s="13" t="s">
        <v>25</v>
      </c>
      <c r="B41" s="12">
        <v>1658478.13</v>
      </c>
      <c r="C41" s="28" t="s">
        <v>37</v>
      </c>
      <c r="D41" s="27">
        <f t="shared" si="0"/>
        <v>1.1274373654868802E-2</v>
      </c>
      <c r="E41" s="12">
        <v>152428.82999999999</v>
      </c>
      <c r="F41" s="28" t="s">
        <v>37</v>
      </c>
      <c r="G41" s="26">
        <f t="shared" si="1"/>
        <v>1.8750430670917443E-3</v>
      </c>
      <c r="H41" s="12">
        <v>1810906.96</v>
      </c>
      <c r="I41" s="23" t="s">
        <v>37</v>
      </c>
      <c r="J41" s="28" t="s">
        <v>79</v>
      </c>
      <c r="K41" s="57">
        <v>3357301.15</v>
      </c>
      <c r="L41" s="23" t="s">
        <v>37</v>
      </c>
      <c r="M41" s="66">
        <f t="shared" si="2"/>
        <v>1.7460034761342034E-2</v>
      </c>
      <c r="N41" s="43">
        <v>184583.56</v>
      </c>
      <c r="O41" s="23" t="s">
        <v>37</v>
      </c>
      <c r="P41" s="51">
        <f t="shared" si="3"/>
        <v>3.4869359779178435E-3</v>
      </c>
      <c r="Q41" s="12">
        <v>3541884.71</v>
      </c>
      <c r="R41" s="23" t="s">
        <v>37</v>
      </c>
      <c r="S41" s="28" t="s">
        <v>90</v>
      </c>
      <c r="T41" s="66">
        <f t="shared" si="4"/>
        <v>1.024326452830584</v>
      </c>
      <c r="U41" s="53">
        <f t="shared" si="5"/>
        <v>0.21094913606566434</v>
      </c>
      <c r="V41" s="27">
        <f t="shared" si="6"/>
        <v>0.95586233209904936</v>
      </c>
    </row>
    <row r="42" spans="1:22" ht="12.75" customHeight="1" x14ac:dyDescent="0.25">
      <c r="A42" s="9" t="s">
        <v>26</v>
      </c>
      <c r="B42" s="15">
        <v>155154.20000000001</v>
      </c>
      <c r="C42" s="27" t="s">
        <v>37</v>
      </c>
      <c r="D42" s="27">
        <f t="shared" si="0"/>
        <v>1.0547419307375765E-3</v>
      </c>
      <c r="E42" s="15">
        <v>23304.74</v>
      </c>
      <c r="F42" s="27" t="s">
        <v>37</v>
      </c>
      <c r="G42" s="26">
        <f t="shared" si="1"/>
        <v>2.8667405744291067E-4</v>
      </c>
      <c r="H42" s="15">
        <v>178458.94</v>
      </c>
      <c r="I42" s="6" t="s">
        <v>37</v>
      </c>
      <c r="J42" s="27" t="s">
        <v>55</v>
      </c>
      <c r="K42" s="59">
        <v>348472.39</v>
      </c>
      <c r="L42" s="6" t="s">
        <v>37</v>
      </c>
      <c r="M42" s="66">
        <f t="shared" si="2"/>
        <v>1.8122711579710207E-3</v>
      </c>
      <c r="N42" s="45">
        <v>0</v>
      </c>
      <c r="O42" s="6" t="s">
        <v>37</v>
      </c>
      <c r="P42" s="51">
        <f t="shared" si="3"/>
        <v>0</v>
      </c>
      <c r="Q42" s="15">
        <v>348472.39</v>
      </c>
      <c r="R42" s="6" t="s">
        <v>37</v>
      </c>
      <c r="S42" s="27" t="s">
        <v>67</v>
      </c>
      <c r="T42" s="66">
        <f t="shared" si="4"/>
        <v>1.2459745852835438</v>
      </c>
      <c r="U42" s="53">
        <f t="shared" si="5"/>
        <v>-1</v>
      </c>
      <c r="V42" s="27">
        <f t="shared" si="6"/>
        <v>0.95267544455884368</v>
      </c>
    </row>
    <row r="43" spans="1:22" s="17" customFormat="1" ht="12.75" customHeight="1" x14ac:dyDescent="0.25">
      <c r="A43" s="18" t="s">
        <v>5</v>
      </c>
      <c r="B43" s="19">
        <v>4793825.5999999996</v>
      </c>
      <c r="C43" s="26" t="s">
        <v>42</v>
      </c>
      <c r="D43" s="27">
        <f t="shared" si="0"/>
        <v>3.2588540103736928E-2</v>
      </c>
      <c r="E43" s="19">
        <v>14463118.039999999</v>
      </c>
      <c r="F43" s="26" t="s">
        <v>42</v>
      </c>
      <c r="G43" s="26">
        <f t="shared" si="1"/>
        <v>0.17791233593691913</v>
      </c>
      <c r="H43" s="19">
        <v>19256943.640000001</v>
      </c>
      <c r="I43" s="26" t="s">
        <v>42</v>
      </c>
      <c r="J43" s="26" t="s">
        <v>100</v>
      </c>
      <c r="K43" s="60">
        <v>11419941.289999999</v>
      </c>
      <c r="L43" s="26" t="s">
        <v>42</v>
      </c>
      <c r="M43" s="66">
        <f t="shared" si="2"/>
        <v>5.9390731717911337E-2</v>
      </c>
      <c r="N43" s="46">
        <v>10929163.609999999</v>
      </c>
      <c r="O43" s="26" t="s">
        <v>42</v>
      </c>
      <c r="P43" s="51">
        <f t="shared" si="3"/>
        <v>0.20646093184170605</v>
      </c>
      <c r="Q43" s="19">
        <v>22349104.899999999</v>
      </c>
      <c r="R43" s="26" t="s">
        <v>42</v>
      </c>
      <c r="S43" s="26" t="s">
        <v>134</v>
      </c>
      <c r="T43" s="66">
        <f t="shared" si="4"/>
        <v>1.3822187628185723</v>
      </c>
      <c r="U43" s="53">
        <f t="shared" si="5"/>
        <v>-0.2443425007129375</v>
      </c>
      <c r="V43" s="27">
        <f t="shared" si="6"/>
        <v>0.1605738334081761</v>
      </c>
    </row>
    <row r="44" spans="1:22" ht="12.75" customHeight="1" x14ac:dyDescent="0.25">
      <c r="A44" s="9" t="s">
        <v>12</v>
      </c>
      <c r="B44" s="16">
        <v>520339.5</v>
      </c>
      <c r="C44" s="27" t="s">
        <v>44</v>
      </c>
      <c r="D44" s="27">
        <f t="shared" si="0"/>
        <v>3.5372802596966447E-3</v>
      </c>
      <c r="E44" s="16">
        <v>156283.1</v>
      </c>
      <c r="F44" s="27" t="s">
        <v>47</v>
      </c>
      <c r="G44" s="26">
        <f t="shared" si="1"/>
        <v>1.9224548476728831E-3</v>
      </c>
      <c r="H44" s="16">
        <v>676622.6</v>
      </c>
      <c r="I44" s="27" t="s">
        <v>81</v>
      </c>
      <c r="J44" s="27" t="s">
        <v>91</v>
      </c>
      <c r="K44" s="61">
        <v>324139.37</v>
      </c>
      <c r="L44" s="27" t="s">
        <v>69</v>
      </c>
      <c r="M44" s="66">
        <f t="shared" si="2"/>
        <v>1.6857244598744165E-3</v>
      </c>
      <c r="N44" s="47">
        <v>1493548.55</v>
      </c>
      <c r="O44" s="27" t="s">
        <v>160</v>
      </c>
      <c r="P44" s="51">
        <f t="shared" si="3"/>
        <v>2.8214366294387363E-2</v>
      </c>
      <c r="Q44" s="16">
        <v>1817687.92</v>
      </c>
      <c r="R44" s="27" t="s">
        <v>137</v>
      </c>
      <c r="S44" s="27" t="s">
        <v>79</v>
      </c>
      <c r="T44" s="66">
        <f t="shared" si="4"/>
        <v>-0.37706176448261186</v>
      </c>
      <c r="U44" s="53">
        <f t="shared" si="5"/>
        <v>8.5566862315886993</v>
      </c>
      <c r="V44" s="27">
        <f t="shared" si="6"/>
        <v>1.6864132531192424</v>
      </c>
    </row>
    <row r="45" spans="1:22" ht="12.75" customHeight="1" x14ac:dyDescent="0.25">
      <c r="A45" s="9" t="s">
        <v>13</v>
      </c>
      <c r="B45" s="15">
        <v>0</v>
      </c>
      <c r="C45" s="27" t="s">
        <v>37</v>
      </c>
      <c r="D45" s="27">
        <f t="shared" si="0"/>
        <v>0</v>
      </c>
      <c r="E45" s="15">
        <v>0</v>
      </c>
      <c r="F45" s="27" t="s">
        <v>37</v>
      </c>
      <c r="G45" s="26">
        <f t="shared" si="1"/>
        <v>0</v>
      </c>
      <c r="H45" s="15">
        <v>0</v>
      </c>
      <c r="I45" s="27" t="s">
        <v>37</v>
      </c>
      <c r="J45" s="27" t="s">
        <v>54</v>
      </c>
      <c r="K45" s="59">
        <v>136853.91</v>
      </c>
      <c r="L45" s="27" t="s">
        <v>50</v>
      </c>
      <c r="M45" s="66">
        <f t="shared" si="2"/>
        <v>7.1172466188372009E-4</v>
      </c>
      <c r="N45" s="45">
        <v>188342.39999999999</v>
      </c>
      <c r="O45" s="27" t="s">
        <v>57</v>
      </c>
      <c r="P45" s="51">
        <f t="shared" si="3"/>
        <v>3.5579435716127355E-3</v>
      </c>
      <c r="Q45" s="15">
        <v>325196.31</v>
      </c>
      <c r="R45" s="27" t="s">
        <v>125</v>
      </c>
      <c r="S45" s="27" t="s">
        <v>67</v>
      </c>
      <c r="T45" s="66" t="str">
        <f t="shared" si="4"/>
        <v>-</v>
      </c>
      <c r="U45" s="53" t="str">
        <f t="shared" si="5"/>
        <v>-</v>
      </c>
      <c r="V45" s="27" t="str">
        <f t="shared" si="6"/>
        <v>-</v>
      </c>
    </row>
    <row r="46" spans="1:22" x14ac:dyDescent="0.25">
      <c r="A46" s="9" t="s">
        <v>14</v>
      </c>
      <c r="B46" s="15">
        <v>3527754.33</v>
      </c>
      <c r="C46" s="27" t="s">
        <v>104</v>
      </c>
      <c r="D46" s="27">
        <f t="shared" si="0"/>
        <v>2.3981757588206091E-2</v>
      </c>
      <c r="E46" s="15">
        <v>0</v>
      </c>
      <c r="F46" s="27" t="s">
        <v>37</v>
      </c>
      <c r="G46" s="26">
        <f t="shared" si="1"/>
        <v>0</v>
      </c>
      <c r="H46" s="15">
        <v>3527754.33</v>
      </c>
      <c r="I46" s="27" t="s">
        <v>105</v>
      </c>
      <c r="J46" s="27" t="s">
        <v>106</v>
      </c>
      <c r="K46" s="59">
        <v>5810144.2000000002</v>
      </c>
      <c r="L46" s="27" t="s">
        <v>214</v>
      </c>
      <c r="M46" s="66">
        <f t="shared" si="2"/>
        <v>3.0216330072269454E-2</v>
      </c>
      <c r="N46" s="45">
        <v>0</v>
      </c>
      <c r="O46" s="27" t="s">
        <v>37</v>
      </c>
      <c r="P46" s="51">
        <f t="shared" si="3"/>
        <v>0</v>
      </c>
      <c r="Q46" s="15">
        <v>5810144.2000000002</v>
      </c>
      <c r="R46" s="27" t="s">
        <v>215</v>
      </c>
      <c r="S46" s="27" t="s">
        <v>99</v>
      </c>
      <c r="T46" s="66">
        <f t="shared" si="4"/>
        <v>0.646980956295786</v>
      </c>
      <c r="U46" s="53" t="str">
        <f t="shared" si="5"/>
        <v>-</v>
      </c>
      <c r="V46" s="27">
        <f t="shared" si="6"/>
        <v>0.646980956295786</v>
      </c>
    </row>
    <row r="47" spans="1:22" ht="25.5" x14ac:dyDescent="0.25">
      <c r="A47" s="9" t="s">
        <v>15</v>
      </c>
      <c r="B47" s="15">
        <v>18752.259999999998</v>
      </c>
      <c r="C47" s="27" t="s">
        <v>55</v>
      </c>
      <c r="D47" s="27">
        <f t="shared" si="0"/>
        <v>1.2747830814823589E-4</v>
      </c>
      <c r="E47" s="15">
        <v>0</v>
      </c>
      <c r="F47" s="27" t="s">
        <v>37</v>
      </c>
      <c r="G47" s="26">
        <f t="shared" si="1"/>
        <v>0</v>
      </c>
      <c r="H47" s="15">
        <v>18752.259999999998</v>
      </c>
      <c r="I47" s="27" t="s">
        <v>65</v>
      </c>
      <c r="J47" s="27" t="s">
        <v>65</v>
      </c>
      <c r="K47" s="59">
        <v>29872.44</v>
      </c>
      <c r="L47" s="27" t="s">
        <v>49</v>
      </c>
      <c r="M47" s="66">
        <f t="shared" si="2"/>
        <v>1.5535509550762352E-4</v>
      </c>
      <c r="N47" s="45">
        <v>0</v>
      </c>
      <c r="O47" s="27" t="s">
        <v>37</v>
      </c>
      <c r="P47" s="51">
        <f t="shared" si="3"/>
        <v>0</v>
      </c>
      <c r="Q47" s="15">
        <v>29872.44</v>
      </c>
      <c r="R47" s="27" t="s">
        <v>65</v>
      </c>
      <c r="S47" s="27" t="s">
        <v>65</v>
      </c>
      <c r="T47" s="66">
        <f t="shared" si="4"/>
        <v>0.59300478982266669</v>
      </c>
      <c r="U47" s="53" t="str">
        <f t="shared" si="5"/>
        <v>-</v>
      </c>
      <c r="V47" s="27">
        <f t="shared" si="6"/>
        <v>0.59300478982266669</v>
      </c>
    </row>
    <row r="48" spans="1:22" ht="12.75" customHeight="1" x14ac:dyDescent="0.25">
      <c r="A48" s="9" t="s">
        <v>17</v>
      </c>
      <c r="B48" s="15">
        <v>346537.29</v>
      </c>
      <c r="C48" s="27" t="s">
        <v>88</v>
      </c>
      <c r="D48" s="27">
        <f t="shared" si="0"/>
        <v>2.3557687147828894E-3</v>
      </c>
      <c r="E48" s="15">
        <v>0</v>
      </c>
      <c r="F48" s="27" t="s">
        <v>37</v>
      </c>
      <c r="G48" s="26">
        <f t="shared" si="1"/>
        <v>0</v>
      </c>
      <c r="H48" s="15">
        <v>346537.29</v>
      </c>
      <c r="I48" s="27" t="s">
        <v>80</v>
      </c>
      <c r="J48" s="27" t="s">
        <v>67</v>
      </c>
      <c r="K48" s="59">
        <v>398889.23</v>
      </c>
      <c r="L48" s="27" t="s">
        <v>81</v>
      </c>
      <c r="M48" s="66">
        <f t="shared" si="2"/>
        <v>2.0744697930136407E-3</v>
      </c>
      <c r="N48" s="45">
        <v>0</v>
      </c>
      <c r="O48" s="27" t="s">
        <v>37</v>
      </c>
      <c r="P48" s="51">
        <f t="shared" si="3"/>
        <v>0</v>
      </c>
      <c r="Q48" s="15">
        <v>398889.23</v>
      </c>
      <c r="R48" s="27" t="s">
        <v>80</v>
      </c>
      <c r="S48" s="27" t="s">
        <v>66</v>
      </c>
      <c r="T48" s="66">
        <f t="shared" si="4"/>
        <v>0.15107159174702378</v>
      </c>
      <c r="U48" s="53" t="str">
        <f t="shared" si="5"/>
        <v>-</v>
      </c>
      <c r="V48" s="27">
        <f t="shared" si="6"/>
        <v>0.15107159174702378</v>
      </c>
    </row>
    <row r="49" spans="1:22" ht="25.5" x14ac:dyDescent="0.25">
      <c r="A49" s="9" t="s">
        <v>27</v>
      </c>
      <c r="B49" s="15">
        <v>140.21</v>
      </c>
      <c r="C49" s="27" t="s">
        <v>37</v>
      </c>
      <c r="D49" s="27">
        <f t="shared" si="0"/>
        <v>9.5315090476903363E-7</v>
      </c>
      <c r="E49" s="15">
        <v>0</v>
      </c>
      <c r="F49" s="27" t="s">
        <v>37</v>
      </c>
      <c r="G49" s="26">
        <f t="shared" si="1"/>
        <v>0</v>
      </c>
      <c r="H49" s="15">
        <v>140.21</v>
      </c>
      <c r="I49" s="27" t="s">
        <v>37</v>
      </c>
      <c r="J49" s="27" t="s">
        <v>54</v>
      </c>
      <c r="K49" s="59">
        <v>0</v>
      </c>
      <c r="L49" s="27" t="s">
        <v>37</v>
      </c>
      <c r="M49" s="66">
        <f t="shared" si="2"/>
        <v>0</v>
      </c>
      <c r="N49" s="45">
        <v>0</v>
      </c>
      <c r="O49" s="27" t="s">
        <v>37</v>
      </c>
      <c r="P49" s="51">
        <f t="shared" si="3"/>
        <v>0</v>
      </c>
      <c r="Q49" s="15">
        <v>0</v>
      </c>
      <c r="R49" s="27" t="s">
        <v>37</v>
      </c>
      <c r="S49" s="27" t="s">
        <v>54</v>
      </c>
      <c r="T49" s="66">
        <f t="shared" si="4"/>
        <v>-1</v>
      </c>
      <c r="U49" s="53" t="str">
        <f t="shared" si="5"/>
        <v>-</v>
      </c>
      <c r="V49" s="27">
        <f t="shared" si="6"/>
        <v>-1</v>
      </c>
    </row>
    <row r="50" spans="1:22" ht="25.5" x14ac:dyDescent="0.25">
      <c r="A50" s="9" t="s">
        <v>18</v>
      </c>
      <c r="B50" s="15">
        <v>29749.19</v>
      </c>
      <c r="C50" s="27" t="s">
        <v>48</v>
      </c>
      <c r="D50" s="27">
        <f t="shared" si="0"/>
        <v>2.0223569905602942E-4</v>
      </c>
      <c r="E50" s="15">
        <v>0</v>
      </c>
      <c r="F50" s="27" t="s">
        <v>37</v>
      </c>
      <c r="G50" s="26">
        <f t="shared" si="1"/>
        <v>0</v>
      </c>
      <c r="H50" s="15">
        <v>29749.19</v>
      </c>
      <c r="I50" s="27" t="s">
        <v>46</v>
      </c>
      <c r="J50" s="27" t="s">
        <v>65</v>
      </c>
      <c r="K50" s="59">
        <v>68012.240000000005</v>
      </c>
      <c r="L50" s="27" t="s">
        <v>48</v>
      </c>
      <c r="M50" s="66">
        <f t="shared" si="2"/>
        <v>3.5370555739294859E-4</v>
      </c>
      <c r="N50" s="45">
        <v>0</v>
      </c>
      <c r="O50" s="27" t="s">
        <v>37</v>
      </c>
      <c r="P50" s="51">
        <f t="shared" si="3"/>
        <v>0</v>
      </c>
      <c r="Q50" s="15">
        <v>68012.240000000005</v>
      </c>
      <c r="R50" s="27" t="s">
        <v>49</v>
      </c>
      <c r="S50" s="27" t="s">
        <v>46</v>
      </c>
      <c r="T50" s="66">
        <f t="shared" si="4"/>
        <v>1.2861879600755519</v>
      </c>
      <c r="U50" s="53" t="str">
        <f t="shared" si="5"/>
        <v>-</v>
      </c>
      <c r="V50" s="27">
        <f t="shared" si="6"/>
        <v>1.2861879600755519</v>
      </c>
    </row>
    <row r="51" spans="1:22" s="4" customFormat="1" x14ac:dyDescent="0.25">
      <c r="A51" s="9" t="s">
        <v>19</v>
      </c>
      <c r="B51" s="20">
        <v>20012.099999999999</v>
      </c>
      <c r="C51" s="27" t="s">
        <v>55</v>
      </c>
      <c r="D51" s="27">
        <f t="shared" si="0"/>
        <v>1.36042730342546E-4</v>
      </c>
      <c r="E51" s="20">
        <v>89135.18</v>
      </c>
      <c r="F51" s="27" t="s">
        <v>48</v>
      </c>
      <c r="G51" s="26">
        <f t="shared" si="1"/>
        <v>1.096461222545464E-3</v>
      </c>
      <c r="H51" s="20">
        <v>109147.28</v>
      </c>
      <c r="I51" s="27" t="s">
        <v>48</v>
      </c>
      <c r="J51" s="27" t="s">
        <v>49</v>
      </c>
      <c r="K51" s="62">
        <v>15740.88</v>
      </c>
      <c r="L51" s="27" t="s">
        <v>65</v>
      </c>
      <c r="M51" s="66">
        <f t="shared" si="2"/>
        <v>8.1862275588269351E-5</v>
      </c>
      <c r="N51" s="48">
        <v>0</v>
      </c>
      <c r="O51" s="27" t="s">
        <v>37</v>
      </c>
      <c r="P51" s="51">
        <f t="shared" si="3"/>
        <v>0</v>
      </c>
      <c r="Q51" s="20">
        <v>15740.88</v>
      </c>
      <c r="R51" s="27" t="s">
        <v>65</v>
      </c>
      <c r="S51" s="27" t="s">
        <v>54</v>
      </c>
      <c r="T51" s="66">
        <f t="shared" si="4"/>
        <v>-0.2134318737164016</v>
      </c>
      <c r="U51" s="53">
        <f t="shared" si="5"/>
        <v>-1</v>
      </c>
      <c r="V51" s="27">
        <f t="shared" si="6"/>
        <v>-0.85578312166826331</v>
      </c>
    </row>
    <row r="52" spans="1:22" s="4" customFormat="1" x14ac:dyDescent="0.25">
      <c r="A52" s="9" t="s">
        <v>20</v>
      </c>
      <c r="B52" s="20">
        <v>9929.1200000000008</v>
      </c>
      <c r="C52" s="27" t="s">
        <v>46</v>
      </c>
      <c r="D52" s="27">
        <f t="shared" si="0"/>
        <v>6.7498393207048759E-5</v>
      </c>
      <c r="E52" s="20">
        <v>0</v>
      </c>
      <c r="F52" s="27" t="s">
        <v>37</v>
      </c>
      <c r="G52" s="26">
        <f t="shared" si="1"/>
        <v>0</v>
      </c>
      <c r="H52" s="20">
        <v>9929.1200000000008</v>
      </c>
      <c r="I52" s="27" t="s">
        <v>65</v>
      </c>
      <c r="J52" s="27" t="s">
        <v>54</v>
      </c>
      <c r="K52" s="62">
        <v>0</v>
      </c>
      <c r="L52" s="27" t="s">
        <v>37</v>
      </c>
      <c r="M52" s="66">
        <f t="shared" si="2"/>
        <v>0</v>
      </c>
      <c r="N52" s="48">
        <v>0</v>
      </c>
      <c r="O52" s="27" t="s">
        <v>37</v>
      </c>
      <c r="P52" s="51">
        <f t="shared" si="3"/>
        <v>0</v>
      </c>
      <c r="Q52" s="20">
        <v>0</v>
      </c>
      <c r="R52" s="27" t="s">
        <v>37</v>
      </c>
      <c r="S52" s="27" t="s">
        <v>54</v>
      </c>
      <c r="T52" s="66">
        <f t="shared" si="4"/>
        <v>-1</v>
      </c>
      <c r="U52" s="53" t="str">
        <f t="shared" si="5"/>
        <v>-</v>
      </c>
      <c r="V52" s="27">
        <f t="shared" si="6"/>
        <v>-1</v>
      </c>
    </row>
    <row r="53" spans="1:22" s="4" customFormat="1" x14ac:dyDescent="0.25">
      <c r="A53" s="9" t="s">
        <v>21</v>
      </c>
      <c r="B53" s="20">
        <v>2546.9299999999998</v>
      </c>
      <c r="C53" s="27" t="s">
        <v>65</v>
      </c>
      <c r="D53" s="27">
        <f t="shared" si="0"/>
        <v>1.7314090534793486E-5</v>
      </c>
      <c r="E53" s="20">
        <v>0</v>
      </c>
      <c r="F53" s="27" t="s">
        <v>37</v>
      </c>
      <c r="G53" s="26">
        <f t="shared" si="1"/>
        <v>0</v>
      </c>
      <c r="H53" s="20">
        <v>2546.9299999999998</v>
      </c>
      <c r="I53" s="27" t="s">
        <v>54</v>
      </c>
      <c r="J53" s="27" t="s">
        <v>54</v>
      </c>
      <c r="K53" s="62">
        <v>0</v>
      </c>
      <c r="L53" s="27" t="s">
        <v>37</v>
      </c>
      <c r="M53" s="66">
        <f t="shared" si="2"/>
        <v>0</v>
      </c>
      <c r="N53" s="48">
        <v>0</v>
      </c>
      <c r="O53" s="27" t="s">
        <v>37</v>
      </c>
      <c r="P53" s="51">
        <f t="shared" si="3"/>
        <v>0</v>
      </c>
      <c r="Q53" s="20">
        <v>0</v>
      </c>
      <c r="R53" s="27" t="s">
        <v>37</v>
      </c>
      <c r="S53" s="27" t="s">
        <v>54</v>
      </c>
      <c r="T53" s="66">
        <f t="shared" si="4"/>
        <v>-1</v>
      </c>
      <c r="U53" s="53" t="str">
        <f t="shared" si="5"/>
        <v>-</v>
      </c>
      <c r="V53" s="27">
        <f t="shared" si="6"/>
        <v>-1</v>
      </c>
    </row>
    <row r="54" spans="1:22" s="4" customFormat="1" x14ac:dyDescent="0.25">
      <c r="A54" s="9" t="s">
        <v>22</v>
      </c>
      <c r="B54" s="20">
        <v>240.4</v>
      </c>
      <c r="C54" s="27" t="s">
        <v>54</v>
      </c>
      <c r="D54" s="27">
        <f t="shared" si="0"/>
        <v>1.6342449005525689E-6</v>
      </c>
      <c r="E54" s="20">
        <v>0</v>
      </c>
      <c r="F54" s="27" t="s">
        <v>37</v>
      </c>
      <c r="G54" s="26">
        <f t="shared" si="1"/>
        <v>0</v>
      </c>
      <c r="H54" s="20">
        <v>240.4</v>
      </c>
      <c r="I54" s="27" t="s">
        <v>37</v>
      </c>
      <c r="J54" s="27" t="s">
        <v>54</v>
      </c>
      <c r="K54" s="62">
        <v>0</v>
      </c>
      <c r="L54" s="27" t="s">
        <v>37</v>
      </c>
      <c r="M54" s="66">
        <f t="shared" si="2"/>
        <v>0</v>
      </c>
      <c r="N54" s="48">
        <v>19894.650000000001</v>
      </c>
      <c r="O54" s="27" t="s">
        <v>46</v>
      </c>
      <c r="P54" s="51">
        <f t="shared" si="3"/>
        <v>3.7582637832471775E-4</v>
      </c>
      <c r="Q54" s="20">
        <v>19894.650000000001</v>
      </c>
      <c r="R54" s="27" t="s">
        <v>65</v>
      </c>
      <c r="S54" s="27" t="s">
        <v>65</v>
      </c>
      <c r="T54" s="66">
        <f t="shared" si="4"/>
        <v>-1</v>
      </c>
      <c r="U54" s="53" t="str">
        <f t="shared" si="5"/>
        <v>-</v>
      </c>
      <c r="V54" s="27">
        <f t="shared" si="6"/>
        <v>81.756447587354415</v>
      </c>
    </row>
    <row r="55" spans="1:22" s="22" customFormat="1" x14ac:dyDescent="0.25">
      <c r="A55" s="7" t="s">
        <v>23</v>
      </c>
      <c r="B55" s="20">
        <v>9595.2099999999991</v>
      </c>
      <c r="C55" s="27" t="s">
        <v>46</v>
      </c>
      <c r="D55" s="27">
        <f t="shared" si="0"/>
        <v>6.522846510911403E-5</v>
      </c>
      <c r="E55" s="20">
        <v>0</v>
      </c>
      <c r="F55" s="27" t="s">
        <v>37</v>
      </c>
      <c r="G55" s="26">
        <f t="shared" si="1"/>
        <v>0</v>
      </c>
      <c r="H55" s="20">
        <v>9595.2099999999991</v>
      </c>
      <c r="I55" s="27" t="s">
        <v>65</v>
      </c>
      <c r="J55" s="27" t="s">
        <v>54</v>
      </c>
      <c r="K55" s="62">
        <v>6542.29</v>
      </c>
      <c r="L55" s="27" t="s">
        <v>65</v>
      </c>
      <c r="M55" s="66">
        <f t="shared" si="2"/>
        <v>3.4023939383209751E-5</v>
      </c>
      <c r="N55" s="48">
        <v>0</v>
      </c>
      <c r="O55" s="27" t="s">
        <v>37</v>
      </c>
      <c r="P55" s="51">
        <f t="shared" si="3"/>
        <v>0</v>
      </c>
      <c r="Q55" s="20">
        <v>6542.29</v>
      </c>
      <c r="R55" s="27" t="s">
        <v>54</v>
      </c>
      <c r="S55" s="27" t="s">
        <v>54</v>
      </c>
      <c r="T55" s="66">
        <f t="shared" si="4"/>
        <v>-0.31817125419870951</v>
      </c>
      <c r="U55" s="53" t="str">
        <f t="shared" si="5"/>
        <v>-</v>
      </c>
      <c r="V55" s="27">
        <f t="shared" si="6"/>
        <v>-0.31817125419870951</v>
      </c>
    </row>
    <row r="56" spans="1:22" s="4" customFormat="1" x14ac:dyDescent="0.25">
      <c r="A56" s="9" t="s">
        <v>24</v>
      </c>
      <c r="B56" s="20">
        <v>204085.3</v>
      </c>
      <c r="C56" s="27" t="s">
        <v>108</v>
      </c>
      <c r="D56" s="27">
        <f t="shared" si="0"/>
        <v>1.3873767088300381E-3</v>
      </c>
      <c r="E56" s="20">
        <v>14217699.76</v>
      </c>
      <c r="F56" s="27" t="s">
        <v>109</v>
      </c>
      <c r="G56" s="26">
        <f t="shared" si="1"/>
        <v>0.17489341986670079</v>
      </c>
      <c r="H56" s="20">
        <v>14421785.060000001</v>
      </c>
      <c r="I56" s="27" t="s">
        <v>110</v>
      </c>
      <c r="J56" s="27" t="s">
        <v>111</v>
      </c>
      <c r="K56" s="62">
        <v>4071775</v>
      </c>
      <c r="L56" s="27" t="s">
        <v>197</v>
      </c>
      <c r="M56" s="66">
        <f t="shared" si="2"/>
        <v>2.1175739042761616E-2</v>
      </c>
      <c r="N56" s="48">
        <v>9227378.0099999998</v>
      </c>
      <c r="O56" s="27" t="s">
        <v>216</v>
      </c>
      <c r="P56" s="51">
        <f t="shared" si="3"/>
        <v>0.17431279559738125</v>
      </c>
      <c r="Q56" s="20">
        <v>13299153.01</v>
      </c>
      <c r="R56" s="27" t="s">
        <v>217</v>
      </c>
      <c r="S56" s="27" t="s">
        <v>212</v>
      </c>
      <c r="T56" s="66">
        <f t="shared" si="4"/>
        <v>18.951338974438631</v>
      </c>
      <c r="U56" s="53">
        <f t="shared" si="5"/>
        <v>-0.35099360896899401</v>
      </c>
      <c r="V56" s="27">
        <f t="shared" si="6"/>
        <v>-7.7842794448082064E-2</v>
      </c>
    </row>
    <row r="57" spans="1:22" s="4" customFormat="1" x14ac:dyDescent="0.25">
      <c r="A57" s="9" t="s">
        <v>25</v>
      </c>
      <c r="B57" s="20">
        <v>101794.3</v>
      </c>
      <c r="C57" s="27" t="s">
        <v>112</v>
      </c>
      <c r="D57" s="27">
        <f t="shared" si="0"/>
        <v>6.9200006522594987E-4</v>
      </c>
      <c r="E57" s="20">
        <v>0</v>
      </c>
      <c r="F57" s="27" t="s">
        <v>37</v>
      </c>
      <c r="G57" s="26">
        <f t="shared" si="1"/>
        <v>0</v>
      </c>
      <c r="H57" s="20">
        <v>101794.3</v>
      </c>
      <c r="I57" s="27" t="s">
        <v>72</v>
      </c>
      <c r="J57" s="27" t="s">
        <v>49</v>
      </c>
      <c r="K57" s="62">
        <v>557971.73</v>
      </c>
      <c r="L57" s="27" t="s">
        <v>176</v>
      </c>
      <c r="M57" s="66">
        <f t="shared" si="2"/>
        <v>2.9017968202364429E-3</v>
      </c>
      <c r="N57" s="48">
        <v>0</v>
      </c>
      <c r="O57" s="27" t="s">
        <v>37</v>
      </c>
      <c r="P57" s="51">
        <f t="shared" si="3"/>
        <v>0</v>
      </c>
      <c r="Q57" s="20">
        <v>557971.73</v>
      </c>
      <c r="R57" s="27" t="s">
        <v>64</v>
      </c>
      <c r="S57" s="27" t="s">
        <v>83</v>
      </c>
      <c r="T57" s="66">
        <f t="shared" si="4"/>
        <v>4.4813651648471469</v>
      </c>
      <c r="U57" s="53" t="str">
        <f t="shared" si="5"/>
        <v>-</v>
      </c>
      <c r="V57" s="27">
        <f t="shared" si="6"/>
        <v>4.4813651648471469</v>
      </c>
    </row>
    <row r="58" spans="1:22" s="4" customFormat="1" x14ac:dyDescent="0.25">
      <c r="A58" s="9" t="s">
        <v>26</v>
      </c>
      <c r="B58" s="20">
        <v>2349.46</v>
      </c>
      <c r="C58" s="27" t="s">
        <v>65</v>
      </c>
      <c r="D58" s="27">
        <f t="shared" si="0"/>
        <v>1.5971684792230608E-5</v>
      </c>
      <c r="E58" s="20">
        <v>0</v>
      </c>
      <c r="F58" s="27" t="s">
        <v>37</v>
      </c>
      <c r="G58" s="26">
        <f t="shared" si="1"/>
        <v>0</v>
      </c>
      <c r="H58" s="20">
        <v>2349.46</v>
      </c>
      <c r="I58" s="27" t="s">
        <v>54</v>
      </c>
      <c r="J58" s="27" t="s">
        <v>54</v>
      </c>
      <c r="K58" s="62">
        <v>0</v>
      </c>
      <c r="L58" s="27" t="s">
        <v>37</v>
      </c>
      <c r="M58" s="66">
        <f t="shared" si="2"/>
        <v>0</v>
      </c>
      <c r="N58" s="48">
        <v>0</v>
      </c>
      <c r="O58" s="27" t="s">
        <v>37</v>
      </c>
      <c r="P58" s="51">
        <f t="shared" si="3"/>
        <v>0</v>
      </c>
      <c r="Q58" s="20">
        <v>0</v>
      </c>
      <c r="R58" s="27" t="s">
        <v>37</v>
      </c>
      <c r="S58" s="27" t="s">
        <v>54</v>
      </c>
      <c r="T58" s="66">
        <f t="shared" si="4"/>
        <v>-1</v>
      </c>
      <c r="U58" s="53" t="str">
        <f t="shared" si="5"/>
        <v>-</v>
      </c>
      <c r="V58" s="27">
        <f t="shared" si="6"/>
        <v>-1</v>
      </c>
    </row>
    <row r="59" spans="1:22" s="22" customFormat="1" x14ac:dyDescent="0.25">
      <c r="A59" s="18" t="s">
        <v>6</v>
      </c>
      <c r="B59" s="21">
        <v>2286117.41</v>
      </c>
      <c r="C59" s="26" t="s">
        <v>42</v>
      </c>
      <c r="D59" s="27">
        <f t="shared" si="0"/>
        <v>1.5541080363381641E-2</v>
      </c>
      <c r="E59" s="21">
        <v>6040994.46</v>
      </c>
      <c r="F59" s="26" t="s">
        <v>42</v>
      </c>
      <c r="G59" s="26">
        <f t="shared" si="1"/>
        <v>7.4310908117333416E-2</v>
      </c>
      <c r="H59" s="21">
        <v>8327111.8700000001</v>
      </c>
      <c r="I59" s="26" t="s">
        <v>42</v>
      </c>
      <c r="J59" s="26" t="s">
        <v>115</v>
      </c>
      <c r="K59" s="63">
        <v>3180303.3</v>
      </c>
      <c r="L59" s="26" t="s">
        <v>42</v>
      </c>
      <c r="M59" s="66">
        <f t="shared" si="2"/>
        <v>1.6539536874614534E-2</v>
      </c>
      <c r="N59" s="49">
        <v>4795951.5199999996</v>
      </c>
      <c r="O59" s="26" t="s">
        <v>42</v>
      </c>
      <c r="P59" s="51">
        <f t="shared" si="3"/>
        <v>9.0599487318576838E-2</v>
      </c>
      <c r="Q59" s="21">
        <v>7976254.8200000003</v>
      </c>
      <c r="R59" s="26" t="s">
        <v>42</v>
      </c>
      <c r="S59" s="26" t="s">
        <v>219</v>
      </c>
      <c r="T59" s="66">
        <f t="shared" si="4"/>
        <v>0.39113734320408322</v>
      </c>
      <c r="U59" s="53">
        <f t="shared" si="5"/>
        <v>-0.20609900377230284</v>
      </c>
      <c r="V59" s="27">
        <f t="shared" si="6"/>
        <v>-4.2134302442126237E-2</v>
      </c>
    </row>
    <row r="60" spans="1:22" s="4" customFormat="1" x14ac:dyDescent="0.25">
      <c r="A60" s="9" t="s">
        <v>12</v>
      </c>
      <c r="B60" s="20">
        <v>1071613.0900000001</v>
      </c>
      <c r="C60" s="27" t="s">
        <v>118</v>
      </c>
      <c r="D60" s="27">
        <f t="shared" si="0"/>
        <v>7.2848511967465931E-3</v>
      </c>
      <c r="E60" s="20">
        <v>143350.31</v>
      </c>
      <c r="F60" s="27" t="s">
        <v>85</v>
      </c>
      <c r="G60" s="26">
        <f t="shared" si="1"/>
        <v>1.7633672378837544E-3</v>
      </c>
      <c r="H60" s="20">
        <v>1214963.3999999999</v>
      </c>
      <c r="I60" s="27" t="s">
        <v>120</v>
      </c>
      <c r="J60" s="27" t="s">
        <v>93</v>
      </c>
      <c r="K60" s="62">
        <v>1160393.01</v>
      </c>
      <c r="L60" s="27" t="s">
        <v>220</v>
      </c>
      <c r="M60" s="66">
        <f t="shared" si="2"/>
        <v>6.0347586904494158E-3</v>
      </c>
      <c r="N60" s="48">
        <v>0</v>
      </c>
      <c r="O60" s="27" t="s">
        <v>37</v>
      </c>
      <c r="P60" s="51">
        <f t="shared" si="3"/>
        <v>0</v>
      </c>
      <c r="Q60" s="20">
        <v>1160393.01</v>
      </c>
      <c r="R60" s="27" t="s">
        <v>120</v>
      </c>
      <c r="S60" s="27" t="s">
        <v>69</v>
      </c>
      <c r="T60" s="66">
        <f t="shared" si="4"/>
        <v>8.2846990978805435E-2</v>
      </c>
      <c r="U60" s="53">
        <f t="shared" si="5"/>
        <v>-1</v>
      </c>
      <c r="V60" s="27">
        <f t="shared" si="6"/>
        <v>-4.4915254237288038E-2</v>
      </c>
    </row>
    <row r="61" spans="1:22" s="4" customFormat="1" x14ac:dyDescent="0.25">
      <c r="A61" s="9" t="s">
        <v>13</v>
      </c>
      <c r="B61" s="20">
        <v>0.62</v>
      </c>
      <c r="C61" s="27" t="s">
        <v>37</v>
      </c>
      <c r="D61" s="27">
        <f t="shared" si="0"/>
        <v>4.2147747019242622E-9</v>
      </c>
      <c r="E61" s="20">
        <v>0</v>
      </c>
      <c r="F61" s="27" t="s">
        <v>37</v>
      </c>
      <c r="G61" s="26">
        <f t="shared" si="1"/>
        <v>0</v>
      </c>
      <c r="H61" s="20">
        <v>0.62</v>
      </c>
      <c r="I61" s="27" t="s">
        <v>37</v>
      </c>
      <c r="J61" s="27" t="s">
        <v>54</v>
      </c>
      <c r="K61" s="62">
        <v>1909.2</v>
      </c>
      <c r="L61" s="27" t="s">
        <v>65</v>
      </c>
      <c r="M61" s="66">
        <f t="shared" si="2"/>
        <v>9.9290164560763978E-6</v>
      </c>
      <c r="N61" s="48">
        <v>0</v>
      </c>
      <c r="O61" s="27" t="s">
        <v>37</v>
      </c>
      <c r="P61" s="51">
        <f t="shared" si="3"/>
        <v>0</v>
      </c>
      <c r="Q61" s="20">
        <v>1909.2</v>
      </c>
      <c r="R61" s="27" t="s">
        <v>54</v>
      </c>
      <c r="S61" s="27" t="s">
        <v>54</v>
      </c>
      <c r="T61" s="66">
        <f t="shared" si="4"/>
        <v>3078.3548387096776</v>
      </c>
      <c r="U61" s="53" t="str">
        <f t="shared" si="5"/>
        <v>-</v>
      </c>
      <c r="V61" s="27">
        <f t="shared" si="6"/>
        <v>3078.3548387096776</v>
      </c>
    </row>
    <row r="62" spans="1:22" s="4" customFormat="1" x14ac:dyDescent="0.25">
      <c r="A62" s="9" t="s">
        <v>14</v>
      </c>
      <c r="B62" s="20">
        <v>14638.11</v>
      </c>
      <c r="C62" s="27" t="s">
        <v>48</v>
      </c>
      <c r="D62" s="27">
        <f t="shared" si="0"/>
        <v>9.951021889029768E-5</v>
      </c>
      <c r="E62" s="20">
        <v>0</v>
      </c>
      <c r="F62" s="27" t="s">
        <v>37</v>
      </c>
      <c r="G62" s="26">
        <f t="shared" si="1"/>
        <v>0</v>
      </c>
      <c r="H62" s="20">
        <v>14638.11</v>
      </c>
      <c r="I62" s="27" t="s">
        <v>46</v>
      </c>
      <c r="J62" s="27" t="s">
        <v>54</v>
      </c>
      <c r="K62" s="62">
        <v>143.57</v>
      </c>
      <c r="L62" s="27" t="s">
        <v>37</v>
      </c>
      <c r="M62" s="66">
        <f t="shared" si="2"/>
        <v>7.4665246836313026E-7</v>
      </c>
      <c r="N62" s="48">
        <v>0</v>
      </c>
      <c r="O62" s="27" t="s">
        <v>37</v>
      </c>
      <c r="P62" s="51">
        <f t="shared" si="3"/>
        <v>0</v>
      </c>
      <c r="Q62" s="20">
        <v>143.57</v>
      </c>
      <c r="R62" s="27" t="s">
        <v>37</v>
      </c>
      <c r="S62" s="27" t="s">
        <v>54</v>
      </c>
      <c r="T62" s="66">
        <f t="shared" si="4"/>
        <v>-0.99019203981934822</v>
      </c>
      <c r="U62" s="53" t="str">
        <f t="shared" si="5"/>
        <v>-</v>
      </c>
      <c r="V62" s="27">
        <f t="shared" si="6"/>
        <v>-0.99019203981934822</v>
      </c>
    </row>
    <row r="63" spans="1:22" s="4" customFormat="1" ht="25.5" x14ac:dyDescent="0.25">
      <c r="A63" s="9" t="s">
        <v>15</v>
      </c>
      <c r="B63" s="20">
        <v>0</v>
      </c>
      <c r="C63" s="27" t="s">
        <v>37</v>
      </c>
      <c r="D63" s="27">
        <f t="shared" si="0"/>
        <v>0</v>
      </c>
      <c r="E63" s="20">
        <v>0</v>
      </c>
      <c r="F63" s="27" t="s">
        <v>37</v>
      </c>
      <c r="G63" s="26">
        <f t="shared" si="1"/>
        <v>0</v>
      </c>
      <c r="H63" s="20">
        <v>0</v>
      </c>
      <c r="I63" s="27" t="s">
        <v>37</v>
      </c>
      <c r="J63" s="27" t="s">
        <v>54</v>
      </c>
      <c r="K63" s="62">
        <v>11879.06</v>
      </c>
      <c r="L63" s="27" t="s">
        <v>55</v>
      </c>
      <c r="M63" s="66">
        <f t="shared" si="2"/>
        <v>6.1778431920552523E-5</v>
      </c>
      <c r="N63" s="48">
        <v>0</v>
      </c>
      <c r="O63" s="27" t="s">
        <v>37</v>
      </c>
      <c r="P63" s="51">
        <f t="shared" si="3"/>
        <v>0</v>
      </c>
      <c r="Q63" s="20">
        <v>11879.06</v>
      </c>
      <c r="R63" s="27" t="s">
        <v>46</v>
      </c>
      <c r="S63" s="27" t="s">
        <v>54</v>
      </c>
      <c r="T63" s="66" t="str">
        <f t="shared" si="4"/>
        <v>-</v>
      </c>
      <c r="U63" s="53" t="str">
        <f t="shared" si="5"/>
        <v>-</v>
      </c>
      <c r="V63" s="27" t="str">
        <f t="shared" si="6"/>
        <v>-</v>
      </c>
    </row>
    <row r="64" spans="1:22" s="4" customFormat="1" x14ac:dyDescent="0.25">
      <c r="A64" s="9" t="s">
        <v>16</v>
      </c>
      <c r="B64" s="20">
        <v>118.45</v>
      </c>
      <c r="C64" s="27" t="s">
        <v>54</v>
      </c>
      <c r="D64" s="27">
        <f t="shared" si="0"/>
        <v>8.0522590877891752E-7</v>
      </c>
      <c r="E64" s="20">
        <v>0</v>
      </c>
      <c r="F64" s="27" t="s">
        <v>37</v>
      </c>
      <c r="G64" s="26">
        <f t="shared" si="1"/>
        <v>0</v>
      </c>
      <c r="H64" s="20">
        <v>118.45</v>
      </c>
      <c r="I64" s="27" t="s">
        <v>37</v>
      </c>
      <c r="J64" s="27" t="s">
        <v>54</v>
      </c>
      <c r="K64" s="62">
        <v>3323.04</v>
      </c>
      <c r="L64" s="27" t="s">
        <v>65</v>
      </c>
      <c r="M64" s="66">
        <f t="shared" si="2"/>
        <v>1.7281855669495134E-5</v>
      </c>
      <c r="N64" s="48">
        <v>0</v>
      </c>
      <c r="O64" s="27" t="s">
        <v>37</v>
      </c>
      <c r="P64" s="51">
        <f t="shared" si="3"/>
        <v>0</v>
      </c>
      <c r="Q64" s="20">
        <v>3323.04</v>
      </c>
      <c r="R64" s="27" t="s">
        <v>54</v>
      </c>
      <c r="S64" s="27" t="s">
        <v>54</v>
      </c>
      <c r="T64" s="66">
        <f t="shared" si="4"/>
        <v>27.054368932038834</v>
      </c>
      <c r="U64" s="53" t="str">
        <f t="shared" si="5"/>
        <v>-</v>
      </c>
      <c r="V64" s="27">
        <f t="shared" si="6"/>
        <v>27.054368932038834</v>
      </c>
    </row>
    <row r="65" spans="1:22" s="4" customFormat="1" ht="25.5" x14ac:dyDescent="0.25">
      <c r="A65" s="9" t="s">
        <v>17</v>
      </c>
      <c r="B65" s="20">
        <v>264486.2</v>
      </c>
      <c r="C65" s="27" t="s">
        <v>121</v>
      </c>
      <c r="D65" s="27">
        <f t="shared" si="0"/>
        <v>1.7979834593033562E-3</v>
      </c>
      <c r="E65" s="20">
        <v>0</v>
      </c>
      <c r="F65" s="27" t="s">
        <v>37</v>
      </c>
      <c r="G65" s="26">
        <f t="shared" si="1"/>
        <v>0</v>
      </c>
      <c r="H65" s="20">
        <v>264486.2</v>
      </c>
      <c r="I65" s="27" t="s">
        <v>62</v>
      </c>
      <c r="J65" s="27" t="s">
        <v>48</v>
      </c>
      <c r="K65" s="62">
        <v>208095.21</v>
      </c>
      <c r="L65" s="27" t="s">
        <v>92</v>
      </c>
      <c r="M65" s="66">
        <f t="shared" si="2"/>
        <v>1.0822233210353413E-3</v>
      </c>
      <c r="N65" s="48">
        <v>0</v>
      </c>
      <c r="O65" s="27" t="s">
        <v>37</v>
      </c>
      <c r="P65" s="51">
        <f t="shared" si="3"/>
        <v>0</v>
      </c>
      <c r="Q65" s="20">
        <v>208095.21</v>
      </c>
      <c r="R65" s="27" t="s">
        <v>101</v>
      </c>
      <c r="S65" s="27" t="s">
        <v>72</v>
      </c>
      <c r="T65" s="66">
        <f t="shared" si="4"/>
        <v>-0.2132095738832499</v>
      </c>
      <c r="U65" s="53" t="str">
        <f t="shared" si="5"/>
        <v>-</v>
      </c>
      <c r="V65" s="27">
        <f t="shared" si="6"/>
        <v>-0.2132095738832499</v>
      </c>
    </row>
    <row r="66" spans="1:22" s="4" customFormat="1" ht="25.5" x14ac:dyDescent="0.25">
      <c r="A66" s="9" t="s">
        <v>27</v>
      </c>
      <c r="B66" s="20">
        <v>2478.6799999999998</v>
      </c>
      <c r="C66" s="27" t="s">
        <v>65</v>
      </c>
      <c r="D66" s="27">
        <f t="shared" si="0"/>
        <v>1.6850125416396177E-5</v>
      </c>
      <c r="E66" s="20">
        <v>0</v>
      </c>
      <c r="F66" s="27" t="s">
        <v>37</v>
      </c>
      <c r="G66" s="26">
        <f t="shared" si="1"/>
        <v>0</v>
      </c>
      <c r="H66" s="20">
        <v>2478.6799999999998</v>
      </c>
      <c r="I66" s="27" t="s">
        <v>54</v>
      </c>
      <c r="J66" s="27" t="s">
        <v>54</v>
      </c>
      <c r="K66" s="62">
        <v>19641.740000000002</v>
      </c>
      <c r="L66" s="27" t="s">
        <v>48</v>
      </c>
      <c r="M66" s="66">
        <f t="shared" si="2"/>
        <v>1.0214915131257807E-4</v>
      </c>
      <c r="N66" s="48">
        <v>0</v>
      </c>
      <c r="O66" s="27" t="s">
        <v>37</v>
      </c>
      <c r="P66" s="51">
        <f t="shared" si="3"/>
        <v>0</v>
      </c>
      <c r="Q66" s="20">
        <v>19641.740000000002</v>
      </c>
      <c r="R66" s="27" t="s">
        <v>49</v>
      </c>
      <c r="S66" s="27" t="s">
        <v>65</v>
      </c>
      <c r="T66" s="66">
        <f t="shared" si="4"/>
        <v>6.9242742104668622</v>
      </c>
      <c r="U66" s="53" t="str">
        <f t="shared" si="5"/>
        <v>-</v>
      </c>
      <c r="V66" s="27">
        <f t="shared" si="6"/>
        <v>6.9242742104668622</v>
      </c>
    </row>
    <row r="67" spans="1:22" s="4" customFormat="1" ht="25.5" x14ac:dyDescent="0.25">
      <c r="A67" s="9" t="s">
        <v>18</v>
      </c>
      <c r="B67" s="20">
        <v>49351.360000000001</v>
      </c>
      <c r="C67" s="27" t="s">
        <v>122</v>
      </c>
      <c r="D67" s="27">
        <f t="shared" si="0"/>
        <v>3.3549171553799511E-4</v>
      </c>
      <c r="E67" s="20">
        <v>0</v>
      </c>
      <c r="F67" s="27" t="s">
        <v>37</v>
      </c>
      <c r="G67" s="26">
        <f t="shared" si="1"/>
        <v>0</v>
      </c>
      <c r="H67" s="20">
        <v>49351.360000000001</v>
      </c>
      <c r="I67" s="27" t="s">
        <v>48</v>
      </c>
      <c r="J67" s="27" t="s">
        <v>65</v>
      </c>
      <c r="K67" s="62">
        <v>70991.08</v>
      </c>
      <c r="L67" s="27" t="s">
        <v>122</v>
      </c>
      <c r="M67" s="66">
        <f t="shared" si="2"/>
        <v>3.6919736096513515E-4</v>
      </c>
      <c r="N67" s="48">
        <v>0</v>
      </c>
      <c r="O67" s="27" t="s">
        <v>37</v>
      </c>
      <c r="P67" s="51">
        <f t="shared" si="3"/>
        <v>0</v>
      </c>
      <c r="Q67" s="20">
        <v>70991.08</v>
      </c>
      <c r="R67" s="27" t="s">
        <v>60</v>
      </c>
      <c r="S67" s="27" t="s">
        <v>46</v>
      </c>
      <c r="T67" s="66">
        <f t="shared" si="4"/>
        <v>0.43848274900630901</v>
      </c>
      <c r="U67" s="53" t="str">
        <f t="shared" si="5"/>
        <v>-</v>
      </c>
      <c r="V67" s="27">
        <f t="shared" si="6"/>
        <v>0.43848274900630901</v>
      </c>
    </row>
    <row r="68" spans="1:22" s="4" customFormat="1" x14ac:dyDescent="0.25">
      <c r="A68" s="9" t="s">
        <v>19</v>
      </c>
      <c r="B68" s="20">
        <v>1934.76</v>
      </c>
      <c r="C68" s="27" t="s">
        <v>65</v>
      </c>
      <c r="D68" s="27">
        <f t="shared" si="0"/>
        <v>1.3152544358540299E-5</v>
      </c>
      <c r="E68" s="20">
        <v>179675.25</v>
      </c>
      <c r="F68" s="27" t="s">
        <v>56</v>
      </c>
      <c r="G68" s="26">
        <f t="shared" si="1"/>
        <v>2.2102041447177412E-3</v>
      </c>
      <c r="H68" s="20">
        <v>181610.01</v>
      </c>
      <c r="I68" s="27" t="s">
        <v>122</v>
      </c>
      <c r="J68" s="27" t="s">
        <v>55</v>
      </c>
      <c r="K68" s="62">
        <v>6681.72</v>
      </c>
      <c r="L68" s="27" t="s">
        <v>46</v>
      </c>
      <c r="M68" s="66">
        <f t="shared" si="2"/>
        <v>3.4749061300489623E-5</v>
      </c>
      <c r="N68" s="48">
        <v>0</v>
      </c>
      <c r="O68" s="27" t="s">
        <v>37</v>
      </c>
      <c r="P68" s="51">
        <f t="shared" si="3"/>
        <v>0</v>
      </c>
      <c r="Q68" s="20">
        <v>6681.72</v>
      </c>
      <c r="R68" s="27" t="s">
        <v>65</v>
      </c>
      <c r="S68" s="27" t="s">
        <v>54</v>
      </c>
      <c r="T68" s="66">
        <f t="shared" si="4"/>
        <v>2.4535136140916705</v>
      </c>
      <c r="U68" s="53">
        <f t="shared" si="5"/>
        <v>-1</v>
      </c>
      <c r="V68" s="27">
        <f t="shared" si="6"/>
        <v>-0.96320841565946724</v>
      </c>
    </row>
    <row r="69" spans="1:22" s="4" customFormat="1" x14ac:dyDescent="0.25">
      <c r="A69" s="9" t="s">
        <v>20</v>
      </c>
      <c r="B69" s="20">
        <v>190170.8</v>
      </c>
      <c r="C69" s="27" t="s">
        <v>123</v>
      </c>
      <c r="D69" s="27">
        <f t="shared" si="0"/>
        <v>1.292785607878546E-3</v>
      </c>
      <c r="E69" s="20">
        <v>0</v>
      </c>
      <c r="F69" s="27" t="s">
        <v>37</v>
      </c>
      <c r="G69" s="26">
        <f t="shared" si="1"/>
        <v>0</v>
      </c>
      <c r="H69" s="20">
        <v>190170.8</v>
      </c>
      <c r="I69" s="27" t="s">
        <v>117</v>
      </c>
      <c r="J69" s="27" t="s">
        <v>72</v>
      </c>
      <c r="K69" s="62">
        <v>52695.78</v>
      </c>
      <c r="L69" s="27" t="s">
        <v>57</v>
      </c>
      <c r="M69" s="66">
        <f t="shared" si="2"/>
        <v>2.7405052733384745E-4</v>
      </c>
      <c r="N69" s="48">
        <v>0</v>
      </c>
      <c r="O69" s="27" t="s">
        <v>37</v>
      </c>
      <c r="P69" s="51">
        <f t="shared" si="3"/>
        <v>0</v>
      </c>
      <c r="Q69" s="20">
        <v>52695.78</v>
      </c>
      <c r="R69" s="27" t="s">
        <v>53</v>
      </c>
      <c r="S69" s="27" t="s">
        <v>65</v>
      </c>
      <c r="T69" s="66">
        <f t="shared" si="4"/>
        <v>-0.72290288519583445</v>
      </c>
      <c r="U69" s="53" t="str">
        <f t="shared" si="5"/>
        <v>-</v>
      </c>
      <c r="V69" s="27">
        <f t="shared" si="6"/>
        <v>-0.72290288519583445</v>
      </c>
    </row>
    <row r="70" spans="1:22" s="4" customFormat="1" x14ac:dyDescent="0.25">
      <c r="A70" s="9" t="s">
        <v>21</v>
      </c>
      <c r="B70" s="20">
        <v>13706.17</v>
      </c>
      <c r="C70" s="27" t="s">
        <v>48</v>
      </c>
      <c r="D70" s="27">
        <f t="shared" ref="D70:D133" si="7">B70/$B$5</f>
        <v>9.3174868671408499E-5</v>
      </c>
      <c r="E70" s="20">
        <v>0</v>
      </c>
      <c r="F70" s="27" t="s">
        <v>37</v>
      </c>
      <c r="G70" s="26">
        <f t="shared" ref="G70:G133" si="8">E70/$E$5</f>
        <v>0</v>
      </c>
      <c r="H70" s="20">
        <v>13706.17</v>
      </c>
      <c r="I70" s="27" t="s">
        <v>46</v>
      </c>
      <c r="J70" s="27" t="s">
        <v>54</v>
      </c>
      <c r="K70" s="62">
        <v>69591.460000000006</v>
      </c>
      <c r="L70" s="27" t="s">
        <v>122</v>
      </c>
      <c r="M70" s="66">
        <f t="shared" ref="M70:M133" si="9">K70/$K$5</f>
        <v>3.6191847451413287E-4</v>
      </c>
      <c r="N70" s="48">
        <v>0</v>
      </c>
      <c r="O70" s="27" t="s">
        <v>37</v>
      </c>
      <c r="P70" s="51">
        <f t="shared" ref="P70:P133" si="10">N70/$N$5</f>
        <v>0</v>
      </c>
      <c r="Q70" s="20">
        <v>69591.460000000006</v>
      </c>
      <c r="R70" s="27" t="s">
        <v>60</v>
      </c>
      <c r="S70" s="27" t="s">
        <v>46</v>
      </c>
      <c r="T70" s="66">
        <f t="shared" ref="T70:T133" si="11">IFERROR(K70/B70-1,"-")</f>
        <v>4.0773819382073917</v>
      </c>
      <c r="U70" s="53" t="str">
        <f t="shared" ref="U70:U133" si="12">IFERROR(N70/E70-1,"-")</f>
        <v>-</v>
      </c>
      <c r="V70" s="27">
        <f t="shared" ref="V70:V133" si="13">IFERROR(Q70/H70-1,"-")</f>
        <v>4.0773819382073917</v>
      </c>
    </row>
    <row r="71" spans="1:22" s="4" customFormat="1" x14ac:dyDescent="0.25">
      <c r="A71" s="9" t="s">
        <v>22</v>
      </c>
      <c r="B71" s="20">
        <v>125533.26</v>
      </c>
      <c r="C71" s="27" t="s">
        <v>124</v>
      </c>
      <c r="D71" s="27">
        <f t="shared" si="7"/>
        <v>8.5337807822271109E-4</v>
      </c>
      <c r="E71" s="20">
        <v>0</v>
      </c>
      <c r="F71" s="27" t="s">
        <v>37</v>
      </c>
      <c r="G71" s="26">
        <f t="shared" si="8"/>
        <v>0</v>
      </c>
      <c r="H71" s="20">
        <v>125533.26</v>
      </c>
      <c r="I71" s="27" t="s">
        <v>125</v>
      </c>
      <c r="J71" s="27" t="s">
        <v>49</v>
      </c>
      <c r="K71" s="62">
        <v>138027.71</v>
      </c>
      <c r="L71" s="27" t="s">
        <v>108</v>
      </c>
      <c r="M71" s="66">
        <f t="shared" si="9"/>
        <v>7.1782914518360604E-4</v>
      </c>
      <c r="N71" s="48">
        <v>0</v>
      </c>
      <c r="O71" s="27" t="s">
        <v>37</v>
      </c>
      <c r="P71" s="51">
        <f t="shared" si="10"/>
        <v>0</v>
      </c>
      <c r="Q71" s="20">
        <v>138027.71</v>
      </c>
      <c r="R71" s="27" t="s">
        <v>57</v>
      </c>
      <c r="S71" s="27" t="s">
        <v>49</v>
      </c>
      <c r="T71" s="66">
        <f t="shared" si="11"/>
        <v>9.9530992822141284E-2</v>
      </c>
      <c r="U71" s="53" t="str">
        <f t="shared" si="12"/>
        <v>-</v>
      </c>
      <c r="V71" s="27">
        <f t="shared" si="13"/>
        <v>9.9530992822141284E-2</v>
      </c>
    </row>
    <row r="72" spans="1:22" s="4" customFormat="1" x14ac:dyDescent="0.25">
      <c r="A72" s="9" t="s">
        <v>23</v>
      </c>
      <c r="B72" s="20">
        <v>15.7</v>
      </c>
      <c r="C72" s="27" t="s">
        <v>37</v>
      </c>
      <c r="D72" s="27">
        <f t="shared" si="7"/>
        <v>1.0672897229066276E-7</v>
      </c>
      <c r="E72" s="20">
        <v>0</v>
      </c>
      <c r="F72" s="27" t="s">
        <v>37</v>
      </c>
      <c r="G72" s="26">
        <f t="shared" si="8"/>
        <v>0</v>
      </c>
      <c r="H72" s="20">
        <v>15.7</v>
      </c>
      <c r="I72" s="27" t="s">
        <v>37</v>
      </c>
      <c r="J72" s="27" t="s">
        <v>54</v>
      </c>
      <c r="K72" s="62">
        <v>34056.720000000001</v>
      </c>
      <c r="L72" s="27" t="s">
        <v>47</v>
      </c>
      <c r="M72" s="66">
        <f t="shared" si="9"/>
        <v>1.7711592987638077E-4</v>
      </c>
      <c r="N72" s="48">
        <v>0</v>
      </c>
      <c r="O72" s="27" t="s">
        <v>37</v>
      </c>
      <c r="P72" s="51">
        <f t="shared" si="10"/>
        <v>0</v>
      </c>
      <c r="Q72" s="20">
        <v>34056.720000000001</v>
      </c>
      <c r="R72" s="27" t="s">
        <v>55</v>
      </c>
      <c r="S72" s="27" t="s">
        <v>65</v>
      </c>
      <c r="T72" s="66">
        <f t="shared" si="11"/>
        <v>2168.2178343949045</v>
      </c>
      <c r="U72" s="53" t="str">
        <f t="shared" si="12"/>
        <v>-</v>
      </c>
      <c r="V72" s="27">
        <f t="shared" si="13"/>
        <v>2168.2178343949045</v>
      </c>
    </row>
    <row r="73" spans="1:22" s="4" customFormat="1" x14ac:dyDescent="0.25">
      <c r="A73" s="9" t="s">
        <v>28</v>
      </c>
      <c r="B73" s="20">
        <v>918.34</v>
      </c>
      <c r="C73" s="27" t="s">
        <v>54</v>
      </c>
      <c r="D73" s="27">
        <f t="shared" si="7"/>
        <v>6.2428970963953666E-6</v>
      </c>
      <c r="E73" s="20">
        <v>0</v>
      </c>
      <c r="F73" s="27" t="s">
        <v>37</v>
      </c>
      <c r="G73" s="26">
        <f t="shared" si="8"/>
        <v>0</v>
      </c>
      <c r="H73" s="20">
        <v>918.34</v>
      </c>
      <c r="I73" s="27" t="s">
        <v>54</v>
      </c>
      <c r="J73" s="27" t="s">
        <v>54</v>
      </c>
      <c r="K73" s="62">
        <v>16739.18</v>
      </c>
      <c r="L73" s="27" t="s">
        <v>72</v>
      </c>
      <c r="M73" s="66">
        <f t="shared" si="9"/>
        <v>8.7054050744408618E-5</v>
      </c>
      <c r="N73" s="48">
        <v>0</v>
      </c>
      <c r="O73" s="27" t="s">
        <v>37</v>
      </c>
      <c r="P73" s="51">
        <f t="shared" si="10"/>
        <v>0</v>
      </c>
      <c r="Q73" s="20">
        <v>16739.18</v>
      </c>
      <c r="R73" s="27" t="s">
        <v>46</v>
      </c>
      <c r="S73" s="27" t="s">
        <v>54</v>
      </c>
      <c r="T73" s="66">
        <f t="shared" si="11"/>
        <v>17.227649890018945</v>
      </c>
      <c r="U73" s="53" t="str">
        <f t="shared" si="12"/>
        <v>-</v>
      </c>
      <c r="V73" s="27">
        <f t="shared" si="13"/>
        <v>17.227649890018945</v>
      </c>
    </row>
    <row r="74" spans="1:22" s="4" customFormat="1" ht="25.5" x14ac:dyDescent="0.25">
      <c r="A74" s="9" t="s">
        <v>29</v>
      </c>
      <c r="B74" s="20">
        <v>3021.5</v>
      </c>
      <c r="C74" s="27" t="s">
        <v>65</v>
      </c>
      <c r="D74" s="27">
        <f t="shared" si="7"/>
        <v>2.0540228648167999E-5</v>
      </c>
      <c r="E74" s="20">
        <v>0</v>
      </c>
      <c r="F74" s="27" t="s">
        <v>37</v>
      </c>
      <c r="G74" s="26">
        <f t="shared" si="8"/>
        <v>0</v>
      </c>
      <c r="H74" s="20">
        <v>3021.5</v>
      </c>
      <c r="I74" s="27" t="s">
        <v>54</v>
      </c>
      <c r="J74" s="27" t="s">
        <v>54</v>
      </c>
      <c r="K74" s="62">
        <v>165.03</v>
      </c>
      <c r="L74" s="27" t="s">
        <v>54</v>
      </c>
      <c r="M74" s="66">
        <f t="shared" si="9"/>
        <v>8.5825769209422167E-7</v>
      </c>
      <c r="N74" s="48">
        <v>0</v>
      </c>
      <c r="O74" s="27" t="s">
        <v>37</v>
      </c>
      <c r="P74" s="51">
        <f t="shared" si="10"/>
        <v>0</v>
      </c>
      <c r="Q74" s="20">
        <v>165.03</v>
      </c>
      <c r="R74" s="27" t="s">
        <v>37</v>
      </c>
      <c r="S74" s="27" t="s">
        <v>54</v>
      </c>
      <c r="T74" s="66">
        <f t="shared" si="11"/>
        <v>-0.94538143306304812</v>
      </c>
      <c r="U74" s="53" t="str">
        <f t="shared" si="12"/>
        <v>-</v>
      </c>
      <c r="V74" s="27">
        <f t="shared" si="13"/>
        <v>-0.94538143306304812</v>
      </c>
    </row>
    <row r="75" spans="1:22" s="4" customFormat="1" x14ac:dyDescent="0.25">
      <c r="A75" s="9" t="s">
        <v>24</v>
      </c>
      <c r="B75" s="20">
        <v>146694.38</v>
      </c>
      <c r="C75" s="27" t="s">
        <v>45</v>
      </c>
      <c r="D75" s="27">
        <f t="shared" si="7"/>
        <v>9.9723187377171699E-4</v>
      </c>
      <c r="E75" s="20">
        <v>5717968.9000000004</v>
      </c>
      <c r="F75" s="27" t="s">
        <v>128</v>
      </c>
      <c r="G75" s="26">
        <f t="shared" si="8"/>
        <v>7.0337336734731928E-2</v>
      </c>
      <c r="H75" s="20">
        <v>5864663.2800000003</v>
      </c>
      <c r="I75" s="27" t="s">
        <v>126</v>
      </c>
      <c r="J75" s="27" t="s">
        <v>99</v>
      </c>
      <c r="K75" s="62">
        <v>205401.39</v>
      </c>
      <c r="L75" s="27" t="s">
        <v>92</v>
      </c>
      <c r="M75" s="66">
        <f t="shared" si="9"/>
        <v>1.0682137970935294E-3</v>
      </c>
      <c r="N75" s="48">
        <v>4795951.5199999996</v>
      </c>
      <c r="O75" s="27" t="s">
        <v>42</v>
      </c>
      <c r="P75" s="51">
        <f t="shared" si="10"/>
        <v>9.0599487318576838E-2</v>
      </c>
      <c r="Q75" s="20">
        <v>5001352.91</v>
      </c>
      <c r="R75" s="27" t="s">
        <v>221</v>
      </c>
      <c r="S75" s="27" t="s">
        <v>177</v>
      </c>
      <c r="T75" s="66">
        <f t="shared" si="11"/>
        <v>0.40019944867690227</v>
      </c>
      <c r="U75" s="53">
        <f t="shared" si="12"/>
        <v>-0.16124910717859986</v>
      </c>
      <c r="V75" s="27">
        <f t="shared" si="13"/>
        <v>-0.14720544535678781</v>
      </c>
    </row>
    <row r="76" spans="1:22" s="4" customFormat="1" x14ac:dyDescent="0.25">
      <c r="A76" s="9" t="s">
        <v>25</v>
      </c>
      <c r="B76" s="20">
        <v>278789.5</v>
      </c>
      <c r="C76" s="27" t="s">
        <v>130</v>
      </c>
      <c r="D76" s="27">
        <f t="shared" si="7"/>
        <v>1.8952176318743775E-3</v>
      </c>
      <c r="E76" s="20">
        <v>0</v>
      </c>
      <c r="F76" s="27" t="s">
        <v>37</v>
      </c>
      <c r="G76" s="26">
        <f t="shared" si="8"/>
        <v>0</v>
      </c>
      <c r="H76" s="20">
        <v>278789.5</v>
      </c>
      <c r="I76" s="27" t="s">
        <v>89</v>
      </c>
      <c r="J76" s="27" t="s">
        <v>53</v>
      </c>
      <c r="K76" s="62">
        <v>836839.58</v>
      </c>
      <c r="L76" s="27" t="s">
        <v>155</v>
      </c>
      <c r="M76" s="66">
        <f t="shared" si="9"/>
        <v>4.3520814796333858E-3</v>
      </c>
      <c r="N76" s="48">
        <v>0</v>
      </c>
      <c r="O76" s="27" t="s">
        <v>37</v>
      </c>
      <c r="P76" s="51">
        <f t="shared" si="10"/>
        <v>0</v>
      </c>
      <c r="Q76" s="20">
        <v>836839.58</v>
      </c>
      <c r="R76" s="27" t="s">
        <v>222</v>
      </c>
      <c r="S76" s="27" t="s">
        <v>82</v>
      </c>
      <c r="T76" s="66">
        <f t="shared" si="11"/>
        <v>2.0016897336520922</v>
      </c>
      <c r="U76" s="53" t="str">
        <f t="shared" si="12"/>
        <v>-</v>
      </c>
      <c r="V76" s="27">
        <f t="shared" si="13"/>
        <v>2.0016897336520922</v>
      </c>
    </row>
    <row r="77" spans="1:22" s="32" customFormat="1" x14ac:dyDescent="0.25">
      <c r="A77" s="9" t="s">
        <v>26</v>
      </c>
      <c r="B77" s="20">
        <v>122646.49</v>
      </c>
      <c r="C77" s="27" t="s">
        <v>70</v>
      </c>
      <c r="D77" s="27">
        <f t="shared" si="7"/>
        <v>8.337537473093662E-4</v>
      </c>
      <c r="E77" s="20">
        <v>0</v>
      </c>
      <c r="F77" s="27" t="s">
        <v>37</v>
      </c>
      <c r="G77" s="26">
        <f t="shared" si="8"/>
        <v>0</v>
      </c>
      <c r="H77" s="20">
        <v>122646.49</v>
      </c>
      <c r="I77" s="27" t="s">
        <v>125</v>
      </c>
      <c r="J77" s="27" t="s">
        <v>49</v>
      </c>
      <c r="K77" s="62">
        <v>343728.82</v>
      </c>
      <c r="L77" s="27" t="s">
        <v>174</v>
      </c>
      <c r="M77" s="66">
        <f t="shared" si="9"/>
        <v>1.787601670965704E-3</v>
      </c>
      <c r="N77" s="48">
        <v>0</v>
      </c>
      <c r="O77" s="27" t="s">
        <v>37</v>
      </c>
      <c r="P77" s="51">
        <f t="shared" si="10"/>
        <v>0</v>
      </c>
      <c r="Q77" s="20">
        <v>343728.82</v>
      </c>
      <c r="R77" s="27" t="s">
        <v>108</v>
      </c>
      <c r="S77" s="27" t="s">
        <v>67</v>
      </c>
      <c r="T77" s="66">
        <f t="shared" si="11"/>
        <v>1.8025981012583401</v>
      </c>
      <c r="U77" s="53" t="str">
        <f t="shared" si="12"/>
        <v>-</v>
      </c>
      <c r="V77" s="27">
        <f t="shared" si="13"/>
        <v>1.8025981012583401</v>
      </c>
    </row>
    <row r="78" spans="1:22" s="33" customFormat="1" x14ac:dyDescent="0.25">
      <c r="A78" s="18" t="s">
        <v>223</v>
      </c>
      <c r="B78" s="21">
        <v>971708.33</v>
      </c>
      <c r="C78" s="26" t="s">
        <v>42</v>
      </c>
      <c r="D78" s="27">
        <f t="shared" si="7"/>
        <v>6.6056962692468916E-3</v>
      </c>
      <c r="E78" s="21">
        <v>324148.08</v>
      </c>
      <c r="F78" s="26" t="s">
        <v>42</v>
      </c>
      <c r="G78" s="26">
        <f t="shared" si="8"/>
        <v>3.9873796191645643E-3</v>
      </c>
      <c r="H78" s="21">
        <v>1295856.4099999999</v>
      </c>
      <c r="I78" s="26" t="s">
        <v>42</v>
      </c>
      <c r="J78" s="26" t="s">
        <v>74</v>
      </c>
      <c r="K78" s="63">
        <v>1422244.16</v>
      </c>
      <c r="L78" s="26" t="s">
        <v>42</v>
      </c>
      <c r="M78" s="66">
        <f t="shared" si="9"/>
        <v>7.3965460240931029E-3</v>
      </c>
      <c r="N78" s="49">
        <v>641066.9</v>
      </c>
      <c r="O78" s="26" t="s">
        <v>42</v>
      </c>
      <c r="P78" s="51">
        <f t="shared" si="10"/>
        <v>1.2110283482788286E-2</v>
      </c>
      <c r="Q78" s="21">
        <v>2063311.06</v>
      </c>
      <c r="R78" s="26" t="s">
        <v>42</v>
      </c>
      <c r="S78" s="26" t="s">
        <v>151</v>
      </c>
      <c r="T78" s="66">
        <f t="shared" si="11"/>
        <v>0.46365335779307348</v>
      </c>
      <c r="U78" s="53">
        <f t="shared" si="12"/>
        <v>0.97769766213022136</v>
      </c>
      <c r="V78" s="27">
        <f t="shared" si="13"/>
        <v>0.59223741463762969</v>
      </c>
    </row>
    <row r="79" spans="1:22" s="4" customFormat="1" x14ac:dyDescent="0.25">
      <c r="A79" s="9" t="s">
        <v>12</v>
      </c>
      <c r="B79" s="20">
        <v>110838.01</v>
      </c>
      <c r="C79" s="27" t="s">
        <v>84</v>
      </c>
      <c r="D79" s="27">
        <f t="shared" si="7"/>
        <v>7.5347942025746515E-4</v>
      </c>
      <c r="E79" s="20">
        <v>25707.87</v>
      </c>
      <c r="F79" s="27" t="s">
        <v>171</v>
      </c>
      <c r="G79" s="26">
        <f t="shared" si="8"/>
        <v>3.1623521228363321E-4</v>
      </c>
      <c r="H79" s="20">
        <v>136545.88</v>
      </c>
      <c r="I79" s="27" t="s">
        <v>222</v>
      </c>
      <c r="J79" s="27" t="s">
        <v>49</v>
      </c>
      <c r="K79" s="62">
        <v>139676.49</v>
      </c>
      <c r="L79" s="27" t="s">
        <v>204</v>
      </c>
      <c r="M79" s="66">
        <f t="shared" si="9"/>
        <v>7.2640381716791865E-4</v>
      </c>
      <c r="N79" s="48">
        <v>60978.44</v>
      </c>
      <c r="O79" s="27" t="s">
        <v>113</v>
      </c>
      <c r="P79" s="51">
        <f t="shared" si="10"/>
        <v>1.1519331207682014E-3</v>
      </c>
      <c r="Q79" s="20">
        <v>200654.93</v>
      </c>
      <c r="R79" s="27" t="s">
        <v>147</v>
      </c>
      <c r="S79" s="27" t="s">
        <v>72</v>
      </c>
      <c r="T79" s="66">
        <f t="shared" si="11"/>
        <v>0.260185833361678</v>
      </c>
      <c r="U79" s="53">
        <f t="shared" si="12"/>
        <v>1.3719755856864069</v>
      </c>
      <c r="V79" s="27">
        <f t="shared" si="13"/>
        <v>0.46950556106123442</v>
      </c>
    </row>
    <row r="80" spans="1:22" s="4" customFormat="1" x14ac:dyDescent="0.25">
      <c r="A80" s="9" t="s">
        <v>13</v>
      </c>
      <c r="B80" s="20">
        <v>0</v>
      </c>
      <c r="C80" s="27" t="s">
        <v>37</v>
      </c>
      <c r="D80" s="27">
        <f t="shared" si="7"/>
        <v>0</v>
      </c>
      <c r="E80" s="20">
        <v>0</v>
      </c>
      <c r="F80" s="27" t="s">
        <v>37</v>
      </c>
      <c r="G80" s="26">
        <f t="shared" si="8"/>
        <v>0</v>
      </c>
      <c r="H80" s="20">
        <v>0</v>
      </c>
      <c r="I80" s="27" t="s">
        <v>37</v>
      </c>
      <c r="J80" s="27" t="s">
        <v>54</v>
      </c>
      <c r="K80" s="62">
        <v>1063.3399999999999</v>
      </c>
      <c r="L80" s="27" t="s">
        <v>65</v>
      </c>
      <c r="M80" s="66">
        <f t="shared" si="9"/>
        <v>5.5300232340269625E-6</v>
      </c>
      <c r="N80" s="48">
        <v>0</v>
      </c>
      <c r="O80" s="27" t="s">
        <v>37</v>
      </c>
      <c r="P80" s="51">
        <f t="shared" si="10"/>
        <v>0</v>
      </c>
      <c r="Q80" s="20">
        <v>1063.3399999999999</v>
      </c>
      <c r="R80" s="27" t="s">
        <v>65</v>
      </c>
      <c r="S80" s="27" t="s">
        <v>54</v>
      </c>
      <c r="T80" s="66" t="str">
        <f t="shared" si="11"/>
        <v>-</v>
      </c>
      <c r="U80" s="53" t="str">
        <f t="shared" si="12"/>
        <v>-</v>
      </c>
      <c r="V80" s="27" t="str">
        <f t="shared" si="13"/>
        <v>-</v>
      </c>
    </row>
    <row r="81" spans="1:22" s="4" customFormat="1" x14ac:dyDescent="0.25">
      <c r="A81" s="9" t="s">
        <v>14</v>
      </c>
      <c r="B81" s="20">
        <v>62.13</v>
      </c>
      <c r="C81" s="27" t="s">
        <v>54</v>
      </c>
      <c r="D81" s="27">
        <f t="shared" si="7"/>
        <v>4.223612132750878E-7</v>
      </c>
      <c r="E81" s="20">
        <v>0</v>
      </c>
      <c r="F81" s="27" t="s">
        <v>37</v>
      </c>
      <c r="G81" s="26">
        <f t="shared" si="8"/>
        <v>0</v>
      </c>
      <c r="H81" s="20">
        <v>62.13</v>
      </c>
      <c r="I81" s="27" t="s">
        <v>37</v>
      </c>
      <c r="J81" s="27" t="s">
        <v>54</v>
      </c>
      <c r="K81" s="62">
        <v>500.22</v>
      </c>
      <c r="L81" s="27" t="s">
        <v>54</v>
      </c>
      <c r="M81" s="66">
        <f t="shared" si="9"/>
        <v>2.6014522374075718E-6</v>
      </c>
      <c r="N81" s="48">
        <v>0</v>
      </c>
      <c r="O81" s="27" t="s">
        <v>37</v>
      </c>
      <c r="P81" s="51">
        <f t="shared" si="10"/>
        <v>0</v>
      </c>
      <c r="Q81" s="20">
        <v>500.22</v>
      </c>
      <c r="R81" s="27" t="s">
        <v>54</v>
      </c>
      <c r="S81" s="27" t="s">
        <v>54</v>
      </c>
      <c r="T81" s="66">
        <f t="shared" si="11"/>
        <v>7.0511830033800091</v>
      </c>
      <c r="U81" s="53" t="str">
        <f t="shared" si="12"/>
        <v>-</v>
      </c>
      <c r="V81" s="27">
        <f t="shared" si="13"/>
        <v>7.0511830033800091</v>
      </c>
    </row>
    <row r="82" spans="1:22" s="4" customFormat="1" ht="25.5" x14ac:dyDescent="0.25">
      <c r="A82" s="9" t="s">
        <v>15</v>
      </c>
      <c r="B82" s="20">
        <v>19848.689999999999</v>
      </c>
      <c r="C82" s="27" t="s">
        <v>82</v>
      </c>
      <c r="D82" s="27">
        <f t="shared" si="7"/>
        <v>1.3493186528764045E-4</v>
      </c>
      <c r="E82" s="20">
        <v>0</v>
      </c>
      <c r="F82" s="27" t="s">
        <v>37</v>
      </c>
      <c r="G82" s="26">
        <f t="shared" si="8"/>
        <v>0</v>
      </c>
      <c r="H82" s="20">
        <v>19848.689999999999</v>
      </c>
      <c r="I82" s="27" t="s">
        <v>125</v>
      </c>
      <c r="J82" s="27" t="s">
        <v>65</v>
      </c>
      <c r="K82" s="62">
        <v>523.1</v>
      </c>
      <c r="L82" s="27" t="s">
        <v>54</v>
      </c>
      <c r="M82" s="66">
        <f t="shared" si="9"/>
        <v>2.7204423361478963E-6</v>
      </c>
      <c r="N82" s="48">
        <v>0</v>
      </c>
      <c r="O82" s="27" t="s">
        <v>37</v>
      </c>
      <c r="P82" s="51">
        <f t="shared" si="10"/>
        <v>0</v>
      </c>
      <c r="Q82" s="20">
        <v>523.1</v>
      </c>
      <c r="R82" s="27" t="s">
        <v>54</v>
      </c>
      <c r="S82" s="27" t="s">
        <v>54</v>
      </c>
      <c r="T82" s="66">
        <f t="shared" si="11"/>
        <v>-0.97364561590714549</v>
      </c>
      <c r="U82" s="53" t="str">
        <f t="shared" si="12"/>
        <v>-</v>
      </c>
      <c r="V82" s="27">
        <f t="shared" si="13"/>
        <v>-0.97364561590714549</v>
      </c>
    </row>
    <row r="83" spans="1:22" s="4" customFormat="1" x14ac:dyDescent="0.25">
      <c r="A83" s="9" t="s">
        <v>16</v>
      </c>
      <c r="B83" s="20">
        <v>51986.64</v>
      </c>
      <c r="C83" s="27" t="s">
        <v>70</v>
      </c>
      <c r="D83" s="27">
        <f t="shared" si="7"/>
        <v>3.534064114678128E-4</v>
      </c>
      <c r="E83" s="20">
        <v>0</v>
      </c>
      <c r="F83" s="27" t="s">
        <v>37</v>
      </c>
      <c r="G83" s="26">
        <f t="shared" si="8"/>
        <v>0</v>
      </c>
      <c r="H83" s="20">
        <v>51986.64</v>
      </c>
      <c r="I83" s="27" t="s">
        <v>94</v>
      </c>
      <c r="J83" s="27" t="s">
        <v>65</v>
      </c>
      <c r="K83" s="62">
        <v>50765.34</v>
      </c>
      <c r="L83" s="27" t="s">
        <v>71</v>
      </c>
      <c r="M83" s="66">
        <f t="shared" si="9"/>
        <v>2.6401104978960476E-4</v>
      </c>
      <c r="N83" s="48">
        <v>0</v>
      </c>
      <c r="O83" s="27" t="s">
        <v>37</v>
      </c>
      <c r="P83" s="51">
        <f t="shared" si="10"/>
        <v>0</v>
      </c>
      <c r="Q83" s="20">
        <v>50765.34</v>
      </c>
      <c r="R83" s="27" t="s">
        <v>64</v>
      </c>
      <c r="S83" s="27" t="s">
        <v>65</v>
      </c>
      <c r="T83" s="66">
        <f t="shared" si="11"/>
        <v>-2.3492574245998599E-2</v>
      </c>
      <c r="U83" s="53" t="str">
        <f t="shared" si="12"/>
        <v>-</v>
      </c>
      <c r="V83" s="27">
        <f t="shared" si="13"/>
        <v>-2.3492574245998599E-2</v>
      </c>
    </row>
    <row r="84" spans="1:22" s="4" customFormat="1" ht="25.5" x14ac:dyDescent="0.25">
      <c r="A84" s="9" t="s">
        <v>17</v>
      </c>
      <c r="B84" s="20">
        <v>28133.48</v>
      </c>
      <c r="C84" s="27" t="s">
        <v>93</v>
      </c>
      <c r="D84" s="27">
        <f t="shared" si="7"/>
        <v>1.9125206416305192E-4</v>
      </c>
      <c r="E84" s="20">
        <v>0</v>
      </c>
      <c r="F84" s="27" t="s">
        <v>37</v>
      </c>
      <c r="G84" s="26">
        <f t="shared" si="8"/>
        <v>0</v>
      </c>
      <c r="H84" s="20">
        <v>28133.48</v>
      </c>
      <c r="I84" s="27" t="s">
        <v>122</v>
      </c>
      <c r="J84" s="27" t="s">
        <v>65</v>
      </c>
      <c r="K84" s="62">
        <v>31183.919999999998</v>
      </c>
      <c r="L84" s="27" t="s">
        <v>122</v>
      </c>
      <c r="M84" s="66">
        <f t="shared" si="9"/>
        <v>1.6217559964643301E-4</v>
      </c>
      <c r="N84" s="48">
        <v>0</v>
      </c>
      <c r="O84" s="27" t="s">
        <v>37</v>
      </c>
      <c r="P84" s="51">
        <f t="shared" si="10"/>
        <v>0</v>
      </c>
      <c r="Q84" s="20">
        <v>31183.919999999998</v>
      </c>
      <c r="R84" s="27" t="s">
        <v>125</v>
      </c>
      <c r="S84" s="27" t="s">
        <v>65</v>
      </c>
      <c r="T84" s="66">
        <f t="shared" si="11"/>
        <v>0.10842739682399749</v>
      </c>
      <c r="U84" s="53" t="str">
        <f t="shared" si="12"/>
        <v>-</v>
      </c>
      <c r="V84" s="27">
        <f t="shared" si="13"/>
        <v>0.10842739682399749</v>
      </c>
    </row>
    <row r="85" spans="1:22" s="4" customFormat="1" ht="25.5" x14ac:dyDescent="0.25">
      <c r="A85" s="9" t="s">
        <v>27</v>
      </c>
      <c r="B85" s="20">
        <v>0</v>
      </c>
      <c r="C85" s="27" t="s">
        <v>37</v>
      </c>
      <c r="D85" s="27">
        <f t="shared" si="7"/>
        <v>0</v>
      </c>
      <c r="E85" s="20">
        <v>0</v>
      </c>
      <c r="F85" s="27" t="s">
        <v>37</v>
      </c>
      <c r="G85" s="26">
        <f t="shared" si="8"/>
        <v>0</v>
      </c>
      <c r="H85" s="20">
        <v>0</v>
      </c>
      <c r="I85" s="27" t="s">
        <v>37</v>
      </c>
      <c r="J85" s="27" t="s">
        <v>54</v>
      </c>
      <c r="K85" s="62">
        <v>579.94000000000005</v>
      </c>
      <c r="L85" s="27" t="s">
        <v>54</v>
      </c>
      <c r="M85" s="66">
        <f t="shared" si="9"/>
        <v>3.0160453611653816E-6</v>
      </c>
      <c r="N85" s="48">
        <v>0</v>
      </c>
      <c r="O85" s="27" t="s">
        <v>37</v>
      </c>
      <c r="P85" s="51">
        <f t="shared" si="10"/>
        <v>0</v>
      </c>
      <c r="Q85" s="20">
        <v>579.94000000000005</v>
      </c>
      <c r="R85" s="27" t="s">
        <v>54</v>
      </c>
      <c r="S85" s="27" t="s">
        <v>54</v>
      </c>
      <c r="T85" s="66" t="str">
        <f t="shared" si="11"/>
        <v>-</v>
      </c>
      <c r="U85" s="53" t="str">
        <f t="shared" si="12"/>
        <v>-</v>
      </c>
      <c r="V85" s="27" t="str">
        <f t="shared" si="13"/>
        <v>-</v>
      </c>
    </row>
    <row r="86" spans="1:22" s="4" customFormat="1" ht="25.5" x14ac:dyDescent="0.25">
      <c r="A86" s="9" t="s">
        <v>18</v>
      </c>
      <c r="B86" s="20">
        <v>0</v>
      </c>
      <c r="C86" s="27" t="s">
        <v>37</v>
      </c>
      <c r="D86" s="27">
        <f t="shared" si="7"/>
        <v>0</v>
      </c>
      <c r="E86" s="20">
        <v>0</v>
      </c>
      <c r="F86" s="27" t="s">
        <v>37</v>
      </c>
      <c r="G86" s="26">
        <f t="shared" si="8"/>
        <v>0</v>
      </c>
      <c r="H86" s="20">
        <v>0</v>
      </c>
      <c r="I86" s="27" t="s">
        <v>37</v>
      </c>
      <c r="J86" s="27" t="s">
        <v>54</v>
      </c>
      <c r="K86" s="62">
        <v>46741.120000000003</v>
      </c>
      <c r="L86" s="27" t="s">
        <v>132</v>
      </c>
      <c r="M86" s="66">
        <f t="shared" si="9"/>
        <v>2.4308262605040942E-4</v>
      </c>
      <c r="N86" s="48">
        <v>0</v>
      </c>
      <c r="O86" s="27" t="s">
        <v>37</v>
      </c>
      <c r="P86" s="51">
        <f t="shared" si="10"/>
        <v>0</v>
      </c>
      <c r="Q86" s="20">
        <v>46741.120000000003</v>
      </c>
      <c r="R86" s="27" t="s">
        <v>117</v>
      </c>
      <c r="S86" s="27" t="s">
        <v>65</v>
      </c>
      <c r="T86" s="66" t="str">
        <f t="shared" si="11"/>
        <v>-</v>
      </c>
      <c r="U86" s="53" t="str">
        <f t="shared" si="12"/>
        <v>-</v>
      </c>
      <c r="V86" s="27" t="str">
        <f t="shared" si="13"/>
        <v>-</v>
      </c>
    </row>
    <row r="87" spans="1:22" s="4" customFormat="1" x14ac:dyDescent="0.25">
      <c r="A87" s="9" t="s">
        <v>19</v>
      </c>
      <c r="B87" s="20">
        <v>4.96</v>
      </c>
      <c r="C87" s="27" t="s">
        <v>37</v>
      </c>
      <c r="D87" s="27">
        <f t="shared" si="7"/>
        <v>3.3718197615394097E-8</v>
      </c>
      <c r="E87" s="20">
        <v>69241.56</v>
      </c>
      <c r="F87" s="27" t="s">
        <v>225</v>
      </c>
      <c r="G87" s="26">
        <f t="shared" si="8"/>
        <v>8.5174771093248598E-4</v>
      </c>
      <c r="H87" s="20">
        <v>69246.52</v>
      </c>
      <c r="I87" s="27" t="s">
        <v>148</v>
      </c>
      <c r="J87" s="27" t="s">
        <v>46</v>
      </c>
      <c r="K87" s="62">
        <v>2383.66</v>
      </c>
      <c r="L87" s="27" t="s">
        <v>46</v>
      </c>
      <c r="M87" s="66">
        <f t="shared" si="9"/>
        <v>1.2396500820077029E-5</v>
      </c>
      <c r="N87" s="48">
        <v>21015.63</v>
      </c>
      <c r="O87" s="27" t="s">
        <v>132</v>
      </c>
      <c r="P87" s="51">
        <f t="shared" si="10"/>
        <v>3.9700261683981813E-4</v>
      </c>
      <c r="Q87" s="20">
        <v>23399.29</v>
      </c>
      <c r="R87" s="27" t="s">
        <v>47</v>
      </c>
      <c r="S87" s="27" t="s">
        <v>65</v>
      </c>
      <c r="T87" s="66">
        <f t="shared" si="11"/>
        <v>479.57661290322579</v>
      </c>
      <c r="U87" s="53">
        <f t="shared" si="12"/>
        <v>-0.69648820737141104</v>
      </c>
      <c r="V87" s="27">
        <f t="shared" si="13"/>
        <v>-0.66208713448704715</v>
      </c>
    </row>
    <row r="88" spans="1:22" s="4" customFormat="1" x14ac:dyDescent="0.25">
      <c r="A88" s="9" t="s">
        <v>20</v>
      </c>
      <c r="B88" s="20">
        <v>0</v>
      </c>
      <c r="C88" s="27" t="s">
        <v>37</v>
      </c>
      <c r="D88" s="27">
        <f t="shared" si="7"/>
        <v>0</v>
      </c>
      <c r="E88" s="20">
        <v>0</v>
      </c>
      <c r="F88" s="27" t="s">
        <v>37</v>
      </c>
      <c r="G88" s="26">
        <f t="shared" si="8"/>
        <v>0</v>
      </c>
      <c r="H88" s="20">
        <v>0</v>
      </c>
      <c r="I88" s="27" t="s">
        <v>37</v>
      </c>
      <c r="J88" s="27" t="s">
        <v>54</v>
      </c>
      <c r="K88" s="62">
        <v>61650.6</v>
      </c>
      <c r="L88" s="27" t="s">
        <v>108</v>
      </c>
      <c r="M88" s="66">
        <f t="shared" si="9"/>
        <v>3.206211093269346E-4</v>
      </c>
      <c r="N88" s="48">
        <v>0</v>
      </c>
      <c r="O88" s="27" t="s">
        <v>37</v>
      </c>
      <c r="P88" s="51">
        <f t="shared" si="10"/>
        <v>0</v>
      </c>
      <c r="Q88" s="20">
        <v>61650.6</v>
      </c>
      <c r="R88" s="27" t="s">
        <v>56</v>
      </c>
      <c r="S88" s="27" t="s">
        <v>46</v>
      </c>
      <c r="T88" s="66" t="str">
        <f t="shared" si="11"/>
        <v>-</v>
      </c>
      <c r="U88" s="53" t="str">
        <f t="shared" si="12"/>
        <v>-</v>
      </c>
      <c r="V88" s="27" t="str">
        <f t="shared" si="13"/>
        <v>-</v>
      </c>
    </row>
    <row r="89" spans="1:22" s="4" customFormat="1" x14ac:dyDescent="0.25">
      <c r="A89" s="9" t="s">
        <v>21</v>
      </c>
      <c r="B89" s="20">
        <v>0</v>
      </c>
      <c r="C89" s="27" t="s">
        <v>37</v>
      </c>
      <c r="D89" s="27">
        <f t="shared" si="7"/>
        <v>0</v>
      </c>
      <c r="E89" s="20">
        <v>93630.57</v>
      </c>
      <c r="F89" s="27" t="s">
        <v>201</v>
      </c>
      <c r="G89" s="26">
        <f t="shared" si="8"/>
        <v>1.1517594876661343E-3</v>
      </c>
      <c r="H89" s="20">
        <v>93630.57</v>
      </c>
      <c r="I89" s="27" t="s">
        <v>88</v>
      </c>
      <c r="J89" s="27" t="s">
        <v>46</v>
      </c>
      <c r="K89" s="62">
        <v>737.08</v>
      </c>
      <c r="L89" s="27" t="s">
        <v>65</v>
      </c>
      <c r="M89" s="66">
        <f t="shared" si="9"/>
        <v>3.8332701914125247E-6</v>
      </c>
      <c r="N89" s="48">
        <v>180719.35</v>
      </c>
      <c r="O89" s="27" t="s">
        <v>226</v>
      </c>
      <c r="P89" s="51">
        <f t="shared" si="10"/>
        <v>3.4139378578510841E-3</v>
      </c>
      <c r="Q89" s="20">
        <v>181456.43</v>
      </c>
      <c r="R89" s="27" t="s">
        <v>43</v>
      </c>
      <c r="S89" s="27" t="s">
        <v>55</v>
      </c>
      <c r="T89" s="66" t="str">
        <f t="shared" si="11"/>
        <v>-</v>
      </c>
      <c r="U89" s="53">
        <f t="shared" si="12"/>
        <v>0.93013190029709314</v>
      </c>
      <c r="V89" s="27">
        <f t="shared" si="13"/>
        <v>0.93800411553619689</v>
      </c>
    </row>
    <row r="90" spans="1:22" s="4" customFormat="1" x14ac:dyDescent="0.25">
      <c r="A90" s="9" t="s">
        <v>22</v>
      </c>
      <c r="B90" s="20">
        <v>0</v>
      </c>
      <c r="C90" s="27" t="s">
        <v>37</v>
      </c>
      <c r="D90" s="27">
        <f t="shared" si="7"/>
        <v>0</v>
      </c>
      <c r="E90" s="20">
        <v>123271.85</v>
      </c>
      <c r="F90" s="27" t="s">
        <v>227</v>
      </c>
      <c r="G90" s="26">
        <f t="shared" si="8"/>
        <v>1.5163799899931888E-3</v>
      </c>
      <c r="H90" s="20">
        <v>123271.85</v>
      </c>
      <c r="I90" s="27" t="s">
        <v>113</v>
      </c>
      <c r="J90" s="27" t="s">
        <v>49</v>
      </c>
      <c r="K90" s="62">
        <v>554.41999999999996</v>
      </c>
      <c r="L90" s="27" t="s">
        <v>54</v>
      </c>
      <c r="M90" s="66">
        <f t="shared" si="9"/>
        <v>2.8833256356473266E-6</v>
      </c>
      <c r="N90" s="48">
        <v>55817.59</v>
      </c>
      <c r="O90" s="27" t="s">
        <v>207</v>
      </c>
      <c r="P90" s="51">
        <f t="shared" si="10"/>
        <v>1.0544403996307539E-3</v>
      </c>
      <c r="Q90" s="20">
        <v>56372.01</v>
      </c>
      <c r="R90" s="27" t="s">
        <v>150</v>
      </c>
      <c r="S90" s="27" t="s">
        <v>65</v>
      </c>
      <c r="T90" s="66" t="str">
        <f t="shared" si="11"/>
        <v>-</v>
      </c>
      <c r="U90" s="53">
        <f t="shared" si="12"/>
        <v>-0.54719921863750731</v>
      </c>
      <c r="V90" s="27">
        <f t="shared" si="13"/>
        <v>-0.54270167925605084</v>
      </c>
    </row>
    <row r="91" spans="1:22" s="32" customFormat="1" x14ac:dyDescent="0.25">
      <c r="A91" s="9" t="s">
        <v>23</v>
      </c>
      <c r="B91" s="20">
        <v>21931.82</v>
      </c>
      <c r="C91" s="27" t="s">
        <v>117</v>
      </c>
      <c r="D91" s="27">
        <f t="shared" si="7"/>
        <v>1.4909303242444609E-4</v>
      </c>
      <c r="E91" s="20">
        <v>0</v>
      </c>
      <c r="F91" s="27" t="s">
        <v>37</v>
      </c>
      <c r="G91" s="26">
        <f t="shared" si="8"/>
        <v>0</v>
      </c>
      <c r="H91" s="20">
        <v>21931.82</v>
      </c>
      <c r="I91" s="27" t="s">
        <v>57</v>
      </c>
      <c r="J91" s="27" t="s">
        <v>65</v>
      </c>
      <c r="K91" s="62">
        <v>25829.9</v>
      </c>
      <c r="L91" s="27" t="s">
        <v>80</v>
      </c>
      <c r="M91" s="66">
        <f t="shared" si="9"/>
        <v>1.3433139647957667E-4</v>
      </c>
      <c r="N91" s="48">
        <v>0</v>
      </c>
      <c r="O91" s="27" t="s">
        <v>37</v>
      </c>
      <c r="P91" s="51">
        <f t="shared" si="10"/>
        <v>0</v>
      </c>
      <c r="Q91" s="20">
        <v>25829.9</v>
      </c>
      <c r="R91" s="27" t="s">
        <v>63</v>
      </c>
      <c r="S91" s="27" t="s">
        <v>65</v>
      </c>
      <c r="T91" s="66">
        <f t="shared" si="11"/>
        <v>0.17773627542082693</v>
      </c>
      <c r="U91" s="53" t="str">
        <f t="shared" si="12"/>
        <v>-</v>
      </c>
      <c r="V91" s="27">
        <f t="shared" si="13"/>
        <v>0.17773627542082693</v>
      </c>
    </row>
    <row r="92" spans="1:22" s="4" customFormat="1" x14ac:dyDescent="0.25">
      <c r="A92" s="9" t="s">
        <v>28</v>
      </c>
      <c r="B92" s="20">
        <v>66984.14</v>
      </c>
      <c r="C92" s="27" t="s">
        <v>181</v>
      </c>
      <c r="D92" s="27">
        <f t="shared" si="7"/>
        <v>4.5535977210024687E-4</v>
      </c>
      <c r="E92" s="20">
        <v>0</v>
      </c>
      <c r="F92" s="27" t="s">
        <v>37</v>
      </c>
      <c r="G92" s="26">
        <f t="shared" si="8"/>
        <v>0</v>
      </c>
      <c r="H92" s="20">
        <v>66984.14</v>
      </c>
      <c r="I92" s="27" t="s">
        <v>145</v>
      </c>
      <c r="J92" s="27" t="s">
        <v>46</v>
      </c>
      <c r="K92" s="62">
        <v>0</v>
      </c>
      <c r="L92" s="27" t="s">
        <v>37</v>
      </c>
      <c r="M92" s="66">
        <f t="shared" si="9"/>
        <v>0</v>
      </c>
      <c r="N92" s="48">
        <v>0</v>
      </c>
      <c r="O92" s="27" t="s">
        <v>37</v>
      </c>
      <c r="P92" s="51">
        <f t="shared" si="10"/>
        <v>0</v>
      </c>
      <c r="Q92" s="20">
        <v>0</v>
      </c>
      <c r="R92" s="27" t="s">
        <v>37</v>
      </c>
      <c r="S92" s="27" t="s">
        <v>54</v>
      </c>
      <c r="T92" s="66">
        <f t="shared" si="11"/>
        <v>-1</v>
      </c>
      <c r="U92" s="53" t="str">
        <f t="shared" si="12"/>
        <v>-</v>
      </c>
      <c r="V92" s="27">
        <f t="shared" si="13"/>
        <v>-1</v>
      </c>
    </row>
    <row r="93" spans="1:22" s="4" customFormat="1" x14ac:dyDescent="0.25">
      <c r="A93" s="9" t="s">
        <v>24</v>
      </c>
      <c r="B93" s="20">
        <v>68993.33</v>
      </c>
      <c r="C93" s="27" t="s">
        <v>103</v>
      </c>
      <c r="D93" s="27">
        <f t="shared" si="7"/>
        <v>4.6901829336372944E-4</v>
      </c>
      <c r="E93" s="20">
        <v>12296.23</v>
      </c>
      <c r="F93" s="27" t="s">
        <v>61</v>
      </c>
      <c r="G93" s="26">
        <f t="shared" si="8"/>
        <v>1.5125721828912234E-4</v>
      </c>
      <c r="H93" s="20">
        <v>81289.56</v>
      </c>
      <c r="I93" s="27" t="s">
        <v>139</v>
      </c>
      <c r="J93" s="27" t="s">
        <v>46</v>
      </c>
      <c r="K93" s="62">
        <v>236408.45</v>
      </c>
      <c r="L93" s="27" t="s">
        <v>228</v>
      </c>
      <c r="M93" s="66">
        <f t="shared" si="9"/>
        <v>1.2294696157581786E-3</v>
      </c>
      <c r="N93" s="48">
        <v>322535.89</v>
      </c>
      <c r="O93" s="27" t="s">
        <v>229</v>
      </c>
      <c r="P93" s="51">
        <f t="shared" si="10"/>
        <v>6.0929694876984287E-3</v>
      </c>
      <c r="Q93" s="20">
        <v>558944.34</v>
      </c>
      <c r="R93" s="27" t="s">
        <v>156</v>
      </c>
      <c r="S93" s="27" t="s">
        <v>83</v>
      </c>
      <c r="T93" s="66">
        <f t="shared" si="11"/>
        <v>2.4265406525529354</v>
      </c>
      <c r="U93" s="53">
        <f t="shared" si="12"/>
        <v>25.230469826930694</v>
      </c>
      <c r="V93" s="27">
        <f t="shared" si="13"/>
        <v>5.8759670983580179</v>
      </c>
    </row>
    <row r="94" spans="1:22" s="4" customFormat="1" x14ac:dyDescent="0.25">
      <c r="A94" s="9" t="s">
        <v>25</v>
      </c>
      <c r="B94" s="20">
        <v>597884.26</v>
      </c>
      <c r="C94" s="27" t="s">
        <v>230</v>
      </c>
      <c r="D94" s="27">
        <f t="shared" si="7"/>
        <v>4.0644313769785615E-3</v>
      </c>
      <c r="E94" s="20">
        <v>0</v>
      </c>
      <c r="F94" s="27" t="s">
        <v>37</v>
      </c>
      <c r="G94" s="26">
        <f t="shared" si="8"/>
        <v>0</v>
      </c>
      <c r="H94" s="20">
        <v>597884.26</v>
      </c>
      <c r="I94" s="27" t="s">
        <v>231</v>
      </c>
      <c r="J94" s="27" t="s">
        <v>83</v>
      </c>
      <c r="K94" s="62">
        <v>820684.76</v>
      </c>
      <c r="L94" s="27" t="s">
        <v>232</v>
      </c>
      <c r="M94" s="66">
        <f t="shared" si="9"/>
        <v>4.2680664609737635E-3</v>
      </c>
      <c r="N94" s="48">
        <v>0</v>
      </c>
      <c r="O94" s="27" t="s">
        <v>37</v>
      </c>
      <c r="P94" s="51">
        <f t="shared" si="10"/>
        <v>0</v>
      </c>
      <c r="Q94" s="20">
        <v>820684.76</v>
      </c>
      <c r="R94" s="27" t="s">
        <v>233</v>
      </c>
      <c r="S94" s="27" t="s">
        <v>82</v>
      </c>
      <c r="T94" s="66">
        <f t="shared" si="11"/>
        <v>0.37264821121064462</v>
      </c>
      <c r="U94" s="53" t="str">
        <f t="shared" si="12"/>
        <v>-</v>
      </c>
      <c r="V94" s="27">
        <f t="shared" si="13"/>
        <v>0.37264821121064462</v>
      </c>
    </row>
    <row r="95" spans="1:22" s="4" customFormat="1" x14ac:dyDescent="0.25">
      <c r="A95" s="9" t="s">
        <v>26</v>
      </c>
      <c r="B95" s="20">
        <v>5040.87</v>
      </c>
      <c r="C95" s="27" t="s">
        <v>72</v>
      </c>
      <c r="D95" s="27">
        <f t="shared" si="7"/>
        <v>3.4267953793046702E-5</v>
      </c>
      <c r="E95" s="20">
        <v>0</v>
      </c>
      <c r="F95" s="27" t="s">
        <v>37</v>
      </c>
      <c r="G95" s="26">
        <f t="shared" si="8"/>
        <v>0</v>
      </c>
      <c r="H95" s="20">
        <v>5040.87</v>
      </c>
      <c r="I95" s="27" t="s">
        <v>55</v>
      </c>
      <c r="J95" s="27" t="s">
        <v>54</v>
      </c>
      <c r="K95" s="62">
        <v>2961.82</v>
      </c>
      <c r="L95" s="27" t="s">
        <v>46</v>
      </c>
      <c r="M95" s="66">
        <f t="shared" si="9"/>
        <v>1.5403289084399852E-5</v>
      </c>
      <c r="N95" s="48">
        <v>0</v>
      </c>
      <c r="O95" s="27" t="s">
        <v>37</v>
      </c>
      <c r="P95" s="51">
        <f t="shared" si="10"/>
        <v>0</v>
      </c>
      <c r="Q95" s="20">
        <v>2961.82</v>
      </c>
      <c r="R95" s="27" t="s">
        <v>65</v>
      </c>
      <c r="S95" s="27" t="s">
        <v>54</v>
      </c>
      <c r="T95" s="66">
        <f t="shared" si="11"/>
        <v>-0.4124387258548623</v>
      </c>
      <c r="U95" s="53" t="str">
        <f t="shared" si="12"/>
        <v>-</v>
      </c>
      <c r="V95" s="27">
        <f t="shared" si="13"/>
        <v>-0.4124387258548623</v>
      </c>
    </row>
    <row r="96" spans="1:22" s="33" customFormat="1" x14ac:dyDescent="0.25">
      <c r="A96" s="18" t="s">
        <v>38</v>
      </c>
      <c r="B96" s="21">
        <v>446007.62</v>
      </c>
      <c r="C96" s="26" t="s">
        <v>42</v>
      </c>
      <c r="D96" s="27">
        <f t="shared" si="7"/>
        <v>3.0319703768410477E-3</v>
      </c>
      <c r="E96" s="21">
        <v>2216643.61</v>
      </c>
      <c r="F96" s="26" t="s">
        <v>42</v>
      </c>
      <c r="G96" s="26">
        <f t="shared" si="8"/>
        <v>2.7267166146612266E-2</v>
      </c>
      <c r="H96" s="21">
        <v>2662651.23</v>
      </c>
      <c r="I96" s="26" t="s">
        <v>42</v>
      </c>
      <c r="J96" s="26" t="s">
        <v>45</v>
      </c>
      <c r="K96" s="63">
        <v>584364.41</v>
      </c>
      <c r="L96" s="26" t="s">
        <v>42</v>
      </c>
      <c r="M96" s="66">
        <f t="shared" si="9"/>
        <v>3.0390550195031297E-3</v>
      </c>
      <c r="N96" s="49">
        <v>1198919.72</v>
      </c>
      <c r="O96" s="26" t="s">
        <v>42</v>
      </c>
      <c r="P96" s="51">
        <f t="shared" si="10"/>
        <v>2.2648584230920605E-2</v>
      </c>
      <c r="Q96" s="21">
        <v>1783284.13</v>
      </c>
      <c r="R96" s="26" t="s">
        <v>42</v>
      </c>
      <c r="S96" s="26" t="s">
        <v>108</v>
      </c>
      <c r="T96" s="66">
        <f t="shared" si="11"/>
        <v>0.31021171790742064</v>
      </c>
      <c r="U96" s="53">
        <f t="shared" si="12"/>
        <v>-0.45912833502359907</v>
      </c>
      <c r="V96" s="27">
        <f t="shared" si="13"/>
        <v>-0.33025996423872617</v>
      </c>
    </row>
    <row r="97" spans="1:22" s="4" customFormat="1" x14ac:dyDescent="0.25">
      <c r="A97" s="9" t="s">
        <v>12</v>
      </c>
      <c r="B97" s="20">
        <v>0</v>
      </c>
      <c r="C97" s="27" t="s">
        <v>37</v>
      </c>
      <c r="D97" s="27">
        <f t="shared" si="7"/>
        <v>0</v>
      </c>
      <c r="E97" s="20">
        <v>0</v>
      </c>
      <c r="F97" s="27" t="s">
        <v>37</v>
      </c>
      <c r="G97" s="26">
        <f t="shared" si="8"/>
        <v>0</v>
      </c>
      <c r="H97" s="20">
        <v>0</v>
      </c>
      <c r="I97" s="27" t="s">
        <v>37</v>
      </c>
      <c r="J97" s="27" t="s">
        <v>54</v>
      </c>
      <c r="K97" s="62">
        <v>121548.77</v>
      </c>
      <c r="L97" s="27" t="s">
        <v>234</v>
      </c>
      <c r="M97" s="66">
        <f t="shared" si="9"/>
        <v>6.3212850280004469E-4</v>
      </c>
      <c r="N97" s="48">
        <v>31428.29</v>
      </c>
      <c r="O97" s="27" t="s">
        <v>101</v>
      </c>
      <c r="P97" s="51">
        <f t="shared" si="10"/>
        <v>5.937063686789636E-4</v>
      </c>
      <c r="Q97" s="20">
        <v>152977.06</v>
      </c>
      <c r="R97" s="27" t="s">
        <v>90</v>
      </c>
      <c r="S97" s="27" t="s">
        <v>55</v>
      </c>
      <c r="T97" s="66" t="str">
        <f t="shared" si="11"/>
        <v>-</v>
      </c>
      <c r="U97" s="53" t="str">
        <f t="shared" si="12"/>
        <v>-</v>
      </c>
      <c r="V97" s="27" t="str">
        <f t="shared" si="13"/>
        <v>-</v>
      </c>
    </row>
    <row r="98" spans="1:22" s="4" customFormat="1" ht="25.5" x14ac:dyDescent="0.25">
      <c r="A98" s="9" t="s">
        <v>15</v>
      </c>
      <c r="B98" s="20">
        <v>14750.45</v>
      </c>
      <c r="C98" s="27" t="s">
        <v>132</v>
      </c>
      <c r="D98" s="27">
        <f t="shared" si="7"/>
        <v>1.0027390887419152E-4</v>
      </c>
      <c r="E98" s="20">
        <v>0</v>
      </c>
      <c r="F98" s="27" t="s">
        <v>37</v>
      </c>
      <c r="G98" s="26">
        <f t="shared" si="8"/>
        <v>0</v>
      </c>
      <c r="H98" s="20">
        <v>14750.45</v>
      </c>
      <c r="I98" s="27" t="s">
        <v>48</v>
      </c>
      <c r="J98" s="27" t="s">
        <v>54</v>
      </c>
      <c r="K98" s="62">
        <v>4630.58</v>
      </c>
      <c r="L98" s="27" t="s">
        <v>67</v>
      </c>
      <c r="M98" s="66">
        <f t="shared" si="9"/>
        <v>2.4081869380462103E-5</v>
      </c>
      <c r="N98" s="48">
        <v>0</v>
      </c>
      <c r="O98" s="27" t="s">
        <v>37</v>
      </c>
      <c r="P98" s="51">
        <f t="shared" si="10"/>
        <v>0</v>
      </c>
      <c r="Q98" s="20">
        <v>4630.58</v>
      </c>
      <c r="R98" s="27" t="s">
        <v>49</v>
      </c>
      <c r="S98" s="27" t="s">
        <v>54</v>
      </c>
      <c r="T98" s="66">
        <f t="shared" si="11"/>
        <v>-0.68607195034727764</v>
      </c>
      <c r="U98" s="53" t="str">
        <f t="shared" si="12"/>
        <v>-</v>
      </c>
      <c r="V98" s="27">
        <f t="shared" si="13"/>
        <v>-0.68607195034727764</v>
      </c>
    </row>
    <row r="99" spans="1:22" s="4" customFormat="1" ht="25.5" x14ac:dyDescent="0.25">
      <c r="A99" s="9" t="s">
        <v>17</v>
      </c>
      <c r="B99" s="20">
        <v>241632.33</v>
      </c>
      <c r="C99" s="27" t="s">
        <v>134</v>
      </c>
      <c r="D99" s="27">
        <f t="shared" si="7"/>
        <v>1.6426223091145402E-3</v>
      </c>
      <c r="E99" s="20">
        <v>0</v>
      </c>
      <c r="F99" s="27" t="s">
        <v>37</v>
      </c>
      <c r="G99" s="26">
        <f t="shared" si="8"/>
        <v>0</v>
      </c>
      <c r="H99" s="20">
        <v>241632.33</v>
      </c>
      <c r="I99" s="27" t="s">
        <v>119</v>
      </c>
      <c r="J99" s="27" t="s">
        <v>48</v>
      </c>
      <c r="K99" s="62">
        <v>45184.97</v>
      </c>
      <c r="L99" s="27" t="s">
        <v>163</v>
      </c>
      <c r="M99" s="66">
        <f t="shared" si="9"/>
        <v>2.3498968714504419E-4</v>
      </c>
      <c r="N99" s="48">
        <v>8964.91</v>
      </c>
      <c r="O99" s="27" t="s">
        <v>67</v>
      </c>
      <c r="P99" s="51">
        <f t="shared" si="10"/>
        <v>1.6935455799961521E-4</v>
      </c>
      <c r="Q99" s="20">
        <v>54149.88</v>
      </c>
      <c r="R99" s="27" t="s">
        <v>56</v>
      </c>
      <c r="S99" s="27" t="s">
        <v>65</v>
      </c>
      <c r="T99" s="66">
        <f t="shared" si="11"/>
        <v>-0.81300114103108634</v>
      </c>
      <c r="U99" s="53" t="str">
        <f t="shared" si="12"/>
        <v>-</v>
      </c>
      <c r="V99" s="27">
        <f t="shared" si="13"/>
        <v>-0.77589969024426497</v>
      </c>
    </row>
    <row r="100" spans="1:22" s="32" customFormat="1" ht="25.5" x14ac:dyDescent="0.25">
      <c r="A100" s="9" t="s">
        <v>27</v>
      </c>
      <c r="B100" s="20">
        <v>18369.46</v>
      </c>
      <c r="C100" s="27" t="s">
        <v>135</v>
      </c>
      <c r="D100" s="27">
        <f t="shared" si="7"/>
        <v>1.248760246709833E-4</v>
      </c>
      <c r="E100" s="20">
        <v>0</v>
      </c>
      <c r="F100" s="27" t="s">
        <v>37</v>
      </c>
      <c r="G100" s="26">
        <f t="shared" si="8"/>
        <v>0</v>
      </c>
      <c r="H100" s="20">
        <v>18369.46</v>
      </c>
      <c r="I100" s="27" t="s">
        <v>53</v>
      </c>
      <c r="J100" s="27" t="s">
        <v>54</v>
      </c>
      <c r="K100" s="62">
        <v>4216.75</v>
      </c>
      <c r="L100" s="27" t="s">
        <v>53</v>
      </c>
      <c r="M100" s="66">
        <f t="shared" si="9"/>
        <v>2.1929698376890924E-5</v>
      </c>
      <c r="N100" s="48">
        <v>0</v>
      </c>
      <c r="O100" s="27" t="s">
        <v>37</v>
      </c>
      <c r="P100" s="51">
        <f t="shared" si="10"/>
        <v>0</v>
      </c>
      <c r="Q100" s="20">
        <v>4216.75</v>
      </c>
      <c r="R100" s="27" t="s">
        <v>46</v>
      </c>
      <c r="S100" s="27" t="s">
        <v>54</v>
      </c>
      <c r="T100" s="66">
        <f t="shared" si="11"/>
        <v>-0.77044779759448567</v>
      </c>
      <c r="U100" s="53" t="str">
        <f t="shared" si="12"/>
        <v>-</v>
      </c>
      <c r="V100" s="27">
        <f t="shared" si="13"/>
        <v>-0.77044779759448567</v>
      </c>
    </row>
    <row r="101" spans="1:22" s="4" customFormat="1" ht="25.5" x14ac:dyDescent="0.25">
      <c r="A101" s="9" t="s">
        <v>18</v>
      </c>
      <c r="B101" s="20">
        <v>7226.47</v>
      </c>
      <c r="C101" s="27" t="s">
        <v>91</v>
      </c>
      <c r="D101" s="27">
        <f t="shared" si="7"/>
        <v>4.9125714419701005E-5</v>
      </c>
      <c r="E101" s="20">
        <v>0</v>
      </c>
      <c r="F101" s="27" t="s">
        <v>37</v>
      </c>
      <c r="G101" s="26">
        <f t="shared" si="8"/>
        <v>0</v>
      </c>
      <c r="H101" s="20">
        <v>7226.47</v>
      </c>
      <c r="I101" s="27" t="s">
        <v>49</v>
      </c>
      <c r="J101" s="27" t="s">
        <v>54</v>
      </c>
      <c r="K101" s="62">
        <v>22533.43</v>
      </c>
      <c r="L101" s="27" t="s">
        <v>116</v>
      </c>
      <c r="M101" s="66">
        <f t="shared" si="9"/>
        <v>1.1718772118261344E-4</v>
      </c>
      <c r="N101" s="48">
        <v>0</v>
      </c>
      <c r="O101" s="27" t="s">
        <v>37</v>
      </c>
      <c r="P101" s="51">
        <f t="shared" si="10"/>
        <v>0</v>
      </c>
      <c r="Q101" s="20">
        <v>22533.43</v>
      </c>
      <c r="R101" s="27" t="s">
        <v>63</v>
      </c>
      <c r="S101" s="27" t="s">
        <v>65</v>
      </c>
      <c r="T101" s="66">
        <f t="shared" si="11"/>
        <v>2.1181794153992199</v>
      </c>
      <c r="U101" s="53" t="str">
        <f t="shared" si="12"/>
        <v>-</v>
      </c>
      <c r="V101" s="27">
        <f t="shared" si="13"/>
        <v>2.1181794153992199</v>
      </c>
    </row>
    <row r="102" spans="1:22" s="4" customFormat="1" x14ac:dyDescent="0.25">
      <c r="A102" s="9" t="s">
        <v>19</v>
      </c>
      <c r="B102" s="20">
        <v>12685.14</v>
      </c>
      <c r="C102" s="27" t="s">
        <v>69</v>
      </c>
      <c r="D102" s="27">
        <f t="shared" si="7"/>
        <v>8.6233882519947636E-5</v>
      </c>
      <c r="E102" s="20">
        <v>86141.83</v>
      </c>
      <c r="F102" s="27" t="s">
        <v>116</v>
      </c>
      <c r="G102" s="26">
        <f t="shared" si="8"/>
        <v>1.0596397094178027E-3</v>
      </c>
      <c r="H102" s="20">
        <v>98826.97</v>
      </c>
      <c r="I102" s="27" t="s">
        <v>86</v>
      </c>
      <c r="J102" s="27" t="s">
        <v>46</v>
      </c>
      <c r="K102" s="62">
        <v>30206.74</v>
      </c>
      <c r="L102" s="27" t="s">
        <v>145</v>
      </c>
      <c r="M102" s="66">
        <f t="shared" si="9"/>
        <v>1.570936615045156E-4</v>
      </c>
      <c r="N102" s="48">
        <v>161974.39999999999</v>
      </c>
      <c r="O102" s="27" t="s">
        <v>157</v>
      </c>
      <c r="P102" s="51">
        <f t="shared" si="10"/>
        <v>3.0598302625740666E-3</v>
      </c>
      <c r="Q102" s="20">
        <v>192181.14</v>
      </c>
      <c r="R102" s="27" t="s">
        <v>174</v>
      </c>
      <c r="S102" s="27" t="s">
        <v>72</v>
      </c>
      <c r="T102" s="66">
        <f t="shared" si="11"/>
        <v>1.3812697376615475</v>
      </c>
      <c r="U102" s="53">
        <f t="shared" si="12"/>
        <v>0.88032225458874036</v>
      </c>
      <c r="V102" s="27">
        <f t="shared" si="13"/>
        <v>0.94462240418784482</v>
      </c>
    </row>
    <row r="103" spans="1:22" s="4" customFormat="1" x14ac:dyDescent="0.25">
      <c r="A103" s="9" t="s">
        <v>20</v>
      </c>
      <c r="B103" s="20">
        <v>26110.12</v>
      </c>
      <c r="C103" s="27" t="s">
        <v>138</v>
      </c>
      <c r="D103" s="27">
        <f t="shared" si="7"/>
        <v>1.7749721490355921E-4</v>
      </c>
      <c r="E103" s="20">
        <v>0</v>
      </c>
      <c r="F103" s="27" t="s">
        <v>37</v>
      </c>
      <c r="G103" s="26">
        <f t="shared" si="8"/>
        <v>0</v>
      </c>
      <c r="H103" s="20">
        <v>26110.12</v>
      </c>
      <c r="I103" s="27" t="s">
        <v>66</v>
      </c>
      <c r="J103" s="27" t="s">
        <v>65</v>
      </c>
      <c r="K103" s="62">
        <v>835.7</v>
      </c>
      <c r="L103" s="27" t="s">
        <v>65</v>
      </c>
      <c r="M103" s="66">
        <f t="shared" si="9"/>
        <v>4.3461549614199907E-6</v>
      </c>
      <c r="N103" s="48">
        <v>0</v>
      </c>
      <c r="O103" s="27" t="s">
        <v>37</v>
      </c>
      <c r="P103" s="51">
        <f t="shared" si="10"/>
        <v>0</v>
      </c>
      <c r="Q103" s="20">
        <v>835.7</v>
      </c>
      <c r="R103" s="27" t="s">
        <v>65</v>
      </c>
      <c r="S103" s="27" t="s">
        <v>54</v>
      </c>
      <c r="T103" s="66">
        <f t="shared" si="11"/>
        <v>-0.96799325319071683</v>
      </c>
      <c r="U103" s="53" t="str">
        <f t="shared" si="12"/>
        <v>-</v>
      </c>
      <c r="V103" s="27">
        <f t="shared" si="13"/>
        <v>-0.96799325319071683</v>
      </c>
    </row>
    <row r="104" spans="1:22" s="4" customFormat="1" x14ac:dyDescent="0.25">
      <c r="A104" s="9" t="s">
        <v>21</v>
      </c>
      <c r="B104" s="20">
        <v>46.41</v>
      </c>
      <c r="C104" s="27" t="s">
        <v>54</v>
      </c>
      <c r="D104" s="27">
        <f t="shared" si="7"/>
        <v>3.1549628051016937E-7</v>
      </c>
      <c r="E104" s="20">
        <v>2130501.7799999998</v>
      </c>
      <c r="F104" s="27" t="s">
        <v>140</v>
      </c>
      <c r="G104" s="26">
        <f t="shared" si="8"/>
        <v>2.6207526437194463E-2</v>
      </c>
      <c r="H104" s="20">
        <v>2130548.19</v>
      </c>
      <c r="I104" s="27" t="s">
        <v>141</v>
      </c>
      <c r="J104" s="27" t="s">
        <v>142</v>
      </c>
      <c r="K104" s="62">
        <v>804.83</v>
      </c>
      <c r="L104" s="27" t="s">
        <v>65</v>
      </c>
      <c r="M104" s="66">
        <f t="shared" si="9"/>
        <v>4.1856119392122186E-6</v>
      </c>
      <c r="N104" s="48">
        <v>988002.63</v>
      </c>
      <c r="O104" s="27" t="s">
        <v>235</v>
      </c>
      <c r="P104" s="51">
        <f t="shared" si="10"/>
        <v>1.866418611074817E-2</v>
      </c>
      <c r="Q104" s="20">
        <v>988807.46</v>
      </c>
      <c r="R104" s="27" t="s">
        <v>236</v>
      </c>
      <c r="S104" s="27" t="s">
        <v>85</v>
      </c>
      <c r="T104" s="66">
        <f t="shared" si="11"/>
        <v>16.341736694677873</v>
      </c>
      <c r="U104" s="53">
        <f t="shared" si="12"/>
        <v>-0.5362582471064633</v>
      </c>
      <c r="V104" s="27">
        <f t="shared" si="13"/>
        <v>-0.53589059161341945</v>
      </c>
    </row>
    <row r="105" spans="1:22" s="4" customFormat="1" x14ac:dyDescent="0.25">
      <c r="A105" s="9" t="s">
        <v>22</v>
      </c>
      <c r="B105" s="20">
        <v>20744.75</v>
      </c>
      <c r="C105" s="27" t="s">
        <v>143</v>
      </c>
      <c r="D105" s="27">
        <f t="shared" si="7"/>
        <v>1.4102330241571508E-4</v>
      </c>
      <c r="E105" s="20">
        <v>0</v>
      </c>
      <c r="F105" s="27" t="s">
        <v>37</v>
      </c>
      <c r="G105" s="26">
        <f t="shared" si="8"/>
        <v>0</v>
      </c>
      <c r="H105" s="20">
        <v>20744.75</v>
      </c>
      <c r="I105" s="27" t="s">
        <v>67</v>
      </c>
      <c r="J105" s="27" t="s">
        <v>65</v>
      </c>
      <c r="K105" s="62">
        <v>55473.4</v>
      </c>
      <c r="L105" s="27" t="s">
        <v>113</v>
      </c>
      <c r="M105" s="66">
        <f t="shared" si="9"/>
        <v>2.8849586291352844E-4</v>
      </c>
      <c r="N105" s="48">
        <v>0</v>
      </c>
      <c r="O105" s="27" t="s">
        <v>37</v>
      </c>
      <c r="P105" s="51">
        <f t="shared" si="10"/>
        <v>0</v>
      </c>
      <c r="Q105" s="20">
        <v>55473.4</v>
      </c>
      <c r="R105" s="27" t="s">
        <v>74</v>
      </c>
      <c r="S105" s="27" t="s">
        <v>65</v>
      </c>
      <c r="T105" s="66">
        <f t="shared" si="11"/>
        <v>1.6740934453295413</v>
      </c>
      <c r="U105" s="53" t="str">
        <f t="shared" si="12"/>
        <v>-</v>
      </c>
      <c r="V105" s="27">
        <f t="shared" si="13"/>
        <v>1.6740934453295413</v>
      </c>
    </row>
    <row r="106" spans="1:22" s="4" customFormat="1" x14ac:dyDescent="0.25">
      <c r="A106" s="9" t="s">
        <v>23</v>
      </c>
      <c r="B106" s="20">
        <v>57.93</v>
      </c>
      <c r="C106" s="27" t="s">
        <v>54</v>
      </c>
      <c r="D106" s="27">
        <f t="shared" si="7"/>
        <v>3.9380951368140729E-7</v>
      </c>
      <c r="E106" s="20">
        <v>0</v>
      </c>
      <c r="F106" s="27" t="s">
        <v>37</v>
      </c>
      <c r="G106" s="26">
        <f t="shared" si="8"/>
        <v>0</v>
      </c>
      <c r="H106" s="20">
        <v>57.93</v>
      </c>
      <c r="I106" s="27" t="s">
        <v>37</v>
      </c>
      <c r="J106" s="27" t="s">
        <v>54</v>
      </c>
      <c r="K106" s="62">
        <v>0</v>
      </c>
      <c r="L106" s="27" t="s">
        <v>37</v>
      </c>
      <c r="M106" s="66">
        <f t="shared" si="9"/>
        <v>0</v>
      </c>
      <c r="N106" s="48">
        <v>0</v>
      </c>
      <c r="O106" s="27" t="s">
        <v>37</v>
      </c>
      <c r="P106" s="51">
        <f t="shared" si="10"/>
        <v>0</v>
      </c>
      <c r="Q106" s="20">
        <v>0</v>
      </c>
      <c r="R106" s="27" t="s">
        <v>37</v>
      </c>
      <c r="S106" s="27" t="s">
        <v>54</v>
      </c>
      <c r="T106" s="66">
        <f t="shared" si="11"/>
        <v>-1</v>
      </c>
      <c r="U106" s="53" t="str">
        <f t="shared" si="12"/>
        <v>-</v>
      </c>
      <c r="V106" s="27">
        <f t="shared" si="13"/>
        <v>-1</v>
      </c>
    </row>
    <row r="107" spans="1:22" s="4" customFormat="1" x14ac:dyDescent="0.25">
      <c r="A107" s="9" t="s">
        <v>24</v>
      </c>
      <c r="B107" s="20">
        <v>20817.27</v>
      </c>
      <c r="C107" s="27" t="s">
        <v>143</v>
      </c>
      <c r="D107" s="27">
        <f t="shared" si="7"/>
        <v>1.4151629509536595E-4</v>
      </c>
      <c r="E107" s="20">
        <v>0</v>
      </c>
      <c r="F107" s="27" t="s">
        <v>37</v>
      </c>
      <c r="G107" s="26">
        <f t="shared" si="8"/>
        <v>0</v>
      </c>
      <c r="H107" s="20">
        <v>20817.27</v>
      </c>
      <c r="I107" s="27" t="s">
        <v>67</v>
      </c>
      <c r="J107" s="27" t="s">
        <v>65</v>
      </c>
      <c r="K107" s="62">
        <v>140851.65</v>
      </c>
      <c r="L107" s="27" t="s">
        <v>218</v>
      </c>
      <c r="M107" s="66">
        <f t="shared" si="9"/>
        <v>7.3251537330584174E-4</v>
      </c>
      <c r="N107" s="48">
        <v>0</v>
      </c>
      <c r="O107" s="27" t="s">
        <v>37</v>
      </c>
      <c r="P107" s="51">
        <f t="shared" si="10"/>
        <v>0</v>
      </c>
      <c r="Q107" s="20">
        <v>140851.65</v>
      </c>
      <c r="R107" s="27" t="s">
        <v>171</v>
      </c>
      <c r="S107" s="27" t="s">
        <v>49</v>
      </c>
      <c r="T107" s="66">
        <f t="shared" si="11"/>
        <v>5.7660961307606611</v>
      </c>
      <c r="U107" s="53" t="str">
        <f t="shared" si="12"/>
        <v>-</v>
      </c>
      <c r="V107" s="27">
        <f t="shared" si="13"/>
        <v>5.7660961307606611</v>
      </c>
    </row>
    <row r="108" spans="1:22" s="4" customFormat="1" x14ac:dyDescent="0.25">
      <c r="A108" s="9" t="s">
        <v>25</v>
      </c>
      <c r="B108" s="20">
        <v>82698.81</v>
      </c>
      <c r="C108" s="27" t="s">
        <v>144</v>
      </c>
      <c r="D108" s="27">
        <f t="shared" si="7"/>
        <v>5.6218847139877617E-4</v>
      </c>
      <c r="E108" s="20">
        <v>0</v>
      </c>
      <c r="F108" s="27" t="s">
        <v>37</v>
      </c>
      <c r="G108" s="26">
        <f t="shared" si="8"/>
        <v>0</v>
      </c>
      <c r="H108" s="20">
        <v>82698.81</v>
      </c>
      <c r="I108" s="27" t="s">
        <v>74</v>
      </c>
      <c r="J108" s="27" t="s">
        <v>46</v>
      </c>
      <c r="K108" s="62">
        <v>158068.04999999999</v>
      </c>
      <c r="L108" s="27" t="s">
        <v>156</v>
      </c>
      <c r="M108" s="66">
        <f t="shared" si="9"/>
        <v>8.2205126211497314E-4</v>
      </c>
      <c r="N108" s="48">
        <v>8549.49</v>
      </c>
      <c r="O108" s="27" t="s">
        <v>53</v>
      </c>
      <c r="P108" s="51">
        <f t="shared" si="10"/>
        <v>1.6150693091978953E-4</v>
      </c>
      <c r="Q108" s="20">
        <v>166617.54</v>
      </c>
      <c r="R108" s="27" t="s">
        <v>159</v>
      </c>
      <c r="S108" s="27" t="s">
        <v>55</v>
      </c>
      <c r="T108" s="66">
        <f t="shared" si="11"/>
        <v>0.91137030871423663</v>
      </c>
      <c r="U108" s="53" t="str">
        <f t="shared" si="12"/>
        <v>-</v>
      </c>
      <c r="V108" s="27">
        <f t="shared" si="13"/>
        <v>1.0147513609929817</v>
      </c>
    </row>
    <row r="109" spans="1:22" s="32" customFormat="1" x14ac:dyDescent="0.25">
      <c r="A109" s="9" t="s">
        <v>26</v>
      </c>
      <c r="B109" s="20">
        <v>868.48</v>
      </c>
      <c r="C109" s="27" t="s">
        <v>46</v>
      </c>
      <c r="D109" s="27">
        <f t="shared" si="7"/>
        <v>5.9039476340761027E-6</v>
      </c>
      <c r="E109" s="20">
        <v>0</v>
      </c>
      <c r="F109" s="27" t="s">
        <v>37</v>
      </c>
      <c r="G109" s="26">
        <f t="shared" si="8"/>
        <v>0</v>
      </c>
      <c r="H109" s="20">
        <v>868.48</v>
      </c>
      <c r="I109" s="27" t="s">
        <v>54</v>
      </c>
      <c r="J109" s="27" t="s">
        <v>54</v>
      </c>
      <c r="K109" s="62">
        <v>9.5399999999999991</v>
      </c>
      <c r="L109" s="27" t="s">
        <v>37</v>
      </c>
      <c r="M109" s="66">
        <f t="shared" si="9"/>
        <v>4.9613878583159874E-8</v>
      </c>
      <c r="N109" s="48">
        <v>0</v>
      </c>
      <c r="O109" s="27" t="s">
        <v>37</v>
      </c>
      <c r="P109" s="51">
        <f t="shared" si="10"/>
        <v>0</v>
      </c>
      <c r="Q109" s="20">
        <v>9.5399999999999991</v>
      </c>
      <c r="R109" s="27" t="s">
        <v>37</v>
      </c>
      <c r="S109" s="27" t="s">
        <v>54</v>
      </c>
      <c r="T109" s="66">
        <f t="shared" si="11"/>
        <v>-0.98901529108327191</v>
      </c>
      <c r="U109" s="53" t="str">
        <f t="shared" si="12"/>
        <v>-</v>
      </c>
      <c r="V109" s="27">
        <f t="shared" si="13"/>
        <v>-0.98901529108327191</v>
      </c>
    </row>
    <row r="110" spans="1:22" s="22" customFormat="1" x14ac:dyDescent="0.25">
      <c r="A110" s="18" t="s">
        <v>237</v>
      </c>
      <c r="B110" s="21">
        <v>295516.76</v>
      </c>
      <c r="C110" s="26" t="s">
        <v>42</v>
      </c>
      <c r="D110" s="27">
        <f t="shared" si="7"/>
        <v>2.008929942004232E-3</v>
      </c>
      <c r="E110" s="21">
        <v>1164236.73</v>
      </c>
      <c r="F110" s="26" t="s">
        <v>42</v>
      </c>
      <c r="G110" s="26">
        <f t="shared" si="8"/>
        <v>1.4321398445688149E-2</v>
      </c>
      <c r="H110" s="21">
        <v>1459753.49</v>
      </c>
      <c r="I110" s="26" t="s">
        <v>42</v>
      </c>
      <c r="J110" s="26" t="s">
        <v>81</v>
      </c>
      <c r="K110" s="63">
        <v>544164.61</v>
      </c>
      <c r="L110" s="26" t="s">
        <v>42</v>
      </c>
      <c r="M110" s="66">
        <f t="shared" si="9"/>
        <v>2.8299912882382124E-3</v>
      </c>
      <c r="N110" s="49">
        <v>543196.6</v>
      </c>
      <c r="O110" s="26" t="s">
        <v>42</v>
      </c>
      <c r="P110" s="51">
        <f t="shared" si="10"/>
        <v>1.0261432641252816E-2</v>
      </c>
      <c r="Q110" s="21">
        <v>1087361.21</v>
      </c>
      <c r="R110" s="26" t="s">
        <v>42</v>
      </c>
      <c r="S110" s="26" t="s">
        <v>101</v>
      </c>
      <c r="T110" s="66">
        <f t="shared" si="11"/>
        <v>0.84140016288754649</v>
      </c>
      <c r="U110" s="53">
        <f t="shared" si="12"/>
        <v>-0.53343114333800479</v>
      </c>
      <c r="V110" s="27">
        <f t="shared" si="13"/>
        <v>-0.25510627825250143</v>
      </c>
    </row>
    <row r="111" spans="1:22" s="4" customFormat="1" x14ac:dyDescent="0.25">
      <c r="A111" s="9" t="s">
        <v>12</v>
      </c>
      <c r="B111" s="20">
        <v>10509.56</v>
      </c>
      <c r="C111" s="27" t="s">
        <v>71</v>
      </c>
      <c r="D111" s="27">
        <f t="shared" si="7"/>
        <v>7.1444238090895404E-5</v>
      </c>
      <c r="E111" s="20">
        <v>327398.90000000002</v>
      </c>
      <c r="F111" s="27" t="s">
        <v>238</v>
      </c>
      <c r="G111" s="26">
        <f t="shared" si="8"/>
        <v>4.0273682978375115E-3</v>
      </c>
      <c r="H111" s="20">
        <v>337908.46</v>
      </c>
      <c r="I111" s="27" t="s">
        <v>166</v>
      </c>
      <c r="J111" s="27" t="s">
        <v>67</v>
      </c>
      <c r="K111" s="62">
        <v>0</v>
      </c>
      <c r="L111" s="27" t="s">
        <v>37</v>
      </c>
      <c r="M111" s="66">
        <f t="shared" si="9"/>
        <v>0</v>
      </c>
      <c r="N111" s="48">
        <v>531202.96</v>
      </c>
      <c r="O111" s="27" t="s">
        <v>239</v>
      </c>
      <c r="P111" s="51">
        <f t="shared" si="10"/>
        <v>1.0034862870780328E-2</v>
      </c>
      <c r="Q111" s="20">
        <v>531202.96</v>
      </c>
      <c r="R111" s="27" t="s">
        <v>240</v>
      </c>
      <c r="S111" s="27" t="s">
        <v>63</v>
      </c>
      <c r="T111" s="66">
        <f t="shared" si="11"/>
        <v>-1</v>
      </c>
      <c r="U111" s="53">
        <f t="shared" si="12"/>
        <v>0.62249463880300127</v>
      </c>
      <c r="V111" s="27">
        <f t="shared" si="13"/>
        <v>0.57203214148589221</v>
      </c>
    </row>
    <row r="112" spans="1:22" s="4" customFormat="1" x14ac:dyDescent="0.25">
      <c r="A112" s="9" t="s">
        <v>14</v>
      </c>
      <c r="B112" s="20">
        <v>0</v>
      </c>
      <c r="C112" s="27" t="s">
        <v>37</v>
      </c>
      <c r="D112" s="27">
        <f t="shared" si="7"/>
        <v>0</v>
      </c>
      <c r="E112" s="20">
        <v>0</v>
      </c>
      <c r="F112" s="27" t="s">
        <v>37</v>
      </c>
      <c r="G112" s="26">
        <f t="shared" si="8"/>
        <v>0</v>
      </c>
      <c r="H112" s="20">
        <v>0</v>
      </c>
      <c r="I112" s="27" t="s">
        <v>37</v>
      </c>
      <c r="J112" s="27" t="s">
        <v>54</v>
      </c>
      <c r="K112" s="62">
        <v>415071.01</v>
      </c>
      <c r="L112" s="27" t="s">
        <v>241</v>
      </c>
      <c r="M112" s="66">
        <f t="shared" si="9"/>
        <v>2.1586250202861152E-3</v>
      </c>
      <c r="N112" s="48">
        <v>0</v>
      </c>
      <c r="O112" s="27" t="s">
        <v>37</v>
      </c>
      <c r="P112" s="51">
        <f t="shared" si="10"/>
        <v>0</v>
      </c>
      <c r="Q112" s="20">
        <v>415071.01</v>
      </c>
      <c r="R112" s="27" t="s">
        <v>242</v>
      </c>
      <c r="S112" s="27" t="s">
        <v>66</v>
      </c>
      <c r="T112" s="66" t="str">
        <f t="shared" si="11"/>
        <v>-</v>
      </c>
      <c r="U112" s="53" t="str">
        <f t="shared" si="12"/>
        <v>-</v>
      </c>
      <c r="V112" s="27" t="str">
        <f t="shared" si="13"/>
        <v>-</v>
      </c>
    </row>
    <row r="113" spans="1:22" s="4" customFormat="1" ht="25.5" x14ac:dyDescent="0.25">
      <c r="A113" s="9" t="s">
        <v>15</v>
      </c>
      <c r="B113" s="20">
        <v>12253.86</v>
      </c>
      <c r="C113" s="27" t="s">
        <v>180</v>
      </c>
      <c r="D113" s="27">
        <f t="shared" si="7"/>
        <v>8.3302030853099423E-5</v>
      </c>
      <c r="E113" s="20">
        <v>0</v>
      </c>
      <c r="F113" s="27" t="s">
        <v>37</v>
      </c>
      <c r="G113" s="26">
        <f t="shared" si="8"/>
        <v>0</v>
      </c>
      <c r="H113" s="20">
        <v>12253.86</v>
      </c>
      <c r="I113" s="27" t="s">
        <v>67</v>
      </c>
      <c r="J113" s="27" t="s">
        <v>54</v>
      </c>
      <c r="K113" s="62">
        <v>0</v>
      </c>
      <c r="L113" s="27" t="s">
        <v>37</v>
      </c>
      <c r="M113" s="66">
        <f t="shared" si="9"/>
        <v>0</v>
      </c>
      <c r="N113" s="48">
        <v>0</v>
      </c>
      <c r="O113" s="27" t="s">
        <v>37</v>
      </c>
      <c r="P113" s="51">
        <f t="shared" si="10"/>
        <v>0</v>
      </c>
      <c r="Q113" s="20">
        <v>0</v>
      </c>
      <c r="R113" s="27" t="s">
        <v>37</v>
      </c>
      <c r="S113" s="27" t="s">
        <v>54</v>
      </c>
      <c r="T113" s="66">
        <f t="shared" si="11"/>
        <v>-1</v>
      </c>
      <c r="U113" s="53" t="str">
        <f t="shared" si="12"/>
        <v>-</v>
      </c>
      <c r="V113" s="27">
        <f t="shared" si="13"/>
        <v>-1</v>
      </c>
    </row>
    <row r="114" spans="1:22" s="4" customFormat="1" x14ac:dyDescent="0.25">
      <c r="A114" s="9" t="s">
        <v>16</v>
      </c>
      <c r="B114" s="20">
        <v>204227.5</v>
      </c>
      <c r="C114" s="27" t="s">
        <v>243</v>
      </c>
      <c r="D114" s="27">
        <f t="shared" si="7"/>
        <v>1.3883433878019956E-3</v>
      </c>
      <c r="E114" s="20">
        <v>0</v>
      </c>
      <c r="F114" s="27" t="s">
        <v>37</v>
      </c>
      <c r="G114" s="26">
        <f t="shared" si="8"/>
        <v>0</v>
      </c>
      <c r="H114" s="20">
        <v>204227.5</v>
      </c>
      <c r="I114" s="27" t="s">
        <v>244</v>
      </c>
      <c r="J114" s="27" t="s">
        <v>72</v>
      </c>
      <c r="K114" s="62">
        <v>41784.550000000003</v>
      </c>
      <c r="L114" s="27" t="s">
        <v>163</v>
      </c>
      <c r="M114" s="66">
        <f t="shared" si="9"/>
        <v>2.1730540779370787E-4</v>
      </c>
      <c r="N114" s="48">
        <v>0</v>
      </c>
      <c r="O114" s="27" t="s">
        <v>37</v>
      </c>
      <c r="P114" s="51">
        <f t="shared" si="10"/>
        <v>0</v>
      </c>
      <c r="Q114" s="20">
        <v>41784.550000000003</v>
      </c>
      <c r="R114" s="27" t="s">
        <v>61</v>
      </c>
      <c r="S114" s="27" t="s">
        <v>65</v>
      </c>
      <c r="T114" s="66">
        <f t="shared" si="11"/>
        <v>-0.79540194146233978</v>
      </c>
      <c r="U114" s="53" t="str">
        <f t="shared" si="12"/>
        <v>-</v>
      </c>
      <c r="V114" s="27">
        <f t="shared" si="13"/>
        <v>-0.79540194146233978</v>
      </c>
    </row>
    <row r="115" spans="1:22" s="4" customFormat="1" ht="25.5" x14ac:dyDescent="0.25">
      <c r="A115" s="9" t="s">
        <v>17</v>
      </c>
      <c r="B115" s="20">
        <v>18748.61</v>
      </c>
      <c r="C115" s="27" t="s">
        <v>139</v>
      </c>
      <c r="D115" s="27">
        <f t="shared" si="7"/>
        <v>1.2745349536168426E-4</v>
      </c>
      <c r="E115" s="20">
        <v>0</v>
      </c>
      <c r="F115" s="27" t="s">
        <v>37</v>
      </c>
      <c r="G115" s="26">
        <f t="shared" si="8"/>
        <v>0</v>
      </c>
      <c r="H115" s="20">
        <v>18748.61</v>
      </c>
      <c r="I115" s="27" t="s">
        <v>63</v>
      </c>
      <c r="J115" s="27" t="s">
        <v>65</v>
      </c>
      <c r="K115" s="62">
        <v>354.67</v>
      </c>
      <c r="L115" s="27" t="s">
        <v>65</v>
      </c>
      <c r="M115" s="66">
        <f t="shared" si="9"/>
        <v>1.844502548961144E-6</v>
      </c>
      <c r="N115" s="48">
        <v>0</v>
      </c>
      <c r="O115" s="27" t="s">
        <v>37</v>
      </c>
      <c r="P115" s="51">
        <f t="shared" si="10"/>
        <v>0</v>
      </c>
      <c r="Q115" s="20">
        <v>354.67</v>
      </c>
      <c r="R115" s="27" t="s">
        <v>54</v>
      </c>
      <c r="S115" s="27" t="s">
        <v>54</v>
      </c>
      <c r="T115" s="66">
        <f t="shared" si="11"/>
        <v>-0.9810828642763384</v>
      </c>
      <c r="U115" s="53" t="str">
        <f t="shared" si="12"/>
        <v>-</v>
      </c>
      <c r="V115" s="27">
        <f t="shared" si="13"/>
        <v>-0.9810828642763384</v>
      </c>
    </row>
    <row r="116" spans="1:22" s="4" customFormat="1" ht="27.75" customHeight="1" x14ac:dyDescent="0.25">
      <c r="A116" s="9" t="s">
        <v>18</v>
      </c>
      <c r="B116" s="20">
        <v>17588.87</v>
      </c>
      <c r="C116" s="27" t="s">
        <v>190</v>
      </c>
      <c r="D116" s="27">
        <f t="shared" si="7"/>
        <v>1.1956955534102354E-4</v>
      </c>
      <c r="E116" s="20">
        <v>0</v>
      </c>
      <c r="F116" s="27" t="s">
        <v>37</v>
      </c>
      <c r="G116" s="26">
        <f t="shared" si="8"/>
        <v>0</v>
      </c>
      <c r="H116" s="20">
        <v>17588.87</v>
      </c>
      <c r="I116" s="27" t="s">
        <v>50</v>
      </c>
      <c r="J116" s="27" t="s">
        <v>54</v>
      </c>
      <c r="K116" s="62">
        <v>0</v>
      </c>
      <c r="L116" s="27" t="s">
        <v>37</v>
      </c>
      <c r="M116" s="66">
        <f t="shared" si="9"/>
        <v>0</v>
      </c>
      <c r="N116" s="48">
        <v>0</v>
      </c>
      <c r="O116" s="27" t="s">
        <v>37</v>
      </c>
      <c r="P116" s="51">
        <f t="shared" si="10"/>
        <v>0</v>
      </c>
      <c r="Q116" s="20">
        <v>0</v>
      </c>
      <c r="R116" s="27" t="s">
        <v>37</v>
      </c>
      <c r="S116" s="27" t="s">
        <v>54</v>
      </c>
      <c r="T116" s="66">
        <f t="shared" si="11"/>
        <v>-1</v>
      </c>
      <c r="U116" s="53" t="str">
        <f t="shared" si="12"/>
        <v>-</v>
      </c>
      <c r="V116" s="27">
        <f t="shared" si="13"/>
        <v>-1</v>
      </c>
    </row>
    <row r="117" spans="1:22" s="4" customFormat="1" x14ac:dyDescent="0.25">
      <c r="A117" s="9" t="s">
        <v>23</v>
      </c>
      <c r="B117" s="20">
        <v>0</v>
      </c>
      <c r="C117" s="27" t="s">
        <v>37</v>
      </c>
      <c r="D117" s="27">
        <f t="shared" si="7"/>
        <v>0</v>
      </c>
      <c r="E117" s="20">
        <v>0</v>
      </c>
      <c r="F117" s="27" t="s">
        <v>37</v>
      </c>
      <c r="G117" s="26">
        <f t="shared" si="8"/>
        <v>0</v>
      </c>
      <c r="H117" s="20">
        <v>0</v>
      </c>
      <c r="I117" s="27" t="s">
        <v>37</v>
      </c>
      <c r="J117" s="27" t="s">
        <v>54</v>
      </c>
      <c r="K117" s="62">
        <v>59.36</v>
      </c>
      <c r="L117" s="27" t="s">
        <v>54</v>
      </c>
      <c r="M117" s="66">
        <f t="shared" si="9"/>
        <v>3.0870857785077253E-7</v>
      </c>
      <c r="N117" s="48">
        <v>0</v>
      </c>
      <c r="O117" s="27" t="s">
        <v>37</v>
      </c>
      <c r="P117" s="51">
        <f t="shared" si="10"/>
        <v>0</v>
      </c>
      <c r="Q117" s="20">
        <v>59.36</v>
      </c>
      <c r="R117" s="27" t="s">
        <v>54</v>
      </c>
      <c r="S117" s="27" t="s">
        <v>54</v>
      </c>
      <c r="T117" s="66" t="str">
        <f t="shared" si="11"/>
        <v>-</v>
      </c>
      <c r="U117" s="53" t="str">
        <f t="shared" si="12"/>
        <v>-</v>
      </c>
      <c r="V117" s="27" t="str">
        <f t="shared" si="13"/>
        <v>-</v>
      </c>
    </row>
    <row r="118" spans="1:22" s="4" customFormat="1" x14ac:dyDescent="0.25">
      <c r="A118" s="9" t="s">
        <v>24</v>
      </c>
      <c r="B118" s="20">
        <v>5493.02</v>
      </c>
      <c r="C118" s="27" t="s">
        <v>58</v>
      </c>
      <c r="D118" s="27">
        <f t="shared" si="7"/>
        <v>3.7341680214780668E-5</v>
      </c>
      <c r="E118" s="20">
        <v>836837.83</v>
      </c>
      <c r="F118" s="27" t="s">
        <v>245</v>
      </c>
      <c r="G118" s="26">
        <f t="shared" si="8"/>
        <v>1.0294030147850637E-2</v>
      </c>
      <c r="H118" s="20">
        <v>842330.85</v>
      </c>
      <c r="I118" s="27" t="s">
        <v>232</v>
      </c>
      <c r="J118" s="27" t="s">
        <v>82</v>
      </c>
      <c r="K118" s="62">
        <v>1194.22</v>
      </c>
      <c r="L118" s="27" t="s">
        <v>46</v>
      </c>
      <c r="M118" s="66">
        <f t="shared" si="9"/>
        <v>6.2106798827653241E-6</v>
      </c>
      <c r="N118" s="48">
        <v>0</v>
      </c>
      <c r="O118" s="27" t="s">
        <v>37</v>
      </c>
      <c r="P118" s="51">
        <f t="shared" si="10"/>
        <v>0</v>
      </c>
      <c r="Q118" s="20">
        <v>1194.22</v>
      </c>
      <c r="R118" s="27" t="s">
        <v>65</v>
      </c>
      <c r="S118" s="27" t="s">
        <v>54</v>
      </c>
      <c r="T118" s="66">
        <f t="shared" si="11"/>
        <v>-0.78259318189265648</v>
      </c>
      <c r="U118" s="53">
        <f t="shared" si="12"/>
        <v>-1</v>
      </c>
      <c r="V118" s="27">
        <f t="shared" si="13"/>
        <v>-0.99858224354480185</v>
      </c>
    </row>
    <row r="119" spans="1:22" s="4" customFormat="1" x14ac:dyDescent="0.25">
      <c r="A119" s="9" t="s">
        <v>25</v>
      </c>
      <c r="B119" s="20">
        <v>26695.34</v>
      </c>
      <c r="C119" s="27" t="s">
        <v>97</v>
      </c>
      <c r="D119" s="27">
        <f t="shared" si="7"/>
        <v>1.8147555434075297E-4</v>
      </c>
      <c r="E119" s="20">
        <v>0</v>
      </c>
      <c r="F119" s="27" t="s">
        <v>37</v>
      </c>
      <c r="G119" s="26">
        <f t="shared" si="8"/>
        <v>0</v>
      </c>
      <c r="H119" s="20">
        <v>26695.34</v>
      </c>
      <c r="I119" s="27" t="s">
        <v>80</v>
      </c>
      <c r="J119" s="27" t="s">
        <v>65</v>
      </c>
      <c r="K119" s="62">
        <v>85700.800000000003</v>
      </c>
      <c r="L119" s="27" t="s">
        <v>153</v>
      </c>
      <c r="M119" s="66">
        <f t="shared" si="9"/>
        <v>4.4569696914881218E-4</v>
      </c>
      <c r="N119" s="48">
        <v>11993.64</v>
      </c>
      <c r="O119" s="27" t="s">
        <v>122</v>
      </c>
      <c r="P119" s="51">
        <f t="shared" si="10"/>
        <v>2.2656977047248717E-4</v>
      </c>
      <c r="Q119" s="20">
        <v>97694.44</v>
      </c>
      <c r="R119" s="27" t="s">
        <v>97</v>
      </c>
      <c r="S119" s="27" t="s">
        <v>46</v>
      </c>
      <c r="T119" s="66">
        <f t="shared" si="11"/>
        <v>2.2103280947161568</v>
      </c>
      <c r="U119" s="53" t="str">
        <f t="shared" si="12"/>
        <v>-</v>
      </c>
      <c r="V119" s="27">
        <f t="shared" si="13"/>
        <v>2.6596065081021631</v>
      </c>
    </row>
    <row r="120" spans="1:22" s="33" customFormat="1" x14ac:dyDescent="0.25">
      <c r="A120" s="18" t="s">
        <v>32</v>
      </c>
      <c r="B120" s="21">
        <v>2966789.86</v>
      </c>
      <c r="C120" s="26" t="s">
        <v>42</v>
      </c>
      <c r="D120" s="27">
        <f t="shared" si="7"/>
        <v>2.0168307819118426E-2</v>
      </c>
      <c r="E120" s="21">
        <v>5546843.4500000002</v>
      </c>
      <c r="F120" s="26" t="s">
        <v>42</v>
      </c>
      <c r="G120" s="26">
        <f t="shared" si="8"/>
        <v>6.8232304578902517E-2</v>
      </c>
      <c r="H120" s="21">
        <v>8513633.3100000005</v>
      </c>
      <c r="I120" s="26" t="s">
        <v>42</v>
      </c>
      <c r="J120" s="26" t="s">
        <v>246</v>
      </c>
      <c r="K120" s="63">
        <v>4258116.5</v>
      </c>
      <c r="L120" s="26" t="s">
        <v>42</v>
      </c>
      <c r="M120" s="66">
        <f t="shared" si="9"/>
        <v>2.214482966708068E-2</v>
      </c>
      <c r="N120" s="49">
        <v>1756578.39</v>
      </c>
      <c r="O120" s="26" t="s">
        <v>42</v>
      </c>
      <c r="P120" s="51">
        <f t="shared" si="10"/>
        <v>3.3183217325118232E-2</v>
      </c>
      <c r="Q120" s="21">
        <v>6014694.8899999997</v>
      </c>
      <c r="R120" s="26" t="s">
        <v>42</v>
      </c>
      <c r="S120" s="26" t="s">
        <v>120</v>
      </c>
      <c r="T120" s="66">
        <f t="shared" si="11"/>
        <v>0.43526056813474479</v>
      </c>
      <c r="U120" s="53">
        <f t="shared" si="12"/>
        <v>-0.68331927774164969</v>
      </c>
      <c r="V120" s="27">
        <f t="shared" si="13"/>
        <v>-0.29352196988150536</v>
      </c>
    </row>
    <row r="121" spans="1:22" s="33" customFormat="1" x14ac:dyDescent="0.25">
      <c r="A121" s="18" t="s">
        <v>34</v>
      </c>
      <c r="B121" s="21">
        <v>108206745.56999999</v>
      </c>
      <c r="C121" s="26" t="s">
        <v>37</v>
      </c>
      <c r="D121" s="27">
        <f t="shared" si="7"/>
        <v>0.7355920222677278</v>
      </c>
      <c r="E121" s="21">
        <v>5804506.0499999998</v>
      </c>
      <c r="F121" s="26" t="s">
        <v>37</v>
      </c>
      <c r="G121" s="26">
        <f t="shared" si="8"/>
        <v>7.140183931704118E-2</v>
      </c>
      <c r="H121" s="21">
        <v>114011251.62</v>
      </c>
      <c r="I121" s="26" t="s">
        <v>37</v>
      </c>
      <c r="J121" s="26" t="s">
        <v>42</v>
      </c>
      <c r="K121" s="63">
        <v>142688705.25999999</v>
      </c>
      <c r="L121" s="26" t="s">
        <v>37</v>
      </c>
      <c r="M121" s="66">
        <f t="shared" si="9"/>
        <v>0.74206919265806348</v>
      </c>
      <c r="N121" s="49">
        <v>5609176.6699999999</v>
      </c>
      <c r="O121" s="26" t="s">
        <v>37</v>
      </c>
      <c r="P121" s="51">
        <f t="shared" si="10"/>
        <v>0.10596198240580257</v>
      </c>
      <c r="Q121" s="21">
        <v>148297881.93000001</v>
      </c>
      <c r="R121" s="26" t="s">
        <v>37</v>
      </c>
      <c r="S121" s="26" t="s">
        <v>42</v>
      </c>
      <c r="T121" s="66">
        <f t="shared" si="11"/>
        <v>0.31866737612668783</v>
      </c>
      <c r="U121" s="53">
        <f t="shared" si="12"/>
        <v>-3.3651335413803163E-2</v>
      </c>
      <c r="V121" s="27">
        <f t="shared" si="13"/>
        <v>0.30073023340080063</v>
      </c>
    </row>
    <row r="122" spans="1:22" s="4" customFormat="1" x14ac:dyDescent="0.25">
      <c r="A122" s="9" t="s">
        <v>12</v>
      </c>
      <c r="B122" s="20">
        <v>1523267.98</v>
      </c>
      <c r="C122" s="27" t="s">
        <v>37</v>
      </c>
      <c r="D122" s="27">
        <f t="shared" si="7"/>
        <v>1.0355211848960117E-2</v>
      </c>
      <c r="E122" s="20">
        <v>837929.38</v>
      </c>
      <c r="F122" s="27" t="s">
        <v>37</v>
      </c>
      <c r="G122" s="26">
        <f t="shared" si="8"/>
        <v>1.0307457419186932E-2</v>
      </c>
      <c r="H122" s="20">
        <v>2361197.36</v>
      </c>
      <c r="I122" s="27" t="s">
        <v>37</v>
      </c>
      <c r="J122" s="27" t="s">
        <v>112</v>
      </c>
      <c r="K122" s="62">
        <v>2000877.76</v>
      </c>
      <c r="L122" s="27" t="s">
        <v>37</v>
      </c>
      <c r="M122" s="66">
        <f t="shared" si="9"/>
        <v>1.0405797300249989E-2</v>
      </c>
      <c r="N122" s="48">
        <v>598203.06000000006</v>
      </c>
      <c r="O122" s="27" t="s">
        <v>37</v>
      </c>
      <c r="P122" s="51">
        <f t="shared" si="10"/>
        <v>1.1300550124911161E-2</v>
      </c>
      <c r="Q122" s="20">
        <v>2599080.8199999998</v>
      </c>
      <c r="R122" s="27" t="s">
        <v>37</v>
      </c>
      <c r="S122" s="27" t="s">
        <v>80</v>
      </c>
      <c r="T122" s="66">
        <f t="shared" si="11"/>
        <v>0.31354284752969086</v>
      </c>
      <c r="U122" s="53">
        <f t="shared" si="12"/>
        <v>-0.28609370398254796</v>
      </c>
      <c r="V122" s="27">
        <f t="shared" si="13"/>
        <v>0.10074696170251518</v>
      </c>
    </row>
    <row r="123" spans="1:22" s="4" customFormat="1" x14ac:dyDescent="0.25">
      <c r="A123" s="9" t="s">
        <v>13</v>
      </c>
      <c r="B123" s="20">
        <v>95319.69</v>
      </c>
      <c r="C123" s="27" t="s">
        <v>37</v>
      </c>
      <c r="D123" s="27">
        <f t="shared" si="7"/>
        <v>6.4798551291494046E-4</v>
      </c>
      <c r="E123" s="20">
        <v>0</v>
      </c>
      <c r="F123" s="27" t="s">
        <v>37</v>
      </c>
      <c r="G123" s="26">
        <f t="shared" si="8"/>
        <v>0</v>
      </c>
      <c r="H123" s="20">
        <v>95319.69</v>
      </c>
      <c r="I123" s="27" t="s">
        <v>37</v>
      </c>
      <c r="J123" s="27" t="s">
        <v>65</v>
      </c>
      <c r="K123" s="62">
        <v>93043.4</v>
      </c>
      <c r="L123" s="27" t="s">
        <v>37</v>
      </c>
      <c r="M123" s="66">
        <f t="shared" si="9"/>
        <v>4.8388301368599342E-4</v>
      </c>
      <c r="N123" s="48">
        <v>0</v>
      </c>
      <c r="O123" s="27" t="s">
        <v>37</v>
      </c>
      <c r="P123" s="51">
        <f t="shared" si="10"/>
        <v>0</v>
      </c>
      <c r="Q123" s="20">
        <v>93043.4</v>
      </c>
      <c r="R123" s="27" t="s">
        <v>37</v>
      </c>
      <c r="S123" s="27" t="s">
        <v>65</v>
      </c>
      <c r="T123" s="66">
        <f t="shared" si="11"/>
        <v>-2.3880585427837664E-2</v>
      </c>
      <c r="U123" s="53" t="str">
        <f t="shared" si="12"/>
        <v>-</v>
      </c>
      <c r="V123" s="27">
        <f t="shared" si="13"/>
        <v>-2.3880585427837664E-2</v>
      </c>
    </row>
    <row r="124" spans="1:22" s="4" customFormat="1" x14ac:dyDescent="0.25">
      <c r="A124" s="9" t="s">
        <v>14</v>
      </c>
      <c r="B124" s="20">
        <v>97768779.170000002</v>
      </c>
      <c r="C124" s="27" t="s">
        <v>37</v>
      </c>
      <c r="D124" s="27">
        <f t="shared" si="7"/>
        <v>0.66463447916731577</v>
      </c>
      <c r="E124" s="20">
        <v>0</v>
      </c>
      <c r="F124" s="27" t="s">
        <v>37</v>
      </c>
      <c r="G124" s="26">
        <f t="shared" si="8"/>
        <v>0</v>
      </c>
      <c r="H124" s="20">
        <v>97768779.170000002</v>
      </c>
      <c r="I124" s="27" t="s">
        <v>37</v>
      </c>
      <c r="J124" s="27" t="s">
        <v>158</v>
      </c>
      <c r="K124" s="62">
        <v>131510667.8</v>
      </c>
      <c r="L124" s="27" t="s">
        <v>37</v>
      </c>
      <c r="M124" s="66">
        <f t="shared" si="9"/>
        <v>0.68393650991818378</v>
      </c>
      <c r="N124" s="48">
        <v>0</v>
      </c>
      <c r="O124" s="27" t="s">
        <v>37</v>
      </c>
      <c r="P124" s="51">
        <f t="shared" si="10"/>
        <v>0</v>
      </c>
      <c r="Q124" s="20">
        <v>131510667.8</v>
      </c>
      <c r="R124" s="27" t="s">
        <v>37</v>
      </c>
      <c r="S124" s="27" t="s">
        <v>247</v>
      </c>
      <c r="T124" s="66">
        <f t="shared" si="11"/>
        <v>0.34511925909732111</v>
      </c>
      <c r="U124" s="53" t="str">
        <f t="shared" si="12"/>
        <v>-</v>
      </c>
      <c r="V124" s="27">
        <f t="shared" si="13"/>
        <v>0.34511925909732111</v>
      </c>
    </row>
    <row r="125" spans="1:22" s="4" customFormat="1" ht="25.5" x14ac:dyDescent="0.25">
      <c r="A125" s="9" t="s">
        <v>15</v>
      </c>
      <c r="B125" s="20">
        <v>116475.46</v>
      </c>
      <c r="C125" s="27" t="s">
        <v>37</v>
      </c>
      <c r="D125" s="27">
        <f t="shared" si="7"/>
        <v>7.9180293903708288E-4</v>
      </c>
      <c r="E125" s="20">
        <v>0</v>
      </c>
      <c r="F125" s="27" t="s">
        <v>37</v>
      </c>
      <c r="G125" s="26">
        <f t="shared" si="8"/>
        <v>0</v>
      </c>
      <c r="H125" s="20">
        <v>116475.46</v>
      </c>
      <c r="I125" s="27" t="s">
        <v>37</v>
      </c>
      <c r="J125" s="27" t="s">
        <v>65</v>
      </c>
      <c r="K125" s="62">
        <v>19850.55</v>
      </c>
      <c r="L125" s="27" t="s">
        <v>37</v>
      </c>
      <c r="M125" s="66">
        <f t="shared" si="9"/>
        <v>1.0323509198206962E-4</v>
      </c>
      <c r="N125" s="48">
        <v>0</v>
      </c>
      <c r="O125" s="27" t="s">
        <v>37</v>
      </c>
      <c r="P125" s="51">
        <f t="shared" si="10"/>
        <v>0</v>
      </c>
      <c r="Q125" s="20">
        <v>19850.55</v>
      </c>
      <c r="R125" s="27" t="s">
        <v>37</v>
      </c>
      <c r="S125" s="27" t="s">
        <v>54</v>
      </c>
      <c r="T125" s="66">
        <f t="shared" si="11"/>
        <v>-0.82957311351249441</v>
      </c>
      <c r="U125" s="53" t="str">
        <f t="shared" si="12"/>
        <v>-</v>
      </c>
      <c r="V125" s="27">
        <f t="shared" si="13"/>
        <v>-0.82957311351249441</v>
      </c>
    </row>
    <row r="126" spans="1:22" s="4" customFormat="1" x14ac:dyDescent="0.25">
      <c r="A126" s="9" t="s">
        <v>16</v>
      </c>
      <c r="B126" s="20">
        <v>1057561.21</v>
      </c>
      <c r="C126" s="27" t="s">
        <v>37</v>
      </c>
      <c r="D126" s="27">
        <f t="shared" si="7"/>
        <v>7.1893261832974391E-3</v>
      </c>
      <c r="E126" s="20">
        <v>0</v>
      </c>
      <c r="F126" s="27" t="s">
        <v>37</v>
      </c>
      <c r="G126" s="26">
        <f t="shared" si="8"/>
        <v>0</v>
      </c>
      <c r="H126" s="20">
        <v>1057561.21</v>
      </c>
      <c r="I126" s="27" t="s">
        <v>37</v>
      </c>
      <c r="J126" s="27" t="s">
        <v>60</v>
      </c>
      <c r="K126" s="62">
        <v>1331440.82</v>
      </c>
      <c r="L126" s="27" t="s">
        <v>37</v>
      </c>
      <c r="M126" s="66">
        <f t="shared" si="9"/>
        <v>6.9243127027403383E-3</v>
      </c>
      <c r="N126" s="48">
        <v>0</v>
      </c>
      <c r="O126" s="27" t="s">
        <v>37</v>
      </c>
      <c r="P126" s="51">
        <f t="shared" si="10"/>
        <v>0</v>
      </c>
      <c r="Q126" s="20">
        <v>1331440.82</v>
      </c>
      <c r="R126" s="27" t="s">
        <v>37</v>
      </c>
      <c r="S126" s="27" t="s">
        <v>60</v>
      </c>
      <c r="T126" s="66">
        <f t="shared" si="11"/>
        <v>0.2589728210625275</v>
      </c>
      <c r="U126" s="53" t="str">
        <f t="shared" si="12"/>
        <v>-</v>
      </c>
      <c r="V126" s="27">
        <f t="shared" si="13"/>
        <v>0.2589728210625275</v>
      </c>
    </row>
    <row r="127" spans="1:22" s="4" customFormat="1" ht="25.5" x14ac:dyDescent="0.25">
      <c r="A127" s="9" t="s">
        <v>17</v>
      </c>
      <c r="B127" s="20">
        <v>866895.95</v>
      </c>
      <c r="C127" s="27" t="s">
        <v>37</v>
      </c>
      <c r="D127" s="27">
        <f t="shared" si="7"/>
        <v>5.893179224613871E-3</v>
      </c>
      <c r="E127" s="20">
        <v>793366.08</v>
      </c>
      <c r="F127" s="27" t="s">
        <v>37</v>
      </c>
      <c r="G127" s="26">
        <f t="shared" si="8"/>
        <v>9.7592795796553333E-3</v>
      </c>
      <c r="H127" s="20">
        <v>1660262.03</v>
      </c>
      <c r="I127" s="27" t="s">
        <v>37</v>
      </c>
      <c r="J127" s="27" t="s">
        <v>125</v>
      </c>
      <c r="K127" s="62">
        <v>2854503.16</v>
      </c>
      <c r="L127" s="27" t="s">
        <v>37</v>
      </c>
      <c r="M127" s="66">
        <f t="shared" si="9"/>
        <v>1.4845175387367526E-2</v>
      </c>
      <c r="N127" s="48">
        <v>1406661.98</v>
      </c>
      <c r="O127" s="27" t="s">
        <v>37</v>
      </c>
      <c r="P127" s="51">
        <f t="shared" si="10"/>
        <v>2.6573007188891308E-2</v>
      </c>
      <c r="Q127" s="20">
        <v>4261165.1399999997</v>
      </c>
      <c r="R127" s="27" t="s">
        <v>37</v>
      </c>
      <c r="S127" s="27" t="s">
        <v>93</v>
      </c>
      <c r="T127" s="66">
        <f t="shared" si="11"/>
        <v>2.2927863603469372</v>
      </c>
      <c r="U127" s="53">
        <f t="shared" si="12"/>
        <v>0.77303015021766508</v>
      </c>
      <c r="V127" s="27">
        <f t="shared" si="13"/>
        <v>1.5665618215698154</v>
      </c>
    </row>
    <row r="128" spans="1:22" s="4" customFormat="1" ht="25.5" x14ac:dyDescent="0.25">
      <c r="A128" s="9" t="s">
        <v>27</v>
      </c>
      <c r="B128" s="20">
        <v>45926.89</v>
      </c>
      <c r="C128" s="27" t="s">
        <v>37</v>
      </c>
      <c r="D128" s="27">
        <f t="shared" si="7"/>
        <v>3.122120872742877E-4</v>
      </c>
      <c r="E128" s="20">
        <v>3364.87</v>
      </c>
      <c r="F128" s="27" t="s">
        <v>37</v>
      </c>
      <c r="G128" s="26">
        <f t="shared" si="8"/>
        <v>4.1391619716329242E-5</v>
      </c>
      <c r="H128" s="20">
        <v>49291.76</v>
      </c>
      <c r="I128" s="27" t="s">
        <v>37</v>
      </c>
      <c r="J128" s="27" t="s">
        <v>54</v>
      </c>
      <c r="K128" s="62">
        <v>417.27</v>
      </c>
      <c r="L128" s="27" t="s">
        <v>37</v>
      </c>
      <c r="M128" s="66">
        <f t="shared" si="9"/>
        <v>2.1700611233118575E-6</v>
      </c>
      <c r="N128" s="48">
        <v>0</v>
      </c>
      <c r="O128" s="27" t="s">
        <v>37</v>
      </c>
      <c r="P128" s="51">
        <f t="shared" si="10"/>
        <v>0</v>
      </c>
      <c r="Q128" s="20">
        <v>417.27</v>
      </c>
      <c r="R128" s="27" t="s">
        <v>37</v>
      </c>
      <c r="S128" s="27" t="s">
        <v>54</v>
      </c>
      <c r="T128" s="66">
        <f t="shared" si="11"/>
        <v>-0.99091447298086155</v>
      </c>
      <c r="U128" s="53">
        <f t="shared" si="12"/>
        <v>-1</v>
      </c>
      <c r="V128" s="27">
        <f t="shared" si="13"/>
        <v>-0.99153469058520127</v>
      </c>
    </row>
    <row r="129" spans="1:22" s="32" customFormat="1" ht="25.5" x14ac:dyDescent="0.25">
      <c r="A129" s="9" t="s">
        <v>18</v>
      </c>
      <c r="B129" s="20">
        <v>331634.40000000002</v>
      </c>
      <c r="C129" s="27" t="s">
        <v>37</v>
      </c>
      <c r="D129" s="27">
        <f t="shared" si="7"/>
        <v>2.2544585151739222E-3</v>
      </c>
      <c r="E129" s="20">
        <v>39467.89</v>
      </c>
      <c r="F129" s="27" t="s">
        <v>37</v>
      </c>
      <c r="G129" s="26">
        <f t="shared" si="8"/>
        <v>4.8549866529343293E-4</v>
      </c>
      <c r="H129" s="20">
        <v>371102.29</v>
      </c>
      <c r="I129" s="27" t="s">
        <v>37</v>
      </c>
      <c r="J129" s="27" t="s">
        <v>49</v>
      </c>
      <c r="K129" s="62">
        <v>34751.31</v>
      </c>
      <c r="L129" s="27" t="s">
        <v>37</v>
      </c>
      <c r="M129" s="66">
        <f t="shared" si="9"/>
        <v>1.807282258852987E-4</v>
      </c>
      <c r="N129" s="48">
        <v>0</v>
      </c>
      <c r="O129" s="27" t="s">
        <v>37</v>
      </c>
      <c r="P129" s="51">
        <f t="shared" si="10"/>
        <v>0</v>
      </c>
      <c r="Q129" s="20">
        <v>34751.31</v>
      </c>
      <c r="R129" s="27" t="s">
        <v>37</v>
      </c>
      <c r="S129" s="27" t="s">
        <v>54</v>
      </c>
      <c r="T129" s="66">
        <f t="shared" si="11"/>
        <v>-0.8952119864525514</v>
      </c>
      <c r="U129" s="53">
        <f t="shared" si="12"/>
        <v>-1</v>
      </c>
      <c r="V129" s="27">
        <f t="shared" si="13"/>
        <v>-0.90635651965392072</v>
      </c>
    </row>
    <row r="130" spans="1:22" s="4" customFormat="1" x14ac:dyDescent="0.25">
      <c r="A130" s="9" t="s">
        <v>19</v>
      </c>
      <c r="B130" s="20">
        <v>3080814.05</v>
      </c>
      <c r="C130" s="27" t="s">
        <v>37</v>
      </c>
      <c r="D130" s="27">
        <f t="shared" si="7"/>
        <v>2.0943446966569079E-2</v>
      </c>
      <c r="E130" s="20">
        <v>447742.27</v>
      </c>
      <c r="F130" s="27" t="s">
        <v>37</v>
      </c>
      <c r="G130" s="26">
        <f t="shared" si="8"/>
        <v>5.507724747394702E-3</v>
      </c>
      <c r="H130" s="20">
        <v>3528556.32</v>
      </c>
      <c r="I130" s="27" t="s">
        <v>37</v>
      </c>
      <c r="J130" s="27" t="s">
        <v>74</v>
      </c>
      <c r="K130" s="62">
        <v>2151591.59</v>
      </c>
      <c r="L130" s="27" t="s">
        <v>37</v>
      </c>
      <c r="M130" s="66">
        <f t="shared" si="9"/>
        <v>1.1189602086667494E-2</v>
      </c>
      <c r="N130" s="48">
        <v>662480.25</v>
      </c>
      <c r="O130" s="27" t="s">
        <v>37</v>
      </c>
      <c r="P130" s="51">
        <f t="shared" si="10"/>
        <v>1.2514799359081641E-2</v>
      </c>
      <c r="Q130" s="20">
        <v>2814071.84</v>
      </c>
      <c r="R130" s="27" t="s">
        <v>37</v>
      </c>
      <c r="S130" s="27" t="s">
        <v>58</v>
      </c>
      <c r="T130" s="66">
        <f t="shared" si="11"/>
        <v>-0.30161588622980995</v>
      </c>
      <c r="U130" s="53">
        <f t="shared" si="12"/>
        <v>0.47960175839551611</v>
      </c>
      <c r="V130" s="27">
        <f t="shared" si="13"/>
        <v>-0.20248634716421365</v>
      </c>
    </row>
    <row r="131" spans="1:22" s="4" customFormat="1" x14ac:dyDescent="0.25">
      <c r="A131" s="9" t="s">
        <v>20</v>
      </c>
      <c r="B131" s="20">
        <v>10766.93</v>
      </c>
      <c r="C131" s="27" t="s">
        <v>37</v>
      </c>
      <c r="D131" s="27">
        <f t="shared" si="7"/>
        <v>7.3193845453853874E-5</v>
      </c>
      <c r="E131" s="20">
        <v>874177.06</v>
      </c>
      <c r="F131" s="27" t="s">
        <v>37</v>
      </c>
      <c r="G131" s="26">
        <f t="shared" si="8"/>
        <v>1.0753343942636337E-2</v>
      </c>
      <c r="H131" s="20">
        <v>884943.99</v>
      </c>
      <c r="I131" s="27" t="s">
        <v>37</v>
      </c>
      <c r="J131" s="27" t="s">
        <v>67</v>
      </c>
      <c r="K131" s="62">
        <v>25896.19</v>
      </c>
      <c r="L131" s="27" t="s">
        <v>37</v>
      </c>
      <c r="M131" s="66">
        <f t="shared" si="9"/>
        <v>1.3467614532771896E-4</v>
      </c>
      <c r="N131" s="48">
        <v>913245.82</v>
      </c>
      <c r="O131" s="27" t="s">
        <v>37</v>
      </c>
      <c r="P131" s="51">
        <f t="shared" si="10"/>
        <v>1.7251968195006549E-2</v>
      </c>
      <c r="Q131" s="20">
        <v>939142.01</v>
      </c>
      <c r="R131" s="27" t="s">
        <v>37</v>
      </c>
      <c r="S131" s="27" t="s">
        <v>48</v>
      </c>
      <c r="T131" s="66">
        <f t="shared" si="11"/>
        <v>1.4051600595527227</v>
      </c>
      <c r="U131" s="53">
        <f t="shared" si="12"/>
        <v>4.4692044424043731E-2</v>
      </c>
      <c r="V131" s="27">
        <f t="shared" si="13"/>
        <v>6.1244576620041347E-2</v>
      </c>
    </row>
    <row r="132" spans="1:22" s="4" customFormat="1" x14ac:dyDescent="0.25">
      <c r="A132" s="9" t="s">
        <v>21</v>
      </c>
      <c r="B132" s="20">
        <v>22264.44</v>
      </c>
      <c r="C132" s="27" t="s">
        <v>37</v>
      </c>
      <c r="D132" s="27">
        <f t="shared" si="7"/>
        <v>1.5135419107179131E-4</v>
      </c>
      <c r="E132" s="20">
        <v>34915.64</v>
      </c>
      <c r="F132" s="27" t="s">
        <v>37</v>
      </c>
      <c r="G132" s="26">
        <f t="shared" si="8"/>
        <v>4.2950095933342263E-4</v>
      </c>
      <c r="H132" s="20">
        <v>57180.08</v>
      </c>
      <c r="I132" s="27" t="s">
        <v>37</v>
      </c>
      <c r="J132" s="27" t="s">
        <v>65</v>
      </c>
      <c r="K132" s="62">
        <v>8338.7099999999991</v>
      </c>
      <c r="L132" s="27" t="s">
        <v>37</v>
      </c>
      <c r="M132" s="66">
        <f t="shared" si="9"/>
        <v>4.3366430343834493E-5</v>
      </c>
      <c r="N132" s="48">
        <v>0</v>
      </c>
      <c r="O132" s="27" t="s">
        <v>37</v>
      </c>
      <c r="P132" s="51">
        <f t="shared" si="10"/>
        <v>0</v>
      </c>
      <c r="Q132" s="20">
        <v>8338.7099999999991</v>
      </c>
      <c r="R132" s="27" t="s">
        <v>37</v>
      </c>
      <c r="S132" s="27" t="s">
        <v>54</v>
      </c>
      <c r="T132" s="66">
        <f t="shared" si="11"/>
        <v>-0.6254695828864324</v>
      </c>
      <c r="U132" s="53">
        <f t="shared" si="12"/>
        <v>-1</v>
      </c>
      <c r="V132" s="27">
        <f t="shared" si="13"/>
        <v>-0.85416757024474266</v>
      </c>
    </row>
    <row r="133" spans="1:22" s="4" customFormat="1" x14ac:dyDescent="0.25">
      <c r="A133" s="9" t="s">
        <v>22</v>
      </c>
      <c r="B133" s="20">
        <v>22802.639999999999</v>
      </c>
      <c r="C133" s="27" t="s">
        <v>37</v>
      </c>
      <c r="D133" s="27">
        <f t="shared" si="7"/>
        <v>1.5501288743401009E-4</v>
      </c>
      <c r="E133" s="20">
        <v>586984.9</v>
      </c>
      <c r="F133" s="27" t="s">
        <v>37</v>
      </c>
      <c r="G133" s="26">
        <f t="shared" si="8"/>
        <v>7.2205629816389783E-3</v>
      </c>
      <c r="H133" s="20">
        <v>609787.54</v>
      </c>
      <c r="I133" s="27" t="s">
        <v>37</v>
      </c>
      <c r="J133" s="27" t="s">
        <v>72</v>
      </c>
      <c r="K133" s="62">
        <v>2148.04</v>
      </c>
      <c r="L133" s="27" t="s">
        <v>37</v>
      </c>
      <c r="M133" s="66">
        <f t="shared" si="9"/>
        <v>1.1171131630164647E-5</v>
      </c>
      <c r="N133" s="48">
        <v>733549.83</v>
      </c>
      <c r="O133" s="27" t="s">
        <v>37</v>
      </c>
      <c r="P133" s="51">
        <f t="shared" si="10"/>
        <v>1.3857362453202862E-2</v>
      </c>
      <c r="Q133" s="20">
        <v>735697.87</v>
      </c>
      <c r="R133" s="27" t="s">
        <v>37</v>
      </c>
      <c r="S133" s="27" t="s">
        <v>72</v>
      </c>
      <c r="T133" s="66">
        <f t="shared" si="11"/>
        <v>-0.90579862682566581</v>
      </c>
      <c r="U133" s="53">
        <f t="shared" si="12"/>
        <v>0.24969114196975073</v>
      </c>
      <c r="V133" s="27">
        <f t="shared" si="13"/>
        <v>0.20648229381662997</v>
      </c>
    </row>
    <row r="134" spans="1:22" s="4" customFormat="1" x14ac:dyDescent="0.25">
      <c r="A134" s="9" t="s">
        <v>23</v>
      </c>
      <c r="B134" s="20">
        <v>127096.28</v>
      </c>
      <c r="C134" s="27" t="s">
        <v>37</v>
      </c>
      <c r="D134" s="27">
        <f t="shared" ref="D134:D197" si="14">B134/$B$5</f>
        <v>8.6400352524626219E-4</v>
      </c>
      <c r="E134" s="20">
        <v>0</v>
      </c>
      <c r="F134" s="27" t="s">
        <v>37</v>
      </c>
      <c r="G134" s="26">
        <f t="shared" ref="G134:G197" si="15">E134/$E$5</f>
        <v>0</v>
      </c>
      <c r="H134" s="20">
        <v>127096.28</v>
      </c>
      <c r="I134" s="27" t="s">
        <v>37</v>
      </c>
      <c r="J134" s="27" t="s">
        <v>65</v>
      </c>
      <c r="K134" s="62">
        <v>183029.72</v>
      </c>
      <c r="L134" s="27" t="s">
        <v>37</v>
      </c>
      <c r="M134" s="66">
        <f t="shared" ref="M134:M197" si="16">K134/$K$5</f>
        <v>9.5186732758802399E-4</v>
      </c>
      <c r="N134" s="48">
        <v>0</v>
      </c>
      <c r="O134" s="27" t="s">
        <v>37</v>
      </c>
      <c r="P134" s="51">
        <f t="shared" ref="P134:P197" si="17">N134/$N$5</f>
        <v>0</v>
      </c>
      <c r="Q134" s="20">
        <v>183029.72</v>
      </c>
      <c r="R134" s="27" t="s">
        <v>37</v>
      </c>
      <c r="S134" s="27" t="s">
        <v>65</v>
      </c>
      <c r="T134" s="66">
        <f t="shared" ref="T134:T197" si="18">IFERROR(K134/B134-1,"-")</f>
        <v>0.44008715282618827</v>
      </c>
      <c r="U134" s="53" t="str">
        <f t="shared" ref="U134:U197" si="19">IFERROR(N134/E134-1,"-")</f>
        <v>-</v>
      </c>
      <c r="V134" s="27">
        <f t="shared" ref="V134:V197" si="20">IFERROR(Q134/H134-1,"-")</f>
        <v>0.44008715282618827</v>
      </c>
    </row>
    <row r="135" spans="1:22" s="4" customFormat="1" x14ac:dyDescent="0.25">
      <c r="A135" s="9" t="s">
        <v>28</v>
      </c>
      <c r="B135" s="20">
        <v>77461.899999999994</v>
      </c>
      <c r="C135" s="27" t="s">
        <v>37</v>
      </c>
      <c r="D135" s="27">
        <f t="shared" si="14"/>
        <v>5.2658783303707575E-4</v>
      </c>
      <c r="E135" s="20">
        <v>0</v>
      </c>
      <c r="F135" s="27" t="s">
        <v>37</v>
      </c>
      <c r="G135" s="26">
        <f t="shared" si="15"/>
        <v>0</v>
      </c>
      <c r="H135" s="20">
        <v>77461.899999999994</v>
      </c>
      <c r="I135" s="27" t="s">
        <v>37</v>
      </c>
      <c r="J135" s="27" t="s">
        <v>65</v>
      </c>
      <c r="K135" s="62">
        <v>126450.09</v>
      </c>
      <c r="L135" s="27" t="s">
        <v>37</v>
      </c>
      <c r="M135" s="66">
        <f t="shared" si="16"/>
        <v>6.5761838701149252E-4</v>
      </c>
      <c r="N135" s="48">
        <v>0</v>
      </c>
      <c r="O135" s="27" t="s">
        <v>37</v>
      </c>
      <c r="P135" s="51">
        <f t="shared" si="17"/>
        <v>0</v>
      </c>
      <c r="Q135" s="20">
        <v>126450.09</v>
      </c>
      <c r="R135" s="27" t="s">
        <v>37</v>
      </c>
      <c r="S135" s="27" t="s">
        <v>65</v>
      </c>
      <c r="T135" s="66">
        <f t="shared" si="18"/>
        <v>0.63241658157106917</v>
      </c>
      <c r="U135" s="53" t="str">
        <f t="shared" si="19"/>
        <v>-</v>
      </c>
      <c r="V135" s="27">
        <f t="shared" si="20"/>
        <v>0.63241658157106917</v>
      </c>
    </row>
    <row r="136" spans="1:22" s="4" customFormat="1" ht="25.5" x14ac:dyDescent="0.25">
      <c r="A136" s="9" t="s">
        <v>29</v>
      </c>
      <c r="B136" s="20">
        <v>73176.710000000006</v>
      </c>
      <c r="C136" s="27" t="s">
        <v>37</v>
      </c>
      <c r="D136" s="27">
        <f t="shared" si="14"/>
        <v>4.9745700980330355E-4</v>
      </c>
      <c r="E136" s="20">
        <v>0</v>
      </c>
      <c r="F136" s="27" t="s">
        <v>37</v>
      </c>
      <c r="G136" s="26">
        <f t="shared" si="15"/>
        <v>0</v>
      </c>
      <c r="H136" s="20">
        <v>73176.710000000006</v>
      </c>
      <c r="I136" s="27" t="s">
        <v>37</v>
      </c>
      <c r="J136" s="27" t="s">
        <v>65</v>
      </c>
      <c r="K136" s="62">
        <v>0</v>
      </c>
      <c r="L136" s="27" t="s">
        <v>37</v>
      </c>
      <c r="M136" s="66">
        <f t="shared" si="16"/>
        <v>0</v>
      </c>
      <c r="N136" s="48">
        <v>0</v>
      </c>
      <c r="O136" s="27" t="s">
        <v>37</v>
      </c>
      <c r="P136" s="51">
        <f t="shared" si="17"/>
        <v>0</v>
      </c>
      <c r="Q136" s="20">
        <v>0</v>
      </c>
      <c r="R136" s="27" t="s">
        <v>37</v>
      </c>
      <c r="S136" s="27" t="s">
        <v>54</v>
      </c>
      <c r="T136" s="66">
        <f t="shared" si="18"/>
        <v>-1</v>
      </c>
      <c r="U136" s="53" t="str">
        <f t="shared" si="19"/>
        <v>-</v>
      </c>
      <c r="V136" s="27">
        <f t="shared" si="20"/>
        <v>-1</v>
      </c>
    </row>
    <row r="137" spans="1:22" s="4" customFormat="1" x14ac:dyDescent="0.25">
      <c r="A137" s="9" t="s">
        <v>24</v>
      </c>
      <c r="B137" s="20">
        <v>1067757.72</v>
      </c>
      <c r="C137" s="27" t="s">
        <v>37</v>
      </c>
      <c r="D137" s="27">
        <f t="shared" si="14"/>
        <v>7.2586423000650484E-3</v>
      </c>
      <c r="E137" s="20">
        <v>821359.56</v>
      </c>
      <c r="F137" s="27" t="s">
        <v>37</v>
      </c>
      <c r="G137" s="26">
        <f t="shared" si="15"/>
        <v>1.0103630320901405E-2</v>
      </c>
      <c r="H137" s="20">
        <v>1889117.28</v>
      </c>
      <c r="I137" s="27" t="s">
        <v>37</v>
      </c>
      <c r="J137" s="27" t="s">
        <v>57</v>
      </c>
      <c r="K137" s="62">
        <v>443493.47</v>
      </c>
      <c r="L137" s="27" t="s">
        <v>37</v>
      </c>
      <c r="M137" s="66">
        <f t="shared" si="16"/>
        <v>2.3064393263107184E-3</v>
      </c>
      <c r="N137" s="48">
        <v>0</v>
      </c>
      <c r="O137" s="27" t="s">
        <v>37</v>
      </c>
      <c r="P137" s="51">
        <f t="shared" si="17"/>
        <v>0</v>
      </c>
      <c r="Q137" s="20">
        <v>443493.47</v>
      </c>
      <c r="R137" s="27" t="s">
        <v>37</v>
      </c>
      <c r="S137" s="27" t="s">
        <v>49</v>
      </c>
      <c r="T137" s="66">
        <f t="shared" si="18"/>
        <v>-0.58464971810271715</v>
      </c>
      <c r="U137" s="53">
        <f t="shared" si="19"/>
        <v>-1</v>
      </c>
      <c r="V137" s="27">
        <f t="shared" si="20"/>
        <v>-0.765237725208887</v>
      </c>
    </row>
    <row r="138" spans="1:22" s="4" customFormat="1" x14ac:dyDescent="0.25">
      <c r="A138" s="9" t="s">
        <v>25</v>
      </c>
      <c r="B138" s="20">
        <v>1152795.43</v>
      </c>
      <c r="C138" s="27" t="s">
        <v>37</v>
      </c>
      <c r="D138" s="27">
        <f t="shared" si="14"/>
        <v>7.8367306691256473E-3</v>
      </c>
      <c r="E138" s="20">
        <v>1099113.96</v>
      </c>
      <c r="F138" s="27" t="s">
        <v>37</v>
      </c>
      <c r="G138" s="26">
        <f t="shared" si="15"/>
        <v>1.3520316403673457E-2</v>
      </c>
      <c r="H138" s="20">
        <v>2251909.39</v>
      </c>
      <c r="I138" s="27" t="s">
        <v>37</v>
      </c>
      <c r="J138" s="27" t="s">
        <v>82</v>
      </c>
      <c r="K138" s="62">
        <v>1088062.8400000001</v>
      </c>
      <c r="L138" s="27" t="s">
        <v>37</v>
      </c>
      <c r="M138" s="66">
        <f t="shared" si="16"/>
        <v>5.6585972363320872E-3</v>
      </c>
      <c r="N138" s="48">
        <v>1295035.73</v>
      </c>
      <c r="O138" s="27" t="s">
        <v>37</v>
      </c>
      <c r="P138" s="51">
        <f t="shared" si="17"/>
        <v>2.4464295084709053E-2</v>
      </c>
      <c r="Q138" s="20">
        <v>2383098.5699999998</v>
      </c>
      <c r="R138" s="27" t="s">
        <v>37</v>
      </c>
      <c r="S138" s="27" t="s">
        <v>91</v>
      </c>
      <c r="T138" s="66">
        <f t="shared" si="18"/>
        <v>-5.615271219456508E-2</v>
      </c>
      <c r="U138" s="53">
        <f t="shared" si="19"/>
        <v>0.17825428220382178</v>
      </c>
      <c r="V138" s="27">
        <f t="shared" si="20"/>
        <v>5.8256864411404985E-2</v>
      </c>
    </row>
    <row r="139" spans="1:22" s="4" customFormat="1" x14ac:dyDescent="0.25">
      <c r="A139" s="9" t="s">
        <v>26</v>
      </c>
      <c r="B139" s="20">
        <v>765948.72</v>
      </c>
      <c r="C139" s="27" t="s">
        <v>37</v>
      </c>
      <c r="D139" s="27">
        <f t="shared" si="14"/>
        <v>5.2069375613343063E-3</v>
      </c>
      <c r="E139" s="20">
        <v>266084.44</v>
      </c>
      <c r="F139" s="27" t="s">
        <v>37</v>
      </c>
      <c r="G139" s="26">
        <f t="shared" si="15"/>
        <v>3.2731326776108513E-3</v>
      </c>
      <c r="H139" s="20">
        <v>1032033.16</v>
      </c>
      <c r="I139" s="27" t="s">
        <v>37</v>
      </c>
      <c r="J139" s="27" t="s">
        <v>60</v>
      </c>
      <c r="K139" s="62">
        <v>814142.54</v>
      </c>
      <c r="L139" s="27" t="s">
        <v>37</v>
      </c>
      <c r="M139" s="66">
        <f t="shared" si="16"/>
        <v>4.2340428856336883E-3</v>
      </c>
      <c r="N139" s="48">
        <v>0</v>
      </c>
      <c r="O139" s="27" t="s">
        <v>37</v>
      </c>
      <c r="P139" s="51">
        <f t="shared" si="17"/>
        <v>0</v>
      </c>
      <c r="Q139" s="20">
        <v>814142.54</v>
      </c>
      <c r="R139" s="27" t="s">
        <v>37</v>
      </c>
      <c r="S139" s="27" t="s">
        <v>48</v>
      </c>
      <c r="T139" s="66">
        <f t="shared" si="18"/>
        <v>6.2920426317835121E-2</v>
      </c>
      <c r="U139" s="53">
        <f t="shared" si="19"/>
        <v>-1</v>
      </c>
      <c r="V139" s="27">
        <f t="shared" si="20"/>
        <v>-0.21112753780120785</v>
      </c>
    </row>
    <row r="140" spans="1:22" s="33" customFormat="1" x14ac:dyDescent="0.25">
      <c r="A140" s="18" t="s">
        <v>39</v>
      </c>
      <c r="B140" s="21">
        <v>102858345.95999999</v>
      </c>
      <c r="C140" s="26" t="s">
        <v>42</v>
      </c>
      <c r="D140" s="27">
        <f t="shared" si="14"/>
        <v>0.69923347489351872</v>
      </c>
      <c r="E140" s="21">
        <v>5468269.2300000004</v>
      </c>
      <c r="F140" s="26" t="s">
        <v>42</v>
      </c>
      <c r="G140" s="26">
        <f t="shared" si="15"/>
        <v>6.7265754835896932E-2</v>
      </c>
      <c r="H140" s="21">
        <v>108326615.19</v>
      </c>
      <c r="I140" s="26" t="s">
        <v>42</v>
      </c>
      <c r="J140" s="26" t="s">
        <v>165</v>
      </c>
      <c r="K140" s="63">
        <v>138629164.69999999</v>
      </c>
      <c r="L140" s="26" t="s">
        <v>42</v>
      </c>
      <c r="M140" s="66">
        <f t="shared" si="16"/>
        <v>0.72095708024220884</v>
      </c>
      <c r="N140" s="49">
        <v>5348087.8600000003</v>
      </c>
      <c r="O140" s="26" t="s">
        <v>42</v>
      </c>
      <c r="P140" s="51">
        <f t="shared" si="17"/>
        <v>0.10102979903573021</v>
      </c>
      <c r="Q140" s="21">
        <v>143977252.56</v>
      </c>
      <c r="R140" s="26" t="s">
        <v>42</v>
      </c>
      <c r="S140" s="26" t="s">
        <v>250</v>
      </c>
      <c r="T140" s="66">
        <f t="shared" si="18"/>
        <v>0.34776778107933715</v>
      </c>
      <c r="U140" s="53">
        <f t="shared" si="19"/>
        <v>-2.1977954073779227E-2</v>
      </c>
      <c r="V140" s="27">
        <f t="shared" si="20"/>
        <v>0.32910321537759124</v>
      </c>
    </row>
    <row r="141" spans="1:22" s="4" customFormat="1" x14ac:dyDescent="0.25">
      <c r="A141" s="9" t="s">
        <v>12</v>
      </c>
      <c r="B141" s="20">
        <v>674563</v>
      </c>
      <c r="C141" s="27" t="s">
        <v>53</v>
      </c>
      <c r="D141" s="27">
        <f t="shared" si="14"/>
        <v>4.5856952697647356E-3</v>
      </c>
      <c r="E141" s="20">
        <v>781431.94</v>
      </c>
      <c r="F141" s="27" t="s">
        <v>167</v>
      </c>
      <c r="G141" s="26">
        <f t="shared" si="15"/>
        <v>9.6124764685332278E-3</v>
      </c>
      <c r="H141" s="20">
        <v>1455994.94</v>
      </c>
      <c r="I141" s="27" t="s">
        <v>63</v>
      </c>
      <c r="J141" s="27" t="s">
        <v>63</v>
      </c>
      <c r="K141" s="62">
        <v>1328200.8899999999</v>
      </c>
      <c r="L141" s="27" t="s">
        <v>66</v>
      </c>
      <c r="M141" s="66">
        <f t="shared" si="16"/>
        <v>6.9074630702835307E-3</v>
      </c>
      <c r="N141" s="48">
        <v>399217.67</v>
      </c>
      <c r="O141" s="27" t="s">
        <v>131</v>
      </c>
      <c r="P141" s="51">
        <f t="shared" si="17"/>
        <v>7.5415516774274636E-3</v>
      </c>
      <c r="Q141" s="20">
        <v>1727418.56</v>
      </c>
      <c r="R141" s="27" t="s">
        <v>50</v>
      </c>
      <c r="S141" s="27" t="s">
        <v>50</v>
      </c>
      <c r="T141" s="66">
        <f t="shared" si="18"/>
        <v>0.96897975430019123</v>
      </c>
      <c r="U141" s="53">
        <f t="shared" si="19"/>
        <v>-0.489120357685917</v>
      </c>
      <c r="V141" s="27">
        <f t="shared" si="20"/>
        <v>0.18641796928222854</v>
      </c>
    </row>
    <row r="142" spans="1:22" s="4" customFormat="1" ht="12.75" customHeight="1" x14ac:dyDescent="0.25">
      <c r="A142" s="9" t="s">
        <v>13</v>
      </c>
      <c r="B142" s="20">
        <v>79.540000000000006</v>
      </c>
      <c r="C142" s="27" t="s">
        <v>37</v>
      </c>
      <c r="D142" s="27">
        <f t="shared" si="14"/>
        <v>5.407148061146062E-7</v>
      </c>
      <c r="E142" s="20">
        <v>0</v>
      </c>
      <c r="F142" s="27" t="s">
        <v>37</v>
      </c>
      <c r="G142" s="26">
        <f t="shared" si="15"/>
        <v>0</v>
      </c>
      <c r="H142" s="20">
        <v>79.540000000000006</v>
      </c>
      <c r="I142" s="27" t="s">
        <v>37</v>
      </c>
      <c r="J142" s="27" t="s">
        <v>54</v>
      </c>
      <c r="K142" s="62">
        <v>0</v>
      </c>
      <c r="L142" s="27" t="s">
        <v>37</v>
      </c>
      <c r="M142" s="66">
        <f t="shared" si="16"/>
        <v>0</v>
      </c>
      <c r="N142" s="48">
        <v>0</v>
      </c>
      <c r="O142" s="27" t="s">
        <v>37</v>
      </c>
      <c r="P142" s="51">
        <f t="shared" si="17"/>
        <v>0</v>
      </c>
      <c r="Q142" s="20">
        <v>0</v>
      </c>
      <c r="R142" s="27" t="s">
        <v>37</v>
      </c>
      <c r="S142" s="27" t="s">
        <v>54</v>
      </c>
      <c r="T142" s="66">
        <f t="shared" si="18"/>
        <v>-1</v>
      </c>
      <c r="U142" s="53" t="str">
        <f t="shared" si="19"/>
        <v>-</v>
      </c>
      <c r="V142" s="27">
        <f t="shared" si="20"/>
        <v>-1</v>
      </c>
    </row>
    <row r="143" spans="1:22" s="4" customFormat="1" x14ac:dyDescent="0.25">
      <c r="A143" s="9" t="s">
        <v>14</v>
      </c>
      <c r="B143" s="20">
        <v>97614963.299999997</v>
      </c>
      <c r="C143" s="27" t="s">
        <v>168</v>
      </c>
      <c r="D143" s="27">
        <f t="shared" si="14"/>
        <v>0.66358883523565371</v>
      </c>
      <c r="E143" s="20">
        <v>0</v>
      </c>
      <c r="F143" s="27" t="s">
        <v>37</v>
      </c>
      <c r="G143" s="26">
        <f t="shared" si="15"/>
        <v>0</v>
      </c>
      <c r="H143" s="20">
        <v>97614963.299999997</v>
      </c>
      <c r="I143" s="27" t="s">
        <v>169</v>
      </c>
      <c r="J143" s="27" t="s">
        <v>170</v>
      </c>
      <c r="K143" s="62">
        <v>131510667.8</v>
      </c>
      <c r="L143" s="27" t="s">
        <v>168</v>
      </c>
      <c r="M143" s="66">
        <f t="shared" si="16"/>
        <v>0.68393650991818378</v>
      </c>
      <c r="N143" s="48">
        <v>0</v>
      </c>
      <c r="O143" s="27" t="s">
        <v>37</v>
      </c>
      <c r="P143" s="51">
        <f t="shared" si="17"/>
        <v>0</v>
      </c>
      <c r="Q143" s="20">
        <v>131510667.8</v>
      </c>
      <c r="R143" s="27" t="s">
        <v>251</v>
      </c>
      <c r="S143" s="27" t="s">
        <v>247</v>
      </c>
      <c r="T143" s="66">
        <f t="shared" si="18"/>
        <v>0.34723881825195546</v>
      </c>
      <c r="U143" s="53" t="str">
        <f t="shared" si="19"/>
        <v>-</v>
      </c>
      <c r="V143" s="27">
        <f t="shared" si="20"/>
        <v>0.34723881825195546</v>
      </c>
    </row>
    <row r="144" spans="1:22" s="4" customFormat="1" ht="25.5" x14ac:dyDescent="0.25">
      <c r="A144" s="9" t="s">
        <v>15</v>
      </c>
      <c r="B144" s="20">
        <v>116475.46</v>
      </c>
      <c r="C144" s="27" t="s">
        <v>65</v>
      </c>
      <c r="D144" s="27">
        <f t="shared" si="14"/>
        <v>7.9180293903708288E-4</v>
      </c>
      <c r="E144" s="20">
        <v>0</v>
      </c>
      <c r="F144" s="27" t="s">
        <v>37</v>
      </c>
      <c r="G144" s="26">
        <f t="shared" si="15"/>
        <v>0</v>
      </c>
      <c r="H144" s="20">
        <v>116475.46</v>
      </c>
      <c r="I144" s="27" t="s">
        <v>65</v>
      </c>
      <c r="J144" s="27" t="s">
        <v>65</v>
      </c>
      <c r="K144" s="62">
        <v>19850.55</v>
      </c>
      <c r="L144" s="27" t="s">
        <v>54</v>
      </c>
      <c r="M144" s="66">
        <f t="shared" si="16"/>
        <v>1.0323509198206962E-4</v>
      </c>
      <c r="N144" s="48">
        <v>0</v>
      </c>
      <c r="O144" s="27" t="s">
        <v>37</v>
      </c>
      <c r="P144" s="51">
        <f t="shared" si="17"/>
        <v>0</v>
      </c>
      <c r="Q144" s="20">
        <v>19850.55</v>
      </c>
      <c r="R144" s="27" t="s">
        <v>54</v>
      </c>
      <c r="S144" s="27" t="s">
        <v>54</v>
      </c>
      <c r="T144" s="66">
        <f t="shared" si="18"/>
        <v>-0.82957311351249441</v>
      </c>
      <c r="U144" s="53" t="str">
        <f t="shared" si="19"/>
        <v>-</v>
      </c>
      <c r="V144" s="27">
        <f t="shared" si="20"/>
        <v>-0.82957311351249441</v>
      </c>
    </row>
    <row r="145" spans="1:22" s="4" customFormat="1" x14ac:dyDescent="0.25">
      <c r="A145" s="9" t="s">
        <v>16</v>
      </c>
      <c r="B145" s="20">
        <v>927524.48</v>
      </c>
      <c r="C145" s="27" t="s">
        <v>60</v>
      </c>
      <c r="D145" s="27">
        <f t="shared" si="14"/>
        <v>6.3053334092249298E-3</v>
      </c>
      <c r="E145" s="20">
        <v>0</v>
      </c>
      <c r="F145" s="27" t="s">
        <v>37</v>
      </c>
      <c r="G145" s="26">
        <f t="shared" si="15"/>
        <v>0</v>
      </c>
      <c r="H145" s="20">
        <v>927524.48</v>
      </c>
      <c r="I145" s="27" t="s">
        <v>60</v>
      </c>
      <c r="J145" s="27" t="s">
        <v>67</v>
      </c>
      <c r="K145" s="62">
        <v>1331440.82</v>
      </c>
      <c r="L145" s="27" t="s">
        <v>66</v>
      </c>
      <c r="M145" s="66">
        <f t="shared" si="16"/>
        <v>6.9243127027403383E-3</v>
      </c>
      <c r="N145" s="48">
        <v>0</v>
      </c>
      <c r="O145" s="27" t="s">
        <v>37</v>
      </c>
      <c r="P145" s="51">
        <f t="shared" si="17"/>
        <v>0</v>
      </c>
      <c r="Q145" s="20">
        <v>1331440.82</v>
      </c>
      <c r="R145" s="27" t="s">
        <v>60</v>
      </c>
      <c r="S145" s="27" t="s">
        <v>60</v>
      </c>
      <c r="T145" s="66">
        <f t="shared" si="18"/>
        <v>0.43547782156649939</v>
      </c>
      <c r="U145" s="53" t="str">
        <f t="shared" si="19"/>
        <v>-</v>
      </c>
      <c r="V145" s="27">
        <f t="shared" si="20"/>
        <v>0.43547782156649939</v>
      </c>
    </row>
    <row r="146" spans="1:22" s="4" customFormat="1" ht="25.5" x14ac:dyDescent="0.25">
      <c r="A146" s="9" t="s">
        <v>17</v>
      </c>
      <c r="B146" s="20">
        <v>782109.54</v>
      </c>
      <c r="C146" s="27" t="s">
        <v>67</v>
      </c>
      <c r="D146" s="27">
        <f t="shared" si="14"/>
        <v>5.3167991989122934E-3</v>
      </c>
      <c r="E146" s="20">
        <v>777002</v>
      </c>
      <c r="F146" s="27" t="s">
        <v>164</v>
      </c>
      <c r="G146" s="26">
        <f t="shared" si="15"/>
        <v>9.5579833107452151E-3</v>
      </c>
      <c r="H146" s="20">
        <v>1559111.54</v>
      </c>
      <c r="I146" s="27" t="s">
        <v>83</v>
      </c>
      <c r="J146" s="27" t="s">
        <v>83</v>
      </c>
      <c r="K146" s="62">
        <v>2677438.59</v>
      </c>
      <c r="L146" s="27" t="s">
        <v>58</v>
      </c>
      <c r="M146" s="66">
        <f t="shared" si="16"/>
        <v>1.3924330515526915E-2</v>
      </c>
      <c r="N146" s="48">
        <v>1406661.98</v>
      </c>
      <c r="O146" s="27" t="s">
        <v>155</v>
      </c>
      <c r="P146" s="51">
        <f t="shared" si="17"/>
        <v>2.6573007188891308E-2</v>
      </c>
      <c r="Q146" s="20">
        <v>4084100.57</v>
      </c>
      <c r="R146" s="27" t="s">
        <v>69</v>
      </c>
      <c r="S146" s="27" t="s">
        <v>69</v>
      </c>
      <c r="T146" s="66">
        <f t="shared" si="18"/>
        <v>2.4233549817075493</v>
      </c>
      <c r="U146" s="53">
        <f t="shared" si="19"/>
        <v>0.8103711187358591</v>
      </c>
      <c r="V146" s="27">
        <f t="shared" si="20"/>
        <v>1.6195050611965836</v>
      </c>
    </row>
    <row r="147" spans="1:22" s="4" customFormat="1" ht="25.5" x14ac:dyDescent="0.25">
      <c r="A147" s="9" t="s">
        <v>27</v>
      </c>
      <c r="B147" s="20">
        <v>45926.89</v>
      </c>
      <c r="C147" s="27" t="s">
        <v>54</v>
      </c>
      <c r="D147" s="27">
        <f t="shared" si="14"/>
        <v>3.122120872742877E-4</v>
      </c>
      <c r="E147" s="20">
        <v>3364.87</v>
      </c>
      <c r="F147" s="27" t="s">
        <v>65</v>
      </c>
      <c r="G147" s="26">
        <f t="shared" si="15"/>
        <v>4.1391619716329242E-5</v>
      </c>
      <c r="H147" s="20">
        <v>49291.76</v>
      </c>
      <c r="I147" s="27" t="s">
        <v>65</v>
      </c>
      <c r="J147" s="27" t="s">
        <v>54</v>
      </c>
      <c r="K147" s="62">
        <v>417.27</v>
      </c>
      <c r="L147" s="27" t="s">
        <v>37</v>
      </c>
      <c r="M147" s="66">
        <f t="shared" si="16"/>
        <v>2.1700611233118575E-6</v>
      </c>
      <c r="N147" s="48">
        <v>0</v>
      </c>
      <c r="O147" s="27" t="s">
        <v>37</v>
      </c>
      <c r="P147" s="51">
        <f t="shared" si="17"/>
        <v>0</v>
      </c>
      <c r="Q147" s="20">
        <v>417.27</v>
      </c>
      <c r="R147" s="27" t="s">
        <v>37</v>
      </c>
      <c r="S147" s="27" t="s">
        <v>54</v>
      </c>
      <c r="T147" s="66">
        <f t="shared" si="18"/>
        <v>-0.99091447298086155</v>
      </c>
      <c r="U147" s="53">
        <f t="shared" si="19"/>
        <v>-1</v>
      </c>
      <c r="V147" s="27">
        <f t="shared" si="20"/>
        <v>-0.99153469058520127</v>
      </c>
    </row>
    <row r="148" spans="1:22" s="32" customFormat="1" ht="25.5" x14ac:dyDescent="0.25">
      <c r="A148" s="9" t="s">
        <v>18</v>
      </c>
      <c r="B148" s="20">
        <v>247366.95</v>
      </c>
      <c r="C148" s="27" t="s">
        <v>46</v>
      </c>
      <c r="D148" s="27">
        <f t="shared" si="14"/>
        <v>1.681606391858329E-3</v>
      </c>
      <c r="E148" s="20">
        <v>39467.89</v>
      </c>
      <c r="F148" s="27" t="s">
        <v>53</v>
      </c>
      <c r="G148" s="26">
        <f t="shared" si="15"/>
        <v>4.8549866529343293E-4</v>
      </c>
      <c r="H148" s="20">
        <v>286834.84000000003</v>
      </c>
      <c r="I148" s="27" t="s">
        <v>49</v>
      </c>
      <c r="J148" s="27" t="s">
        <v>49</v>
      </c>
      <c r="K148" s="62">
        <v>22915.59</v>
      </c>
      <c r="L148" s="27" t="s">
        <v>54</v>
      </c>
      <c r="M148" s="66">
        <f t="shared" si="16"/>
        <v>1.1917518867101391E-4</v>
      </c>
      <c r="N148" s="48">
        <v>0</v>
      </c>
      <c r="O148" s="27" t="s">
        <v>37</v>
      </c>
      <c r="P148" s="51">
        <f t="shared" si="17"/>
        <v>0</v>
      </c>
      <c r="Q148" s="20">
        <v>22915.59</v>
      </c>
      <c r="R148" s="27" t="s">
        <v>54</v>
      </c>
      <c r="S148" s="27" t="s">
        <v>54</v>
      </c>
      <c r="T148" s="66">
        <f t="shared" si="18"/>
        <v>-0.90736195760993943</v>
      </c>
      <c r="U148" s="53">
        <f t="shared" si="19"/>
        <v>-1</v>
      </c>
      <c r="V148" s="27">
        <f t="shared" si="20"/>
        <v>-0.92010876363554717</v>
      </c>
    </row>
    <row r="149" spans="1:22" s="4" customFormat="1" x14ac:dyDescent="0.25">
      <c r="A149" s="9" t="s">
        <v>19</v>
      </c>
      <c r="B149" s="20">
        <v>133130.35</v>
      </c>
      <c r="C149" s="27" t="s">
        <v>65</v>
      </c>
      <c r="D149" s="27">
        <f t="shared" si="14"/>
        <v>9.0502327619084312E-4</v>
      </c>
      <c r="E149" s="20">
        <v>447742.27</v>
      </c>
      <c r="F149" s="27" t="s">
        <v>172</v>
      </c>
      <c r="G149" s="26">
        <f t="shared" si="15"/>
        <v>5.507724747394702E-3</v>
      </c>
      <c r="H149" s="20">
        <v>580872.62</v>
      </c>
      <c r="I149" s="27" t="s">
        <v>72</v>
      </c>
      <c r="J149" s="27" t="s">
        <v>72</v>
      </c>
      <c r="K149" s="62">
        <v>19556.169999999998</v>
      </c>
      <c r="L149" s="27" t="s">
        <v>54</v>
      </c>
      <c r="M149" s="66">
        <f t="shared" si="16"/>
        <v>1.0170413458402868E-4</v>
      </c>
      <c r="N149" s="48">
        <v>600376.82999999996</v>
      </c>
      <c r="O149" s="27" t="s">
        <v>127</v>
      </c>
      <c r="P149" s="51">
        <f t="shared" si="17"/>
        <v>1.1341614436492961E-2</v>
      </c>
      <c r="Q149" s="20">
        <v>619933</v>
      </c>
      <c r="R149" s="27" t="s">
        <v>55</v>
      </c>
      <c r="S149" s="27" t="s">
        <v>55</v>
      </c>
      <c r="T149" s="66">
        <f t="shared" si="18"/>
        <v>-0.85310509587032557</v>
      </c>
      <c r="U149" s="53">
        <f t="shared" si="19"/>
        <v>0.34089825827702169</v>
      </c>
      <c r="V149" s="27">
        <f t="shared" si="20"/>
        <v>6.7244312531033135E-2</v>
      </c>
    </row>
    <row r="150" spans="1:22" s="32" customFormat="1" x14ac:dyDescent="0.25">
      <c r="A150" s="9" t="s">
        <v>20</v>
      </c>
      <c r="B150" s="20">
        <v>3156.8</v>
      </c>
      <c r="C150" s="27" t="s">
        <v>37</v>
      </c>
      <c r="D150" s="27">
        <f t="shared" si="14"/>
        <v>2.1460001256507276E-5</v>
      </c>
      <c r="E150" s="20">
        <v>874177.06</v>
      </c>
      <c r="F150" s="27" t="s">
        <v>114</v>
      </c>
      <c r="G150" s="26">
        <f t="shared" si="15"/>
        <v>1.0753343942636337E-2</v>
      </c>
      <c r="H150" s="20">
        <v>877333.86</v>
      </c>
      <c r="I150" s="27" t="s">
        <v>67</v>
      </c>
      <c r="J150" s="27" t="s">
        <v>67</v>
      </c>
      <c r="K150" s="62">
        <v>4802.84</v>
      </c>
      <c r="L150" s="27" t="s">
        <v>37</v>
      </c>
      <c r="M150" s="66">
        <f t="shared" si="16"/>
        <v>2.497772752770897E-5</v>
      </c>
      <c r="N150" s="48">
        <v>913245.82</v>
      </c>
      <c r="O150" s="27" t="s">
        <v>252</v>
      </c>
      <c r="P150" s="51">
        <f t="shared" si="17"/>
        <v>1.7251968195006549E-2</v>
      </c>
      <c r="Q150" s="20">
        <v>918048.66</v>
      </c>
      <c r="R150" s="27" t="s">
        <v>48</v>
      </c>
      <c r="S150" s="27" t="s">
        <v>48</v>
      </c>
      <c r="T150" s="66">
        <f t="shared" si="18"/>
        <v>0.52142676127724275</v>
      </c>
      <c r="U150" s="53">
        <f t="shared" si="19"/>
        <v>4.4692044424043731E-2</v>
      </c>
      <c r="V150" s="27">
        <f t="shared" si="20"/>
        <v>4.6407418949953705E-2</v>
      </c>
    </row>
    <row r="151" spans="1:22" s="4" customFormat="1" x14ac:dyDescent="0.25">
      <c r="A151" s="9" t="s">
        <v>21</v>
      </c>
      <c r="B151" s="20">
        <v>22264.44</v>
      </c>
      <c r="C151" s="27" t="s">
        <v>54</v>
      </c>
      <c r="D151" s="27">
        <f t="shared" si="14"/>
        <v>1.5135419107179131E-4</v>
      </c>
      <c r="E151" s="20">
        <v>0</v>
      </c>
      <c r="F151" s="27" t="s">
        <v>37</v>
      </c>
      <c r="G151" s="26">
        <f t="shared" si="15"/>
        <v>0</v>
      </c>
      <c r="H151" s="20">
        <v>22264.44</v>
      </c>
      <c r="I151" s="27" t="s">
        <v>54</v>
      </c>
      <c r="J151" s="27" t="s">
        <v>54</v>
      </c>
      <c r="K151" s="62">
        <v>8338.7099999999991</v>
      </c>
      <c r="L151" s="27" t="s">
        <v>54</v>
      </c>
      <c r="M151" s="66">
        <f t="shared" si="16"/>
        <v>4.3366430343834493E-5</v>
      </c>
      <c r="N151" s="48">
        <v>0</v>
      </c>
      <c r="O151" s="27" t="s">
        <v>37</v>
      </c>
      <c r="P151" s="51">
        <f t="shared" si="17"/>
        <v>0</v>
      </c>
      <c r="Q151" s="20">
        <v>8338.7099999999991</v>
      </c>
      <c r="R151" s="27" t="s">
        <v>54</v>
      </c>
      <c r="S151" s="27" t="s">
        <v>54</v>
      </c>
      <c r="T151" s="66">
        <f t="shared" si="18"/>
        <v>-0.6254695828864324</v>
      </c>
      <c r="U151" s="53" t="str">
        <f t="shared" si="19"/>
        <v>-</v>
      </c>
      <c r="V151" s="27">
        <f t="shared" si="20"/>
        <v>-0.6254695828864324</v>
      </c>
    </row>
    <row r="152" spans="1:22" s="4" customFormat="1" x14ac:dyDescent="0.25">
      <c r="A152" s="9" t="s">
        <v>22</v>
      </c>
      <c r="B152" s="20">
        <v>22802.639999999999</v>
      </c>
      <c r="C152" s="27" t="s">
        <v>54</v>
      </c>
      <c r="D152" s="27">
        <f t="shared" si="14"/>
        <v>1.5501288743401009E-4</v>
      </c>
      <c r="E152" s="20">
        <v>586984.9</v>
      </c>
      <c r="F152" s="27" t="s">
        <v>161</v>
      </c>
      <c r="G152" s="26">
        <f t="shared" si="15"/>
        <v>7.2205629816389783E-3</v>
      </c>
      <c r="H152" s="20">
        <v>609787.54</v>
      </c>
      <c r="I152" s="27" t="s">
        <v>48</v>
      </c>
      <c r="J152" s="27" t="s">
        <v>72</v>
      </c>
      <c r="K152" s="62">
        <v>2148.04</v>
      </c>
      <c r="L152" s="27" t="s">
        <v>37</v>
      </c>
      <c r="M152" s="66">
        <f t="shared" si="16"/>
        <v>1.1171131630164647E-5</v>
      </c>
      <c r="N152" s="48">
        <v>733549.83</v>
      </c>
      <c r="O152" s="27" t="s">
        <v>160</v>
      </c>
      <c r="P152" s="51">
        <f t="shared" si="17"/>
        <v>1.3857362453202862E-2</v>
      </c>
      <c r="Q152" s="20">
        <v>735697.87</v>
      </c>
      <c r="R152" s="27" t="s">
        <v>72</v>
      </c>
      <c r="S152" s="27" t="s">
        <v>72</v>
      </c>
      <c r="T152" s="66">
        <f t="shared" si="18"/>
        <v>-0.90579862682566581</v>
      </c>
      <c r="U152" s="53">
        <f t="shared" si="19"/>
        <v>0.24969114196975073</v>
      </c>
      <c r="V152" s="27">
        <f t="shared" si="20"/>
        <v>0.20648229381662997</v>
      </c>
    </row>
    <row r="153" spans="1:22" s="4" customFormat="1" x14ac:dyDescent="0.25">
      <c r="A153" s="9" t="s">
        <v>23</v>
      </c>
      <c r="B153" s="20">
        <v>123580.66</v>
      </c>
      <c r="C153" s="27" t="s">
        <v>65</v>
      </c>
      <c r="D153" s="27">
        <f t="shared" si="14"/>
        <v>8.4010425712113487E-4</v>
      </c>
      <c r="E153" s="20">
        <v>0</v>
      </c>
      <c r="F153" s="27" t="s">
        <v>37</v>
      </c>
      <c r="G153" s="26">
        <f t="shared" si="15"/>
        <v>0</v>
      </c>
      <c r="H153" s="20">
        <v>123580.66</v>
      </c>
      <c r="I153" s="27" t="s">
        <v>65</v>
      </c>
      <c r="J153" s="27" t="s">
        <v>65</v>
      </c>
      <c r="K153" s="62">
        <v>151332.43</v>
      </c>
      <c r="L153" s="27" t="s">
        <v>65</v>
      </c>
      <c r="M153" s="66">
        <f t="shared" si="16"/>
        <v>7.8702188760110486E-4</v>
      </c>
      <c r="N153" s="48">
        <v>0</v>
      </c>
      <c r="O153" s="27" t="s">
        <v>37</v>
      </c>
      <c r="P153" s="51">
        <f t="shared" si="17"/>
        <v>0</v>
      </c>
      <c r="Q153" s="20">
        <v>151332.43</v>
      </c>
      <c r="R153" s="27" t="s">
        <v>65</v>
      </c>
      <c r="S153" s="27" t="s">
        <v>65</v>
      </c>
      <c r="T153" s="66">
        <f t="shared" si="18"/>
        <v>0.22456402158719646</v>
      </c>
      <c r="U153" s="53" t="str">
        <f t="shared" si="19"/>
        <v>-</v>
      </c>
      <c r="V153" s="27">
        <f t="shared" si="20"/>
        <v>0.22456402158719646</v>
      </c>
    </row>
    <row r="154" spans="1:22" s="4" customFormat="1" x14ac:dyDescent="0.25">
      <c r="A154" s="9" t="s">
        <v>28</v>
      </c>
      <c r="B154" s="20">
        <v>49801.52</v>
      </c>
      <c r="C154" s="27" t="s">
        <v>65</v>
      </c>
      <c r="D154" s="27">
        <f t="shared" si="14"/>
        <v>3.3855191389254061E-4</v>
      </c>
      <c r="E154" s="20">
        <v>0</v>
      </c>
      <c r="F154" s="27" t="s">
        <v>37</v>
      </c>
      <c r="G154" s="26">
        <f t="shared" si="15"/>
        <v>0</v>
      </c>
      <c r="H154" s="20">
        <v>49801.52</v>
      </c>
      <c r="I154" s="27" t="s">
        <v>65</v>
      </c>
      <c r="J154" s="27" t="s">
        <v>54</v>
      </c>
      <c r="K154" s="62">
        <v>99939.33</v>
      </c>
      <c r="L154" s="27" t="s">
        <v>65</v>
      </c>
      <c r="M154" s="66">
        <f t="shared" si="16"/>
        <v>5.197460989834746E-4</v>
      </c>
      <c r="N154" s="48">
        <v>0</v>
      </c>
      <c r="O154" s="27" t="s">
        <v>37</v>
      </c>
      <c r="P154" s="51">
        <f t="shared" si="17"/>
        <v>0</v>
      </c>
      <c r="Q154" s="20">
        <v>99939.33</v>
      </c>
      <c r="R154" s="27" t="s">
        <v>65</v>
      </c>
      <c r="S154" s="27" t="s">
        <v>65</v>
      </c>
      <c r="T154" s="66">
        <f t="shared" si="18"/>
        <v>1.0067526051413695</v>
      </c>
      <c r="U154" s="53" t="str">
        <f t="shared" si="19"/>
        <v>-</v>
      </c>
      <c r="V154" s="27">
        <f t="shared" si="20"/>
        <v>1.0067526051413695</v>
      </c>
    </row>
    <row r="155" spans="1:22" s="4" customFormat="1" ht="27" customHeight="1" x14ac:dyDescent="0.25">
      <c r="A155" s="9" t="s">
        <v>29</v>
      </c>
      <c r="B155" s="20">
        <v>73176.710000000006</v>
      </c>
      <c r="C155" s="27" t="s">
        <v>65</v>
      </c>
      <c r="D155" s="27">
        <f t="shared" si="14"/>
        <v>4.9745700980330355E-4</v>
      </c>
      <c r="E155" s="20">
        <v>0</v>
      </c>
      <c r="F155" s="27" t="s">
        <v>37</v>
      </c>
      <c r="G155" s="26">
        <f t="shared" si="15"/>
        <v>0</v>
      </c>
      <c r="H155" s="20">
        <v>73176.710000000006</v>
      </c>
      <c r="I155" s="27" t="s">
        <v>65</v>
      </c>
      <c r="J155" s="27" t="s">
        <v>65</v>
      </c>
      <c r="K155" s="62">
        <v>0</v>
      </c>
      <c r="L155" s="27" t="s">
        <v>37</v>
      </c>
      <c r="M155" s="66">
        <f t="shared" si="16"/>
        <v>0</v>
      </c>
      <c r="N155" s="48">
        <v>0</v>
      </c>
      <c r="O155" s="27" t="s">
        <v>37</v>
      </c>
      <c r="P155" s="51">
        <f t="shared" si="17"/>
        <v>0</v>
      </c>
      <c r="Q155" s="20">
        <v>0</v>
      </c>
      <c r="R155" s="27" t="s">
        <v>37</v>
      </c>
      <c r="S155" s="27" t="s">
        <v>54</v>
      </c>
      <c r="T155" s="66">
        <f t="shared" si="18"/>
        <v>-1</v>
      </c>
      <c r="U155" s="53" t="str">
        <f t="shared" si="19"/>
        <v>-</v>
      </c>
      <c r="V155" s="27">
        <f t="shared" si="20"/>
        <v>-1</v>
      </c>
    </row>
    <row r="156" spans="1:22" s="4" customFormat="1" x14ac:dyDescent="0.25">
      <c r="A156" s="9" t="s">
        <v>24</v>
      </c>
      <c r="B156" s="20">
        <v>917791.53</v>
      </c>
      <c r="C156" s="27" t="s">
        <v>60</v>
      </c>
      <c r="D156" s="27">
        <f t="shared" si="14"/>
        <v>6.2391685843296175E-3</v>
      </c>
      <c r="E156" s="20">
        <v>592899.9</v>
      </c>
      <c r="F156" s="27" t="s">
        <v>174</v>
      </c>
      <c r="G156" s="26">
        <f t="shared" si="15"/>
        <v>7.2933240186544013E-3</v>
      </c>
      <c r="H156" s="20">
        <v>1510691.43</v>
      </c>
      <c r="I156" s="27" t="s">
        <v>83</v>
      </c>
      <c r="J156" s="27" t="s">
        <v>63</v>
      </c>
      <c r="K156" s="62">
        <v>409481.2</v>
      </c>
      <c r="L156" s="27" t="s">
        <v>49</v>
      </c>
      <c r="M156" s="66">
        <f t="shared" si="16"/>
        <v>2.1295545638245917E-3</v>
      </c>
      <c r="N156" s="48">
        <v>0</v>
      </c>
      <c r="O156" s="27" t="s">
        <v>37</v>
      </c>
      <c r="P156" s="51">
        <f t="shared" si="17"/>
        <v>0</v>
      </c>
      <c r="Q156" s="20">
        <v>409481.2</v>
      </c>
      <c r="R156" s="27" t="s">
        <v>49</v>
      </c>
      <c r="S156" s="27" t="s">
        <v>49</v>
      </c>
      <c r="T156" s="66">
        <f t="shared" si="18"/>
        <v>-0.55384072895072367</v>
      </c>
      <c r="U156" s="53">
        <f t="shared" si="19"/>
        <v>-1</v>
      </c>
      <c r="V156" s="27">
        <f t="shared" si="20"/>
        <v>-0.72894451383761405</v>
      </c>
    </row>
    <row r="157" spans="1:22" s="4" customFormat="1" x14ac:dyDescent="0.25">
      <c r="A157" s="9" t="s">
        <v>25</v>
      </c>
      <c r="B157" s="20">
        <v>888393.42</v>
      </c>
      <c r="C157" s="27" t="s">
        <v>60</v>
      </c>
      <c r="D157" s="27">
        <f t="shared" si="14"/>
        <v>6.0393195354386713E-3</v>
      </c>
      <c r="E157" s="20">
        <v>1099113.96</v>
      </c>
      <c r="F157" s="27" t="s">
        <v>115</v>
      </c>
      <c r="G157" s="26">
        <f t="shared" si="15"/>
        <v>1.3520316403673457E-2</v>
      </c>
      <c r="H157" s="20">
        <v>1987507.38</v>
      </c>
      <c r="I157" s="27" t="s">
        <v>80</v>
      </c>
      <c r="J157" s="27" t="s">
        <v>57</v>
      </c>
      <c r="K157" s="62">
        <v>958838.84</v>
      </c>
      <c r="L157" s="27" t="s">
        <v>53</v>
      </c>
      <c r="M157" s="66">
        <f t="shared" si="16"/>
        <v>4.986552808027029E-3</v>
      </c>
      <c r="N157" s="48">
        <v>1295035.73</v>
      </c>
      <c r="O157" s="27" t="s">
        <v>253</v>
      </c>
      <c r="P157" s="51">
        <f t="shared" si="17"/>
        <v>2.4464295084709053E-2</v>
      </c>
      <c r="Q157" s="20">
        <v>2253874.5699999998</v>
      </c>
      <c r="R157" s="27" t="s">
        <v>91</v>
      </c>
      <c r="S157" s="27" t="s">
        <v>125</v>
      </c>
      <c r="T157" s="66">
        <f t="shared" si="18"/>
        <v>7.9295296896728429E-2</v>
      </c>
      <c r="U157" s="53">
        <f t="shared" si="19"/>
        <v>0.17825428220382178</v>
      </c>
      <c r="V157" s="27">
        <f t="shared" si="20"/>
        <v>0.13402073002616977</v>
      </c>
    </row>
    <row r="158" spans="1:22" s="4" customFormat="1" x14ac:dyDescent="0.25">
      <c r="A158" s="9" t="s">
        <v>26</v>
      </c>
      <c r="B158" s="20">
        <v>215238.73</v>
      </c>
      <c r="C158" s="27" t="s">
        <v>46</v>
      </c>
      <c r="D158" s="27">
        <f t="shared" si="14"/>
        <v>1.463197990448882E-3</v>
      </c>
      <c r="E158" s="20">
        <v>266084.44</v>
      </c>
      <c r="F158" s="27" t="s">
        <v>176</v>
      </c>
      <c r="G158" s="26">
        <f t="shared" si="15"/>
        <v>3.2731326776108513E-3</v>
      </c>
      <c r="H158" s="20">
        <v>481323.17</v>
      </c>
      <c r="I158" s="27" t="s">
        <v>55</v>
      </c>
      <c r="J158" s="27" t="s">
        <v>55</v>
      </c>
      <c r="K158" s="62">
        <v>83795.63</v>
      </c>
      <c r="L158" s="27" t="s">
        <v>65</v>
      </c>
      <c r="M158" s="66">
        <f t="shared" si="16"/>
        <v>4.3578891117603664E-4</v>
      </c>
      <c r="N158" s="48">
        <v>0</v>
      </c>
      <c r="O158" s="27" t="s">
        <v>37</v>
      </c>
      <c r="P158" s="51">
        <f t="shared" si="17"/>
        <v>0</v>
      </c>
      <c r="Q158" s="20">
        <v>83795.63</v>
      </c>
      <c r="R158" s="27" t="s">
        <v>65</v>
      </c>
      <c r="S158" s="27" t="s">
        <v>65</v>
      </c>
      <c r="T158" s="66">
        <f t="shared" si="18"/>
        <v>-0.61068516804573236</v>
      </c>
      <c r="U158" s="53">
        <f t="shared" si="19"/>
        <v>-1</v>
      </c>
      <c r="V158" s="27">
        <f t="shared" si="20"/>
        <v>-0.8259056799613449</v>
      </c>
    </row>
    <row r="159" spans="1:22" s="33" customFormat="1" x14ac:dyDescent="0.25">
      <c r="A159" s="18" t="s">
        <v>7</v>
      </c>
      <c r="B159" s="21">
        <v>2405192.36</v>
      </c>
      <c r="C159" s="26" t="s">
        <v>42</v>
      </c>
      <c r="D159" s="27">
        <f t="shared" si="14"/>
        <v>1.6350554697079859E-2</v>
      </c>
      <c r="E159" s="21">
        <v>336236.82</v>
      </c>
      <c r="F159" s="26" t="s">
        <v>42</v>
      </c>
      <c r="G159" s="26">
        <f t="shared" si="15"/>
        <v>4.1360844811442476E-3</v>
      </c>
      <c r="H159" s="21">
        <v>2741429.18</v>
      </c>
      <c r="I159" s="26" t="s">
        <v>42</v>
      </c>
      <c r="J159" s="26" t="s">
        <v>85</v>
      </c>
      <c r="K159" s="63">
        <v>1960651.22</v>
      </c>
      <c r="L159" s="26" t="s">
        <v>42</v>
      </c>
      <c r="M159" s="66">
        <f t="shared" si="16"/>
        <v>1.0196594504507786E-2</v>
      </c>
      <c r="N159" s="49">
        <v>261088.81</v>
      </c>
      <c r="O159" s="26" t="s">
        <v>42</v>
      </c>
      <c r="P159" s="51">
        <f t="shared" si="17"/>
        <v>4.9321833700723726E-3</v>
      </c>
      <c r="Q159" s="21">
        <v>2221740.0299999998</v>
      </c>
      <c r="R159" s="26" t="s">
        <v>42</v>
      </c>
      <c r="S159" s="26" t="s">
        <v>125</v>
      </c>
      <c r="T159" s="66">
        <f t="shared" si="18"/>
        <v>-0.18482560787778313</v>
      </c>
      <c r="U159" s="53">
        <f t="shared" si="19"/>
        <v>-0.22349726600435971</v>
      </c>
      <c r="V159" s="27">
        <f t="shared" si="20"/>
        <v>-0.18956869423852862</v>
      </c>
    </row>
    <row r="160" spans="1:22" s="4" customFormat="1" x14ac:dyDescent="0.25">
      <c r="A160" s="9" t="s">
        <v>12</v>
      </c>
      <c r="B160" s="20">
        <v>848704.98</v>
      </c>
      <c r="C160" s="27" t="s">
        <v>107</v>
      </c>
      <c r="D160" s="27">
        <f t="shared" si="14"/>
        <v>5.7695165791953823E-3</v>
      </c>
      <c r="E160" s="20">
        <v>56497.440000000002</v>
      </c>
      <c r="F160" s="27" t="s">
        <v>178</v>
      </c>
      <c r="G160" s="26">
        <f t="shared" si="15"/>
        <v>6.9498095065370386E-4</v>
      </c>
      <c r="H160" s="20">
        <v>905202.42</v>
      </c>
      <c r="I160" s="27" t="s">
        <v>179</v>
      </c>
      <c r="J160" s="27" t="s">
        <v>67</v>
      </c>
      <c r="K160" s="62">
        <v>672676.87</v>
      </c>
      <c r="L160" s="27" t="s">
        <v>254</v>
      </c>
      <c r="M160" s="66">
        <f t="shared" si="16"/>
        <v>3.4983342299664591E-3</v>
      </c>
      <c r="N160" s="48">
        <v>198985.39</v>
      </c>
      <c r="O160" s="27" t="s">
        <v>255</v>
      </c>
      <c r="P160" s="51">
        <f t="shared" si="17"/>
        <v>3.7589984474836954E-3</v>
      </c>
      <c r="Q160" s="20">
        <v>871662.26</v>
      </c>
      <c r="R160" s="27" t="s">
        <v>256</v>
      </c>
      <c r="S160" s="27" t="s">
        <v>48</v>
      </c>
      <c r="T160" s="66">
        <f t="shared" si="18"/>
        <v>-0.20740789102003387</v>
      </c>
      <c r="U160" s="53">
        <f t="shared" si="19"/>
        <v>2.5220248917473076</v>
      </c>
      <c r="V160" s="27">
        <f t="shared" si="20"/>
        <v>-3.7052662762435018E-2</v>
      </c>
    </row>
    <row r="161" spans="1:22" s="4" customFormat="1" x14ac:dyDescent="0.25">
      <c r="A161" s="9" t="s">
        <v>13</v>
      </c>
      <c r="B161" s="20">
        <v>95240.15</v>
      </c>
      <c r="C161" s="27" t="s">
        <v>94</v>
      </c>
      <c r="D161" s="27">
        <f t="shared" si="14"/>
        <v>6.4744479810882583E-4</v>
      </c>
      <c r="E161" s="20">
        <v>0</v>
      </c>
      <c r="F161" s="27" t="s">
        <v>37</v>
      </c>
      <c r="G161" s="26">
        <f t="shared" si="15"/>
        <v>0</v>
      </c>
      <c r="H161" s="20">
        <v>95240.15</v>
      </c>
      <c r="I161" s="27" t="s">
        <v>81</v>
      </c>
      <c r="J161" s="27" t="s">
        <v>65</v>
      </c>
      <c r="K161" s="62">
        <v>93043.4</v>
      </c>
      <c r="L161" s="27" t="s">
        <v>257</v>
      </c>
      <c r="M161" s="66">
        <f t="shared" si="16"/>
        <v>4.8388301368599342E-4</v>
      </c>
      <c r="N161" s="48">
        <v>0</v>
      </c>
      <c r="O161" s="27" t="s">
        <v>37</v>
      </c>
      <c r="P161" s="51">
        <f t="shared" si="17"/>
        <v>0</v>
      </c>
      <c r="Q161" s="20">
        <v>93043.4</v>
      </c>
      <c r="R161" s="27" t="s">
        <v>180</v>
      </c>
      <c r="S161" s="27" t="s">
        <v>65</v>
      </c>
      <c r="T161" s="66">
        <f t="shared" si="18"/>
        <v>-2.306537736448333E-2</v>
      </c>
      <c r="U161" s="53" t="str">
        <f t="shared" si="19"/>
        <v>-</v>
      </c>
      <c r="V161" s="27">
        <f t="shared" si="20"/>
        <v>-2.306537736448333E-2</v>
      </c>
    </row>
    <row r="162" spans="1:22" s="4" customFormat="1" x14ac:dyDescent="0.25">
      <c r="A162" s="9" t="s">
        <v>14</v>
      </c>
      <c r="B162" s="20">
        <v>153815.87</v>
      </c>
      <c r="C162" s="27" t="s">
        <v>45</v>
      </c>
      <c r="D162" s="27">
        <f t="shared" si="14"/>
        <v>1.04564393166205E-3</v>
      </c>
      <c r="E162" s="20">
        <v>0</v>
      </c>
      <c r="F162" s="27" t="s">
        <v>37</v>
      </c>
      <c r="G162" s="26">
        <f t="shared" si="15"/>
        <v>0</v>
      </c>
      <c r="H162" s="20">
        <v>153815.87</v>
      </c>
      <c r="I162" s="27" t="s">
        <v>73</v>
      </c>
      <c r="J162" s="27" t="s">
        <v>65</v>
      </c>
      <c r="K162" s="62">
        <v>0</v>
      </c>
      <c r="L162" s="27" t="s">
        <v>37</v>
      </c>
      <c r="M162" s="66">
        <f t="shared" si="16"/>
        <v>0</v>
      </c>
      <c r="N162" s="48">
        <v>0</v>
      </c>
      <c r="O162" s="27" t="s">
        <v>37</v>
      </c>
      <c r="P162" s="51">
        <f t="shared" si="17"/>
        <v>0</v>
      </c>
      <c r="Q162" s="20">
        <v>0</v>
      </c>
      <c r="R162" s="27" t="s">
        <v>37</v>
      </c>
      <c r="S162" s="27" t="s">
        <v>54</v>
      </c>
      <c r="T162" s="66">
        <f t="shared" si="18"/>
        <v>-1</v>
      </c>
      <c r="U162" s="53" t="str">
        <f t="shared" si="19"/>
        <v>-</v>
      </c>
      <c r="V162" s="27">
        <f t="shared" si="20"/>
        <v>-1</v>
      </c>
    </row>
    <row r="163" spans="1:22" s="4" customFormat="1" x14ac:dyDescent="0.25">
      <c r="A163" s="9" t="s">
        <v>16</v>
      </c>
      <c r="B163" s="20">
        <v>130036.73</v>
      </c>
      <c r="C163" s="27" t="s">
        <v>70</v>
      </c>
      <c r="D163" s="27">
        <f t="shared" si="14"/>
        <v>8.8399277407250933E-4</v>
      </c>
      <c r="E163" s="20">
        <v>0</v>
      </c>
      <c r="F163" s="27" t="s">
        <v>37</v>
      </c>
      <c r="G163" s="26">
        <f t="shared" si="15"/>
        <v>0</v>
      </c>
      <c r="H163" s="20">
        <v>130036.73</v>
      </c>
      <c r="I163" s="27" t="s">
        <v>143</v>
      </c>
      <c r="J163" s="27" t="s">
        <v>65</v>
      </c>
      <c r="K163" s="62">
        <v>0</v>
      </c>
      <c r="L163" s="27" t="s">
        <v>37</v>
      </c>
      <c r="M163" s="66">
        <f t="shared" si="16"/>
        <v>0</v>
      </c>
      <c r="N163" s="48">
        <v>0</v>
      </c>
      <c r="O163" s="27" t="s">
        <v>37</v>
      </c>
      <c r="P163" s="51">
        <f t="shared" si="17"/>
        <v>0</v>
      </c>
      <c r="Q163" s="20">
        <v>0</v>
      </c>
      <c r="R163" s="27" t="s">
        <v>37</v>
      </c>
      <c r="S163" s="27" t="s">
        <v>54</v>
      </c>
      <c r="T163" s="66">
        <f t="shared" si="18"/>
        <v>-1</v>
      </c>
      <c r="U163" s="53" t="str">
        <f t="shared" si="19"/>
        <v>-</v>
      </c>
      <c r="V163" s="27">
        <f t="shared" si="20"/>
        <v>-1</v>
      </c>
    </row>
    <row r="164" spans="1:22" s="4" customFormat="1" ht="25.5" x14ac:dyDescent="0.25">
      <c r="A164" s="9" t="s">
        <v>17</v>
      </c>
      <c r="B164" s="20">
        <v>84786.41</v>
      </c>
      <c r="C164" s="27" t="s">
        <v>81</v>
      </c>
      <c r="D164" s="27">
        <f t="shared" si="14"/>
        <v>5.7638002570157794E-4</v>
      </c>
      <c r="E164" s="20">
        <v>16364.08</v>
      </c>
      <c r="F164" s="27" t="s">
        <v>176</v>
      </c>
      <c r="G164" s="26">
        <f t="shared" si="15"/>
        <v>2.0129626891011806E-4</v>
      </c>
      <c r="H164" s="20">
        <v>101150.49</v>
      </c>
      <c r="I164" s="27" t="s">
        <v>86</v>
      </c>
      <c r="J164" s="27" t="s">
        <v>65</v>
      </c>
      <c r="K164" s="62">
        <v>177064.57</v>
      </c>
      <c r="L164" s="27" t="s">
        <v>97</v>
      </c>
      <c r="M164" s="66">
        <f t="shared" si="16"/>
        <v>9.2084487184060934E-4</v>
      </c>
      <c r="N164" s="48">
        <v>0</v>
      </c>
      <c r="O164" s="27" t="s">
        <v>37</v>
      </c>
      <c r="P164" s="51">
        <f t="shared" si="17"/>
        <v>0</v>
      </c>
      <c r="Q164" s="20">
        <v>177064.57</v>
      </c>
      <c r="R164" s="27" t="s">
        <v>258</v>
      </c>
      <c r="S164" s="27" t="s">
        <v>65</v>
      </c>
      <c r="T164" s="66">
        <f t="shared" si="18"/>
        <v>1.08836026905727</v>
      </c>
      <c r="U164" s="53">
        <f t="shared" si="19"/>
        <v>-1</v>
      </c>
      <c r="V164" s="27">
        <f t="shared" si="20"/>
        <v>0.75050630006834362</v>
      </c>
    </row>
    <row r="165" spans="1:22" s="32" customFormat="1" ht="25.5" x14ac:dyDescent="0.25">
      <c r="A165" s="9" t="s">
        <v>18</v>
      </c>
      <c r="B165" s="20">
        <v>84267.45</v>
      </c>
      <c r="C165" s="27" t="s">
        <v>81</v>
      </c>
      <c r="D165" s="27">
        <f t="shared" si="14"/>
        <v>5.7285212331559298E-4</v>
      </c>
      <c r="E165" s="20">
        <v>0</v>
      </c>
      <c r="F165" s="27" t="s">
        <v>37</v>
      </c>
      <c r="G165" s="26">
        <f t="shared" si="15"/>
        <v>0</v>
      </c>
      <c r="H165" s="20">
        <v>84267.45</v>
      </c>
      <c r="I165" s="27" t="s">
        <v>74</v>
      </c>
      <c r="J165" s="27" t="s">
        <v>65</v>
      </c>
      <c r="K165" s="62">
        <v>11835.72</v>
      </c>
      <c r="L165" s="27" t="s">
        <v>48</v>
      </c>
      <c r="M165" s="66">
        <f t="shared" si="16"/>
        <v>6.1553037214284793E-5</v>
      </c>
      <c r="N165" s="48">
        <v>0</v>
      </c>
      <c r="O165" s="27" t="s">
        <v>37</v>
      </c>
      <c r="P165" s="51">
        <f t="shared" si="17"/>
        <v>0</v>
      </c>
      <c r="Q165" s="20">
        <v>11835.72</v>
      </c>
      <c r="R165" s="27" t="s">
        <v>72</v>
      </c>
      <c r="S165" s="27" t="s">
        <v>54</v>
      </c>
      <c r="T165" s="66">
        <f t="shared" si="18"/>
        <v>-0.85954576767185908</v>
      </c>
      <c r="U165" s="53" t="str">
        <f t="shared" si="19"/>
        <v>-</v>
      </c>
      <c r="V165" s="27">
        <f t="shared" si="20"/>
        <v>-0.85954576767185908</v>
      </c>
    </row>
    <row r="166" spans="1:22" s="4" customFormat="1" x14ac:dyDescent="0.25">
      <c r="A166" s="9" t="s">
        <v>19</v>
      </c>
      <c r="B166" s="20">
        <v>4476.45</v>
      </c>
      <c r="C166" s="27" t="s">
        <v>46</v>
      </c>
      <c r="D166" s="27">
        <f t="shared" si="14"/>
        <v>3.0431013249078813E-5</v>
      </c>
      <c r="E166" s="20">
        <v>0</v>
      </c>
      <c r="F166" s="27" t="s">
        <v>37</v>
      </c>
      <c r="G166" s="26">
        <f t="shared" si="15"/>
        <v>0</v>
      </c>
      <c r="H166" s="20">
        <v>4476.45</v>
      </c>
      <c r="I166" s="27" t="s">
        <v>46</v>
      </c>
      <c r="J166" s="27" t="s">
        <v>54</v>
      </c>
      <c r="K166" s="62">
        <v>33146.080000000002</v>
      </c>
      <c r="L166" s="27" t="s">
        <v>57</v>
      </c>
      <c r="M166" s="66">
        <f t="shared" si="16"/>
        <v>1.7238004073665661E-4</v>
      </c>
      <c r="N166" s="48">
        <v>62103.42</v>
      </c>
      <c r="O166" s="27" t="s">
        <v>51</v>
      </c>
      <c r="P166" s="51">
        <f t="shared" si="17"/>
        <v>1.1731849225886778E-3</v>
      </c>
      <c r="Q166" s="20">
        <v>95249.5</v>
      </c>
      <c r="R166" s="27" t="s">
        <v>108</v>
      </c>
      <c r="S166" s="27" t="s">
        <v>65</v>
      </c>
      <c r="T166" s="66">
        <f t="shared" si="18"/>
        <v>6.4045460130237135</v>
      </c>
      <c r="U166" s="53" t="str">
        <f t="shared" si="19"/>
        <v>-</v>
      </c>
      <c r="V166" s="27">
        <f t="shared" si="20"/>
        <v>20.277909950965611</v>
      </c>
    </row>
    <row r="167" spans="1:22" s="4" customFormat="1" x14ac:dyDescent="0.25">
      <c r="A167" s="9" t="s">
        <v>20</v>
      </c>
      <c r="B167" s="20">
        <v>7610.13</v>
      </c>
      <c r="C167" s="27" t="s">
        <v>49</v>
      </c>
      <c r="D167" s="27">
        <f t="shared" si="14"/>
        <v>5.1733844197346591E-5</v>
      </c>
      <c r="E167" s="20">
        <v>0</v>
      </c>
      <c r="F167" s="27" t="s">
        <v>37</v>
      </c>
      <c r="G167" s="26">
        <f t="shared" si="15"/>
        <v>0</v>
      </c>
      <c r="H167" s="20">
        <v>7610.13</v>
      </c>
      <c r="I167" s="27" t="s">
        <v>49</v>
      </c>
      <c r="J167" s="27" t="s">
        <v>54</v>
      </c>
      <c r="K167" s="62">
        <v>21093.35</v>
      </c>
      <c r="L167" s="27" t="s">
        <v>47</v>
      </c>
      <c r="M167" s="66">
        <f t="shared" si="16"/>
        <v>1.0969841780000999E-4</v>
      </c>
      <c r="N167" s="48">
        <v>0</v>
      </c>
      <c r="O167" s="27" t="s">
        <v>37</v>
      </c>
      <c r="P167" s="51">
        <f t="shared" si="17"/>
        <v>0</v>
      </c>
      <c r="Q167" s="20">
        <v>21093.35</v>
      </c>
      <c r="R167" s="27" t="s">
        <v>66</v>
      </c>
      <c r="S167" s="27" t="s">
        <v>54</v>
      </c>
      <c r="T167" s="66">
        <f t="shared" si="18"/>
        <v>1.771746343360757</v>
      </c>
      <c r="U167" s="53" t="str">
        <f t="shared" si="19"/>
        <v>-</v>
      </c>
      <c r="V167" s="27">
        <f t="shared" si="20"/>
        <v>1.771746343360757</v>
      </c>
    </row>
    <row r="168" spans="1:22" s="4" customFormat="1" x14ac:dyDescent="0.25">
      <c r="A168" s="9" t="s">
        <v>21</v>
      </c>
      <c r="B168" s="20">
        <v>0</v>
      </c>
      <c r="C168" s="27" t="s">
        <v>37</v>
      </c>
      <c r="D168" s="27">
        <f t="shared" si="14"/>
        <v>0</v>
      </c>
      <c r="E168" s="20">
        <v>34915.64</v>
      </c>
      <c r="F168" s="27" t="s">
        <v>182</v>
      </c>
      <c r="G168" s="26">
        <f t="shared" si="15"/>
        <v>4.2950095933342263E-4</v>
      </c>
      <c r="H168" s="20">
        <v>34915.64</v>
      </c>
      <c r="I168" s="27" t="s">
        <v>63</v>
      </c>
      <c r="J168" s="27" t="s">
        <v>54</v>
      </c>
      <c r="K168" s="62">
        <v>0</v>
      </c>
      <c r="L168" s="27" t="s">
        <v>37</v>
      </c>
      <c r="M168" s="66">
        <f t="shared" si="16"/>
        <v>0</v>
      </c>
      <c r="N168" s="48">
        <v>0</v>
      </c>
      <c r="O168" s="27" t="s">
        <v>37</v>
      </c>
      <c r="P168" s="51">
        <f t="shared" si="17"/>
        <v>0</v>
      </c>
      <c r="Q168" s="20">
        <v>0</v>
      </c>
      <c r="R168" s="27" t="s">
        <v>37</v>
      </c>
      <c r="S168" s="27" t="s">
        <v>54</v>
      </c>
      <c r="T168" s="66" t="str">
        <f t="shared" si="18"/>
        <v>-</v>
      </c>
      <c r="U168" s="53">
        <f t="shared" si="19"/>
        <v>-1</v>
      </c>
      <c r="V168" s="27">
        <f t="shared" si="20"/>
        <v>-1</v>
      </c>
    </row>
    <row r="169" spans="1:22" s="4" customFormat="1" x14ac:dyDescent="0.25">
      <c r="A169" s="9" t="s">
        <v>23</v>
      </c>
      <c r="B169" s="20">
        <v>3515.62</v>
      </c>
      <c r="C169" s="27" t="s">
        <v>46</v>
      </c>
      <c r="D169" s="27">
        <f t="shared" si="14"/>
        <v>2.3899268125127379E-5</v>
      </c>
      <c r="E169" s="20">
        <v>0</v>
      </c>
      <c r="F169" s="27" t="s">
        <v>37</v>
      </c>
      <c r="G169" s="26">
        <f t="shared" si="15"/>
        <v>0</v>
      </c>
      <c r="H169" s="20">
        <v>3515.62</v>
      </c>
      <c r="I169" s="27" t="s">
        <v>65</v>
      </c>
      <c r="J169" s="27" t="s">
        <v>54</v>
      </c>
      <c r="K169" s="62">
        <v>31697.29</v>
      </c>
      <c r="L169" s="27" t="s">
        <v>91</v>
      </c>
      <c r="M169" s="66">
        <f t="shared" si="16"/>
        <v>1.6484543998691905E-4</v>
      </c>
      <c r="N169" s="48">
        <v>0</v>
      </c>
      <c r="O169" s="27" t="s">
        <v>37</v>
      </c>
      <c r="P169" s="51">
        <f t="shared" si="17"/>
        <v>0</v>
      </c>
      <c r="Q169" s="20">
        <v>31697.29</v>
      </c>
      <c r="R169" s="27" t="s">
        <v>83</v>
      </c>
      <c r="S169" s="27" t="s">
        <v>54</v>
      </c>
      <c r="T169" s="66">
        <f t="shared" si="18"/>
        <v>8.0161308673861225</v>
      </c>
      <c r="U169" s="53" t="str">
        <f t="shared" si="19"/>
        <v>-</v>
      </c>
      <c r="V169" s="27">
        <f t="shared" si="20"/>
        <v>8.0161308673861225</v>
      </c>
    </row>
    <row r="170" spans="1:22" s="4" customFormat="1" x14ac:dyDescent="0.25">
      <c r="A170" s="9" t="s">
        <v>28</v>
      </c>
      <c r="B170" s="20">
        <v>27660.38</v>
      </c>
      <c r="C170" s="27" t="s">
        <v>50</v>
      </c>
      <c r="D170" s="27">
        <f t="shared" si="14"/>
        <v>1.8803591914453522E-4</v>
      </c>
      <c r="E170" s="20">
        <v>0</v>
      </c>
      <c r="F170" s="27" t="s">
        <v>37</v>
      </c>
      <c r="G170" s="26">
        <f t="shared" si="15"/>
        <v>0</v>
      </c>
      <c r="H170" s="20">
        <v>27660.38</v>
      </c>
      <c r="I170" s="27" t="s">
        <v>66</v>
      </c>
      <c r="J170" s="27" t="s">
        <v>54</v>
      </c>
      <c r="K170" s="62">
        <v>26510.76</v>
      </c>
      <c r="L170" s="27" t="s">
        <v>83</v>
      </c>
      <c r="M170" s="66">
        <f t="shared" si="16"/>
        <v>1.3787228802801798E-4</v>
      </c>
      <c r="N170" s="48">
        <v>0</v>
      </c>
      <c r="O170" s="27" t="s">
        <v>37</v>
      </c>
      <c r="P170" s="51">
        <f t="shared" si="17"/>
        <v>0</v>
      </c>
      <c r="Q170" s="20">
        <v>26510.76</v>
      </c>
      <c r="R170" s="27" t="s">
        <v>50</v>
      </c>
      <c r="S170" s="27" t="s">
        <v>54</v>
      </c>
      <c r="T170" s="66">
        <f t="shared" si="18"/>
        <v>-4.1561974202812935E-2</v>
      </c>
      <c r="U170" s="53" t="str">
        <f t="shared" si="19"/>
        <v>-</v>
      </c>
      <c r="V170" s="27">
        <f t="shared" si="20"/>
        <v>-4.1561974202812935E-2</v>
      </c>
    </row>
    <row r="171" spans="1:22" s="4" customFormat="1" x14ac:dyDescent="0.25">
      <c r="A171" s="9" t="s">
        <v>24</v>
      </c>
      <c r="B171" s="20">
        <v>149966.19</v>
      </c>
      <c r="C171" s="27" t="s">
        <v>183</v>
      </c>
      <c r="D171" s="27">
        <f t="shared" si="14"/>
        <v>1.0194737157354311E-3</v>
      </c>
      <c r="E171" s="20">
        <v>228459.66</v>
      </c>
      <c r="F171" s="27" t="s">
        <v>184</v>
      </c>
      <c r="G171" s="26">
        <f t="shared" si="15"/>
        <v>2.8103063022470037E-3</v>
      </c>
      <c r="H171" s="20">
        <v>378425.85</v>
      </c>
      <c r="I171" s="27" t="s">
        <v>185</v>
      </c>
      <c r="J171" s="27" t="s">
        <v>49</v>
      </c>
      <c r="K171" s="62">
        <v>34012.269999999997</v>
      </c>
      <c r="L171" s="27" t="s">
        <v>57</v>
      </c>
      <c r="M171" s="66">
        <f t="shared" si="16"/>
        <v>1.7688476248612693E-4</v>
      </c>
      <c r="N171" s="48">
        <v>0</v>
      </c>
      <c r="O171" s="27" t="s">
        <v>37</v>
      </c>
      <c r="P171" s="51">
        <f t="shared" si="17"/>
        <v>0</v>
      </c>
      <c r="Q171" s="20">
        <v>34012.269999999997</v>
      </c>
      <c r="R171" s="27" t="s">
        <v>125</v>
      </c>
      <c r="S171" s="27" t="s">
        <v>54</v>
      </c>
      <c r="T171" s="66">
        <f t="shared" si="18"/>
        <v>-0.77320041270635742</v>
      </c>
      <c r="U171" s="53">
        <f t="shared" si="19"/>
        <v>-1</v>
      </c>
      <c r="V171" s="27">
        <f t="shared" si="20"/>
        <v>-0.91012170548074345</v>
      </c>
    </row>
    <row r="172" spans="1:22" s="4" customFormat="1" x14ac:dyDescent="0.25">
      <c r="A172" s="9" t="s">
        <v>25</v>
      </c>
      <c r="B172" s="20">
        <v>264402.01</v>
      </c>
      <c r="C172" s="27" t="s">
        <v>77</v>
      </c>
      <c r="D172" s="27">
        <f t="shared" si="14"/>
        <v>1.7974111336869771E-3</v>
      </c>
      <c r="E172" s="20">
        <v>0</v>
      </c>
      <c r="F172" s="27" t="s">
        <v>37</v>
      </c>
      <c r="G172" s="26">
        <f t="shared" si="15"/>
        <v>0</v>
      </c>
      <c r="H172" s="20">
        <v>264402.01</v>
      </c>
      <c r="I172" s="27" t="s">
        <v>133</v>
      </c>
      <c r="J172" s="27" t="s">
        <v>46</v>
      </c>
      <c r="K172" s="62">
        <v>129224</v>
      </c>
      <c r="L172" s="27" t="s">
        <v>224</v>
      </c>
      <c r="M172" s="66">
        <f t="shared" si="16"/>
        <v>6.7204442830505787E-4</v>
      </c>
      <c r="N172" s="48">
        <v>0</v>
      </c>
      <c r="O172" s="27" t="s">
        <v>37</v>
      </c>
      <c r="P172" s="51">
        <f t="shared" si="17"/>
        <v>0</v>
      </c>
      <c r="Q172" s="20">
        <v>129224</v>
      </c>
      <c r="R172" s="27" t="s">
        <v>59</v>
      </c>
      <c r="S172" s="27" t="s">
        <v>65</v>
      </c>
      <c r="T172" s="66">
        <f t="shared" si="18"/>
        <v>-0.51125938868619047</v>
      </c>
      <c r="U172" s="53" t="str">
        <f t="shared" si="19"/>
        <v>-</v>
      </c>
      <c r="V172" s="27">
        <f t="shared" si="20"/>
        <v>-0.51125938868619047</v>
      </c>
    </row>
    <row r="173" spans="1:22" s="4" customFormat="1" x14ac:dyDescent="0.25">
      <c r="A173" s="9" t="s">
        <v>26</v>
      </c>
      <c r="B173" s="20">
        <v>550709.99</v>
      </c>
      <c r="C173" s="27" t="s">
        <v>186</v>
      </c>
      <c r="D173" s="27">
        <f t="shared" si="14"/>
        <v>3.7437395708854247E-3</v>
      </c>
      <c r="E173" s="20">
        <v>0</v>
      </c>
      <c r="F173" s="27" t="s">
        <v>37</v>
      </c>
      <c r="G173" s="26">
        <f t="shared" si="15"/>
        <v>0</v>
      </c>
      <c r="H173" s="20">
        <v>550709.99</v>
      </c>
      <c r="I173" s="27" t="s">
        <v>115</v>
      </c>
      <c r="J173" s="27" t="s">
        <v>72</v>
      </c>
      <c r="K173" s="62">
        <v>730346.91</v>
      </c>
      <c r="L173" s="27" t="s">
        <v>259</v>
      </c>
      <c r="M173" s="66">
        <f t="shared" si="16"/>
        <v>3.7982539744576514E-3</v>
      </c>
      <c r="N173" s="48">
        <v>0</v>
      </c>
      <c r="O173" s="27" t="s">
        <v>37</v>
      </c>
      <c r="P173" s="51">
        <f t="shared" si="17"/>
        <v>0</v>
      </c>
      <c r="Q173" s="20">
        <v>730346.91</v>
      </c>
      <c r="R173" s="27" t="s">
        <v>260</v>
      </c>
      <c r="S173" s="27" t="s">
        <v>72</v>
      </c>
      <c r="T173" s="66">
        <f t="shared" si="18"/>
        <v>0.32619150417082499</v>
      </c>
      <c r="U173" s="53" t="str">
        <f t="shared" si="19"/>
        <v>-</v>
      </c>
      <c r="V173" s="27">
        <f t="shared" si="20"/>
        <v>0.32619150417082499</v>
      </c>
    </row>
    <row r="174" spans="1:22" s="33" customFormat="1" x14ac:dyDescent="0.25">
      <c r="A174" s="18" t="s">
        <v>8</v>
      </c>
      <c r="B174" s="21">
        <v>2943207.25</v>
      </c>
      <c r="C174" s="26" t="s">
        <v>42</v>
      </c>
      <c r="D174" s="27">
        <f t="shared" si="14"/>
        <v>2.0007992677129157E-2</v>
      </c>
      <c r="E174" s="21">
        <v>0</v>
      </c>
      <c r="F174" s="26" t="s">
        <v>42</v>
      </c>
      <c r="G174" s="26">
        <f t="shared" si="15"/>
        <v>0</v>
      </c>
      <c r="H174" s="21">
        <v>2943207.25</v>
      </c>
      <c r="I174" s="26" t="s">
        <v>42</v>
      </c>
      <c r="J174" s="26" t="s">
        <v>101</v>
      </c>
      <c r="K174" s="63">
        <v>2098889.34</v>
      </c>
      <c r="L174" s="26" t="s">
        <v>42</v>
      </c>
      <c r="M174" s="66">
        <f t="shared" si="16"/>
        <v>1.091551791134681E-2</v>
      </c>
      <c r="N174" s="49">
        <v>0</v>
      </c>
      <c r="O174" s="26" t="s">
        <v>42</v>
      </c>
      <c r="P174" s="51">
        <f t="shared" si="17"/>
        <v>0</v>
      </c>
      <c r="Q174" s="21">
        <v>2098889.34</v>
      </c>
      <c r="R174" s="26" t="s">
        <v>42</v>
      </c>
      <c r="S174" s="26" t="s">
        <v>83</v>
      </c>
      <c r="T174" s="66">
        <f t="shared" si="18"/>
        <v>-0.28687001569461346</v>
      </c>
      <c r="U174" s="53" t="str">
        <f t="shared" si="19"/>
        <v>-</v>
      </c>
      <c r="V174" s="27">
        <f t="shared" si="20"/>
        <v>-0.28687001569461346</v>
      </c>
    </row>
    <row r="175" spans="1:22" s="4" customFormat="1" ht="13.5" customHeight="1" x14ac:dyDescent="0.25">
      <c r="A175" s="9" t="s">
        <v>19</v>
      </c>
      <c r="B175" s="20">
        <v>2943207.25</v>
      </c>
      <c r="C175" s="27" t="s">
        <v>42</v>
      </c>
      <c r="D175" s="27">
        <f t="shared" si="14"/>
        <v>2.0007992677129157E-2</v>
      </c>
      <c r="E175" s="20">
        <v>0</v>
      </c>
      <c r="F175" s="27" t="s">
        <v>37</v>
      </c>
      <c r="G175" s="26">
        <f t="shared" si="15"/>
        <v>0</v>
      </c>
      <c r="H175" s="20">
        <v>2943207.25</v>
      </c>
      <c r="I175" s="27" t="s">
        <v>42</v>
      </c>
      <c r="J175" s="27" t="s">
        <v>101</v>
      </c>
      <c r="K175" s="62">
        <v>2098889.34</v>
      </c>
      <c r="L175" s="27" t="s">
        <v>42</v>
      </c>
      <c r="M175" s="66">
        <f t="shared" si="16"/>
        <v>1.091551791134681E-2</v>
      </c>
      <c r="N175" s="48">
        <v>0</v>
      </c>
      <c r="O175" s="27" t="s">
        <v>37</v>
      </c>
      <c r="P175" s="51">
        <f t="shared" si="17"/>
        <v>0</v>
      </c>
      <c r="Q175" s="20">
        <v>2098889.34</v>
      </c>
      <c r="R175" s="27" t="s">
        <v>42</v>
      </c>
      <c r="S175" s="27" t="s">
        <v>83</v>
      </c>
      <c r="T175" s="66">
        <f t="shared" si="18"/>
        <v>-0.28687001569461346</v>
      </c>
      <c r="U175" s="53" t="str">
        <f t="shared" si="19"/>
        <v>-</v>
      </c>
      <c r="V175" s="27">
        <f t="shared" si="20"/>
        <v>-0.28687001569461346</v>
      </c>
    </row>
    <row r="176" spans="1:22" s="33" customFormat="1" x14ac:dyDescent="0.25">
      <c r="A176" s="18" t="s">
        <v>9</v>
      </c>
      <c r="B176" s="21">
        <v>27134864.579999998</v>
      </c>
      <c r="C176" s="26" t="s">
        <v>37</v>
      </c>
      <c r="D176" s="27">
        <f t="shared" si="14"/>
        <v>0.18446345285794308</v>
      </c>
      <c r="E176" s="21">
        <v>45733018.340000004</v>
      </c>
      <c r="F176" s="26" t="s">
        <v>37</v>
      </c>
      <c r="G176" s="26">
        <f t="shared" si="15"/>
        <v>0.56256666783833875</v>
      </c>
      <c r="H176" s="21">
        <v>72867882.920000002</v>
      </c>
      <c r="I176" s="26" t="s">
        <v>37</v>
      </c>
      <c r="J176" s="26" t="s">
        <v>42</v>
      </c>
      <c r="K176" s="63">
        <v>28187066.879999999</v>
      </c>
      <c r="L176" s="26" t="s">
        <v>37</v>
      </c>
      <c r="M176" s="66">
        <f t="shared" si="16"/>
        <v>0.14659011675049549</v>
      </c>
      <c r="N176" s="49">
        <v>27461693.379999999</v>
      </c>
      <c r="O176" s="26" t="s">
        <v>37</v>
      </c>
      <c r="P176" s="51">
        <f t="shared" si="17"/>
        <v>0.51877408075383458</v>
      </c>
      <c r="Q176" s="21">
        <v>55648760.259999998</v>
      </c>
      <c r="R176" s="26" t="s">
        <v>37</v>
      </c>
      <c r="S176" s="26" t="s">
        <v>42</v>
      </c>
      <c r="T176" s="66">
        <f t="shared" si="18"/>
        <v>3.8776766211523261E-2</v>
      </c>
      <c r="U176" s="53">
        <f t="shared" si="19"/>
        <v>-0.39952151909508105</v>
      </c>
      <c r="V176" s="27">
        <f t="shared" si="20"/>
        <v>-0.23630606475701355</v>
      </c>
    </row>
    <row r="177" spans="1:22" s="4" customFormat="1" x14ac:dyDescent="0.25">
      <c r="A177" s="9" t="s">
        <v>12</v>
      </c>
      <c r="B177" s="20">
        <v>4722307.74</v>
      </c>
      <c r="C177" s="27" t="s">
        <v>37</v>
      </c>
      <c r="D177" s="27">
        <f t="shared" si="14"/>
        <v>3.2102359995569575E-2</v>
      </c>
      <c r="E177" s="20">
        <v>18240614.68</v>
      </c>
      <c r="F177" s="27" t="s">
        <v>37</v>
      </c>
      <c r="G177" s="26">
        <f t="shared" si="15"/>
        <v>0.2243797193432889</v>
      </c>
      <c r="H177" s="20">
        <v>22962922.420000002</v>
      </c>
      <c r="I177" s="27" t="s">
        <v>37</v>
      </c>
      <c r="J177" s="27" t="s">
        <v>261</v>
      </c>
      <c r="K177" s="62">
        <v>5992772.1500000004</v>
      </c>
      <c r="L177" s="27" t="s">
        <v>37</v>
      </c>
      <c r="M177" s="66">
        <f t="shared" si="16"/>
        <v>3.1166107948285324E-2</v>
      </c>
      <c r="N177" s="48">
        <v>9050467.8599999994</v>
      </c>
      <c r="O177" s="27" t="s">
        <v>37</v>
      </c>
      <c r="P177" s="51">
        <f t="shared" si="17"/>
        <v>0.17097081667523972</v>
      </c>
      <c r="Q177" s="20">
        <v>15043240.01</v>
      </c>
      <c r="R177" s="27" t="s">
        <v>37</v>
      </c>
      <c r="S177" s="27" t="s">
        <v>262</v>
      </c>
      <c r="T177" s="66">
        <f t="shared" si="18"/>
        <v>0.26903464999508908</v>
      </c>
      <c r="U177" s="53">
        <f t="shared" si="19"/>
        <v>-0.50382878983111112</v>
      </c>
      <c r="V177" s="27">
        <f t="shared" si="20"/>
        <v>-0.3448900042053098</v>
      </c>
    </row>
    <row r="178" spans="1:22" s="4" customFormat="1" x14ac:dyDescent="0.25">
      <c r="A178" s="9" t="s">
        <v>13</v>
      </c>
      <c r="B178" s="20">
        <v>344818.01</v>
      </c>
      <c r="C178" s="27" t="s">
        <v>37</v>
      </c>
      <c r="D178" s="27">
        <f t="shared" si="14"/>
        <v>2.3440810085739797E-3</v>
      </c>
      <c r="E178" s="20">
        <v>976500.7</v>
      </c>
      <c r="F178" s="27" t="s">
        <v>37</v>
      </c>
      <c r="G178" s="26">
        <f t="shared" si="15"/>
        <v>1.2012037798526927E-2</v>
      </c>
      <c r="H178" s="20">
        <v>1321318.71</v>
      </c>
      <c r="I178" s="27" t="s">
        <v>37</v>
      </c>
      <c r="J178" s="27" t="s">
        <v>80</v>
      </c>
      <c r="K178" s="62">
        <v>654710.05000000005</v>
      </c>
      <c r="L178" s="27" t="s">
        <v>37</v>
      </c>
      <c r="M178" s="66">
        <f t="shared" si="16"/>
        <v>3.4048956947457581E-3</v>
      </c>
      <c r="N178" s="48">
        <v>958417.18</v>
      </c>
      <c r="O178" s="27" t="s">
        <v>37</v>
      </c>
      <c r="P178" s="51">
        <f t="shared" si="17"/>
        <v>1.8105292512488991E-2</v>
      </c>
      <c r="Q178" s="20">
        <v>1613127.23</v>
      </c>
      <c r="R178" s="27" t="s">
        <v>37</v>
      </c>
      <c r="S178" s="27" t="s">
        <v>93</v>
      </c>
      <c r="T178" s="66">
        <f t="shared" si="18"/>
        <v>0.89871187412745646</v>
      </c>
      <c r="U178" s="53">
        <f t="shared" si="19"/>
        <v>-1.8518696402368029E-2</v>
      </c>
      <c r="V178" s="27">
        <f t="shared" si="20"/>
        <v>0.22084643000325044</v>
      </c>
    </row>
    <row r="179" spans="1:22" s="4" customFormat="1" x14ac:dyDescent="0.25">
      <c r="A179" s="9" t="s">
        <v>14</v>
      </c>
      <c r="B179" s="20">
        <v>49900.74</v>
      </c>
      <c r="C179" s="27" t="s">
        <v>37</v>
      </c>
      <c r="D179" s="27">
        <f t="shared" si="14"/>
        <v>3.3922641380532272E-4</v>
      </c>
      <c r="E179" s="20">
        <v>16529308.109999999</v>
      </c>
      <c r="F179" s="27" t="s">
        <v>37</v>
      </c>
      <c r="G179" s="26">
        <f t="shared" si="15"/>
        <v>0.20332875726644917</v>
      </c>
      <c r="H179" s="20">
        <v>16579208.85</v>
      </c>
      <c r="I179" s="27" t="s">
        <v>37</v>
      </c>
      <c r="J179" s="27" t="s">
        <v>263</v>
      </c>
      <c r="K179" s="62">
        <v>102530.78</v>
      </c>
      <c r="L179" s="27" t="s">
        <v>37</v>
      </c>
      <c r="M179" s="66">
        <f t="shared" si="16"/>
        <v>5.3322323584451535E-4</v>
      </c>
      <c r="N179" s="48">
        <v>13915266.42</v>
      </c>
      <c r="O179" s="27" t="s">
        <v>37</v>
      </c>
      <c r="P179" s="51">
        <f t="shared" si="17"/>
        <v>0.26287088147075521</v>
      </c>
      <c r="Q179" s="20">
        <v>14017797.199999999</v>
      </c>
      <c r="R179" s="27" t="s">
        <v>37</v>
      </c>
      <c r="S179" s="27" t="s">
        <v>191</v>
      </c>
      <c r="T179" s="66">
        <f t="shared" si="18"/>
        <v>1.0546945796795799</v>
      </c>
      <c r="U179" s="53">
        <f t="shared" si="19"/>
        <v>-0.15814586264615282</v>
      </c>
      <c r="V179" s="27">
        <f t="shared" si="20"/>
        <v>-0.15449540886868074</v>
      </c>
    </row>
    <row r="180" spans="1:22" s="4" customFormat="1" ht="25.5" x14ac:dyDescent="0.25">
      <c r="A180" s="9" t="s">
        <v>15</v>
      </c>
      <c r="B180" s="20">
        <v>222515.06</v>
      </c>
      <c r="C180" s="27" t="s">
        <v>37</v>
      </c>
      <c r="D180" s="27">
        <f t="shared" si="14"/>
        <v>1.5126626543309021E-3</v>
      </c>
      <c r="E180" s="20">
        <v>0</v>
      </c>
      <c r="F180" s="27" t="s">
        <v>37</v>
      </c>
      <c r="G180" s="26">
        <f t="shared" si="15"/>
        <v>0</v>
      </c>
      <c r="H180" s="20">
        <v>222515.06</v>
      </c>
      <c r="I180" s="27" t="s">
        <v>37</v>
      </c>
      <c r="J180" s="27" t="s">
        <v>49</v>
      </c>
      <c r="K180" s="62">
        <v>143535.51999999999</v>
      </c>
      <c r="L180" s="27" t="s">
        <v>37</v>
      </c>
      <c r="M180" s="66">
        <f t="shared" si="16"/>
        <v>7.464731511164272E-4</v>
      </c>
      <c r="N180" s="48">
        <v>2.36</v>
      </c>
      <c r="O180" s="27" t="s">
        <v>37</v>
      </c>
      <c r="P180" s="51">
        <f t="shared" si="17"/>
        <v>4.4582350171846892E-8</v>
      </c>
      <c r="Q180" s="20">
        <v>143537.88</v>
      </c>
      <c r="R180" s="27" t="s">
        <v>37</v>
      </c>
      <c r="S180" s="27" t="s">
        <v>49</v>
      </c>
      <c r="T180" s="66">
        <f t="shared" si="18"/>
        <v>-0.35494020045205033</v>
      </c>
      <c r="U180" s="53" t="str">
        <f t="shared" si="19"/>
        <v>-</v>
      </c>
      <c r="V180" s="27">
        <f t="shared" si="20"/>
        <v>-0.35492959442835015</v>
      </c>
    </row>
    <row r="181" spans="1:22" s="4" customFormat="1" x14ac:dyDescent="0.25">
      <c r="A181" s="9" t="s">
        <v>16</v>
      </c>
      <c r="B181" s="20">
        <v>1407406.34</v>
      </c>
      <c r="C181" s="27" t="s">
        <v>37</v>
      </c>
      <c r="D181" s="27">
        <f t="shared" si="14"/>
        <v>9.5675816728384155E-3</v>
      </c>
      <c r="E181" s="20">
        <v>0</v>
      </c>
      <c r="F181" s="27" t="s">
        <v>37</v>
      </c>
      <c r="G181" s="26">
        <f t="shared" si="15"/>
        <v>0</v>
      </c>
      <c r="H181" s="20">
        <v>1407406.34</v>
      </c>
      <c r="I181" s="27" t="s">
        <v>37</v>
      </c>
      <c r="J181" s="27" t="s">
        <v>58</v>
      </c>
      <c r="K181" s="62">
        <v>1504406.76</v>
      </c>
      <c r="L181" s="27" t="s">
        <v>37</v>
      </c>
      <c r="M181" s="66">
        <f t="shared" si="16"/>
        <v>7.8238421729900365E-3</v>
      </c>
      <c r="N181" s="48">
        <v>781.61</v>
      </c>
      <c r="O181" s="27" t="s">
        <v>37</v>
      </c>
      <c r="P181" s="51">
        <f t="shared" si="17"/>
        <v>1.4765258778736123E-5</v>
      </c>
      <c r="Q181" s="20">
        <v>1505188.37</v>
      </c>
      <c r="R181" s="27" t="s">
        <v>37</v>
      </c>
      <c r="S181" s="27" t="s">
        <v>150</v>
      </c>
      <c r="T181" s="66">
        <f t="shared" si="18"/>
        <v>6.8921403324074815E-2</v>
      </c>
      <c r="U181" s="53" t="str">
        <f t="shared" si="19"/>
        <v>-</v>
      </c>
      <c r="V181" s="27">
        <f t="shared" si="20"/>
        <v>6.9476758218951939E-2</v>
      </c>
    </row>
    <row r="182" spans="1:22" s="4" customFormat="1" ht="25.5" x14ac:dyDescent="0.25">
      <c r="A182" s="9" t="s">
        <v>17</v>
      </c>
      <c r="B182" s="20">
        <v>2895089.34</v>
      </c>
      <c r="C182" s="27" t="s">
        <v>37</v>
      </c>
      <c r="D182" s="27">
        <f t="shared" si="14"/>
        <v>1.9680885983939692E-2</v>
      </c>
      <c r="E182" s="20">
        <v>24387.91</v>
      </c>
      <c r="F182" s="27" t="s">
        <v>37</v>
      </c>
      <c r="G182" s="26">
        <f t="shared" si="15"/>
        <v>2.9999824551797335E-4</v>
      </c>
      <c r="H182" s="20">
        <v>2919477.25</v>
      </c>
      <c r="I182" s="27" t="s">
        <v>37</v>
      </c>
      <c r="J182" s="27" t="s">
        <v>94</v>
      </c>
      <c r="K182" s="62">
        <v>4220184.08</v>
      </c>
      <c r="L182" s="27" t="s">
        <v>37</v>
      </c>
      <c r="M182" s="66">
        <f t="shared" si="16"/>
        <v>2.1947557708983677E-2</v>
      </c>
      <c r="N182" s="48">
        <v>31128.13</v>
      </c>
      <c r="O182" s="27" t="s">
        <v>37</v>
      </c>
      <c r="P182" s="51">
        <f t="shared" si="17"/>
        <v>5.8803609824354763E-4</v>
      </c>
      <c r="Q182" s="20">
        <v>4251312.21</v>
      </c>
      <c r="R182" s="27" t="s">
        <v>37</v>
      </c>
      <c r="S182" s="27" t="s">
        <v>136</v>
      </c>
      <c r="T182" s="66">
        <f t="shared" si="18"/>
        <v>0.45770426552708732</v>
      </c>
      <c r="U182" s="53">
        <f t="shared" si="19"/>
        <v>0.27637546636837684</v>
      </c>
      <c r="V182" s="27">
        <f t="shared" si="20"/>
        <v>0.45618953187595479</v>
      </c>
    </row>
    <row r="183" spans="1:22" s="4" customFormat="1" ht="25.5" x14ac:dyDescent="0.25">
      <c r="A183" s="9" t="s">
        <v>27</v>
      </c>
      <c r="B183" s="20">
        <v>36056.04</v>
      </c>
      <c r="C183" s="27" t="s">
        <v>37</v>
      </c>
      <c r="D183" s="27">
        <f t="shared" si="14"/>
        <v>2.4510981490898272E-4</v>
      </c>
      <c r="E183" s="20">
        <v>867.23</v>
      </c>
      <c r="F183" s="27" t="s">
        <v>37</v>
      </c>
      <c r="G183" s="26">
        <f t="shared" si="15"/>
        <v>1.0667887427030526E-5</v>
      </c>
      <c r="H183" s="20">
        <v>36923.269999999997</v>
      </c>
      <c r="I183" s="27" t="s">
        <v>37</v>
      </c>
      <c r="J183" s="27" t="s">
        <v>65</v>
      </c>
      <c r="K183" s="62">
        <v>54490.16</v>
      </c>
      <c r="L183" s="27" t="s">
        <v>37</v>
      </c>
      <c r="M183" s="66">
        <f t="shared" si="16"/>
        <v>2.8338240903741667E-4</v>
      </c>
      <c r="N183" s="48">
        <v>0</v>
      </c>
      <c r="O183" s="27" t="s">
        <v>37</v>
      </c>
      <c r="P183" s="51">
        <f t="shared" si="17"/>
        <v>0</v>
      </c>
      <c r="Q183" s="20">
        <v>54490.16</v>
      </c>
      <c r="R183" s="27" t="s">
        <v>37</v>
      </c>
      <c r="S183" s="27" t="s">
        <v>65</v>
      </c>
      <c r="T183" s="66">
        <f t="shared" si="18"/>
        <v>0.51126302278342273</v>
      </c>
      <c r="U183" s="53">
        <f t="shared" si="19"/>
        <v>-1</v>
      </c>
      <c r="V183" s="27">
        <f t="shared" si="20"/>
        <v>0.47576744963271156</v>
      </c>
    </row>
    <row r="184" spans="1:22" s="32" customFormat="1" ht="25.5" x14ac:dyDescent="0.25">
      <c r="A184" s="9" t="s">
        <v>18</v>
      </c>
      <c r="B184" s="20">
        <v>686547.11</v>
      </c>
      <c r="C184" s="27" t="s">
        <v>37</v>
      </c>
      <c r="D184" s="27">
        <f t="shared" si="14"/>
        <v>4.6671635337213122E-3</v>
      </c>
      <c r="E184" s="20">
        <v>102801.19</v>
      </c>
      <c r="F184" s="27" t="s">
        <v>37</v>
      </c>
      <c r="G184" s="26">
        <f t="shared" si="15"/>
        <v>1.2645682486592672E-3</v>
      </c>
      <c r="H184" s="20">
        <v>789348.3</v>
      </c>
      <c r="I184" s="27" t="s">
        <v>37</v>
      </c>
      <c r="J184" s="27" t="s">
        <v>47</v>
      </c>
      <c r="K184" s="62">
        <v>829059.17</v>
      </c>
      <c r="L184" s="27" t="s">
        <v>37</v>
      </c>
      <c r="M184" s="66">
        <f t="shared" si="16"/>
        <v>4.3116185533160697E-3</v>
      </c>
      <c r="N184" s="48">
        <v>43999.57</v>
      </c>
      <c r="O184" s="27" t="s">
        <v>37</v>
      </c>
      <c r="P184" s="51">
        <f t="shared" si="17"/>
        <v>8.3118823608080059E-4</v>
      </c>
      <c r="Q184" s="20">
        <v>873058.74</v>
      </c>
      <c r="R184" s="27" t="s">
        <v>37</v>
      </c>
      <c r="S184" s="27" t="s">
        <v>91</v>
      </c>
      <c r="T184" s="66">
        <f t="shared" si="18"/>
        <v>0.2075779766955832</v>
      </c>
      <c r="U184" s="53">
        <f t="shared" si="19"/>
        <v>-0.57199357322614652</v>
      </c>
      <c r="V184" s="27">
        <f t="shared" si="20"/>
        <v>0.10605006687162044</v>
      </c>
    </row>
    <row r="185" spans="1:22" s="4" customFormat="1" x14ac:dyDescent="0.25">
      <c r="A185" s="9" t="s">
        <v>19</v>
      </c>
      <c r="B185" s="20">
        <v>2481705.11</v>
      </c>
      <c r="C185" s="27" t="s">
        <v>37</v>
      </c>
      <c r="D185" s="27">
        <f t="shared" si="14"/>
        <v>1.6870690185909948E-2</v>
      </c>
      <c r="E185" s="20">
        <v>808289.98</v>
      </c>
      <c r="F185" s="27" t="s">
        <v>37</v>
      </c>
      <c r="G185" s="26">
        <f t="shared" si="15"/>
        <v>9.9428600429375767E-3</v>
      </c>
      <c r="H185" s="20">
        <v>3289995.09</v>
      </c>
      <c r="I185" s="27" t="s">
        <v>37</v>
      </c>
      <c r="J185" s="27" t="s">
        <v>95</v>
      </c>
      <c r="K185" s="62">
        <v>365423.49</v>
      </c>
      <c r="L185" s="27" t="s">
        <v>37</v>
      </c>
      <c r="M185" s="66">
        <f t="shared" si="16"/>
        <v>1.9004273233013142E-3</v>
      </c>
      <c r="N185" s="48">
        <v>581072.71</v>
      </c>
      <c r="O185" s="27" t="s">
        <v>37</v>
      </c>
      <c r="P185" s="51">
        <f t="shared" si="17"/>
        <v>1.0976943657849169E-2</v>
      </c>
      <c r="Q185" s="20">
        <v>946496.2</v>
      </c>
      <c r="R185" s="27" t="s">
        <v>37</v>
      </c>
      <c r="S185" s="27" t="s">
        <v>57</v>
      </c>
      <c r="T185" s="66">
        <f t="shared" si="18"/>
        <v>-0.85275305735257156</v>
      </c>
      <c r="U185" s="53">
        <f t="shared" si="19"/>
        <v>-0.28110860659190662</v>
      </c>
      <c r="V185" s="27">
        <f t="shared" si="20"/>
        <v>-0.71231075606255689</v>
      </c>
    </row>
    <row r="186" spans="1:22" s="4" customFormat="1" x14ac:dyDescent="0.25">
      <c r="A186" s="9" t="s">
        <v>20</v>
      </c>
      <c r="B186" s="20">
        <v>885702.66</v>
      </c>
      <c r="C186" s="27" t="s">
        <v>37</v>
      </c>
      <c r="D186" s="27">
        <f t="shared" si="14"/>
        <v>6.0210276851532683E-3</v>
      </c>
      <c r="E186" s="20">
        <v>1443.35</v>
      </c>
      <c r="F186" s="27" t="s">
        <v>37</v>
      </c>
      <c r="G186" s="26">
        <f t="shared" si="15"/>
        <v>1.7754800131227597E-5</v>
      </c>
      <c r="H186" s="20">
        <v>887146.01</v>
      </c>
      <c r="I186" s="27" t="s">
        <v>37</v>
      </c>
      <c r="J186" s="27" t="s">
        <v>50</v>
      </c>
      <c r="K186" s="62">
        <v>234837.28</v>
      </c>
      <c r="L186" s="27" t="s">
        <v>37</v>
      </c>
      <c r="M186" s="66">
        <f t="shared" si="16"/>
        <v>1.2212985635974339E-3</v>
      </c>
      <c r="N186" s="48">
        <v>97389.14</v>
      </c>
      <c r="O186" s="27" t="s">
        <v>37</v>
      </c>
      <c r="P186" s="51">
        <f t="shared" si="17"/>
        <v>1.8397613315317884E-3</v>
      </c>
      <c r="Q186" s="20">
        <v>332226.42</v>
      </c>
      <c r="R186" s="27" t="s">
        <v>37</v>
      </c>
      <c r="S186" s="27" t="s">
        <v>48</v>
      </c>
      <c r="T186" s="66">
        <f t="shared" si="18"/>
        <v>-0.73485765527677205</v>
      </c>
      <c r="U186" s="53">
        <f t="shared" si="19"/>
        <v>66.474375584577544</v>
      </c>
      <c r="V186" s="27">
        <f t="shared" si="20"/>
        <v>-0.62551100241097857</v>
      </c>
    </row>
    <row r="187" spans="1:22" s="4" customFormat="1" x14ac:dyDescent="0.25">
      <c r="A187" s="9" t="s">
        <v>21</v>
      </c>
      <c r="B187" s="20">
        <v>89141.78</v>
      </c>
      <c r="C187" s="27" t="s">
        <v>37</v>
      </c>
      <c r="D187" s="27">
        <f t="shared" si="14"/>
        <v>6.0598793423951311E-4</v>
      </c>
      <c r="E187" s="20">
        <v>14192.53</v>
      </c>
      <c r="F187" s="27" t="s">
        <v>37</v>
      </c>
      <c r="G187" s="26">
        <f t="shared" si="15"/>
        <v>1.7458380400211428E-4</v>
      </c>
      <c r="H187" s="20">
        <v>103334.31</v>
      </c>
      <c r="I187" s="27" t="s">
        <v>37</v>
      </c>
      <c r="J187" s="27" t="s">
        <v>65</v>
      </c>
      <c r="K187" s="62">
        <v>43042.19</v>
      </c>
      <c r="L187" s="27" t="s">
        <v>37</v>
      </c>
      <c r="M187" s="66">
        <f t="shared" si="16"/>
        <v>2.2384591075611093E-4</v>
      </c>
      <c r="N187" s="48">
        <v>113520.47</v>
      </c>
      <c r="O187" s="27" t="s">
        <v>37</v>
      </c>
      <c r="P187" s="51">
        <f t="shared" si="17"/>
        <v>2.1444954852595931E-3</v>
      </c>
      <c r="Q187" s="20">
        <v>156562.66</v>
      </c>
      <c r="R187" s="27" t="s">
        <v>37</v>
      </c>
      <c r="S187" s="27" t="s">
        <v>49</v>
      </c>
      <c r="T187" s="66">
        <f t="shared" si="18"/>
        <v>-0.51714908542324367</v>
      </c>
      <c r="U187" s="53">
        <f t="shared" si="19"/>
        <v>6.9986070136895959</v>
      </c>
      <c r="V187" s="27">
        <f t="shared" si="20"/>
        <v>0.51510819591285806</v>
      </c>
    </row>
    <row r="188" spans="1:22" s="4" customFormat="1" x14ac:dyDescent="0.25">
      <c r="A188" s="9" t="s">
        <v>22</v>
      </c>
      <c r="B188" s="20">
        <v>333270.02</v>
      </c>
      <c r="C188" s="27" t="s">
        <v>37</v>
      </c>
      <c r="D188" s="27">
        <f t="shared" si="14"/>
        <v>2.2655774987190209E-3</v>
      </c>
      <c r="E188" s="20">
        <v>12573</v>
      </c>
      <c r="F188" s="27" t="s">
        <v>37</v>
      </c>
      <c r="G188" s="26">
        <f t="shared" si="15"/>
        <v>1.5466179516397587E-4</v>
      </c>
      <c r="H188" s="20">
        <v>345843.02</v>
      </c>
      <c r="I188" s="27" t="s">
        <v>37</v>
      </c>
      <c r="J188" s="27" t="s">
        <v>72</v>
      </c>
      <c r="K188" s="62">
        <v>157434.42000000001</v>
      </c>
      <c r="L188" s="27" t="s">
        <v>37</v>
      </c>
      <c r="M188" s="66">
        <f t="shared" si="16"/>
        <v>8.1875599566983207E-4</v>
      </c>
      <c r="N188" s="48">
        <v>1616.37</v>
      </c>
      <c r="O188" s="27" t="s">
        <v>37</v>
      </c>
      <c r="P188" s="51">
        <f t="shared" si="17"/>
        <v>3.0534564977655998E-5</v>
      </c>
      <c r="Q188" s="20">
        <v>159050.79</v>
      </c>
      <c r="R188" s="27" t="s">
        <v>37</v>
      </c>
      <c r="S188" s="27" t="s">
        <v>49</v>
      </c>
      <c r="T188" s="66">
        <f t="shared" si="18"/>
        <v>-0.52760701367617768</v>
      </c>
      <c r="U188" s="53">
        <f t="shared" si="19"/>
        <v>-0.87144118348842758</v>
      </c>
      <c r="V188" s="27">
        <f t="shared" si="20"/>
        <v>-0.54010698264200907</v>
      </c>
    </row>
    <row r="189" spans="1:22" s="4" customFormat="1" x14ac:dyDescent="0.25">
      <c r="A189" s="9" t="s">
        <v>23</v>
      </c>
      <c r="B189" s="20">
        <v>100003.26</v>
      </c>
      <c r="C189" s="27" t="s">
        <v>37</v>
      </c>
      <c r="D189" s="27">
        <f t="shared" si="14"/>
        <v>6.7982453283541044E-4</v>
      </c>
      <c r="E189" s="20">
        <v>3000</v>
      </c>
      <c r="F189" s="27" t="s">
        <v>37</v>
      </c>
      <c r="G189" s="26">
        <f t="shared" si="15"/>
        <v>3.6903315476968715E-5</v>
      </c>
      <c r="H189" s="20">
        <v>103003.26</v>
      </c>
      <c r="I189" s="27" t="s">
        <v>37</v>
      </c>
      <c r="J189" s="27" t="s">
        <v>65</v>
      </c>
      <c r="K189" s="62">
        <v>37718.93</v>
      </c>
      <c r="L189" s="27" t="s">
        <v>37</v>
      </c>
      <c r="M189" s="66">
        <f t="shared" si="16"/>
        <v>1.9616167854367994E-4</v>
      </c>
      <c r="N189" s="48">
        <v>0</v>
      </c>
      <c r="O189" s="27" t="s">
        <v>37</v>
      </c>
      <c r="P189" s="51">
        <f t="shared" si="17"/>
        <v>0</v>
      </c>
      <c r="Q189" s="20">
        <v>37718.93</v>
      </c>
      <c r="R189" s="27" t="s">
        <v>37</v>
      </c>
      <c r="S189" s="27" t="s">
        <v>65</v>
      </c>
      <c r="T189" s="66">
        <f t="shared" si="18"/>
        <v>-0.62282299597033131</v>
      </c>
      <c r="U189" s="53">
        <f t="shared" si="19"/>
        <v>-1</v>
      </c>
      <c r="V189" s="27">
        <f t="shared" si="20"/>
        <v>-0.63380838625884262</v>
      </c>
    </row>
    <row r="190" spans="1:22" s="4" customFormat="1" x14ac:dyDescent="0.25">
      <c r="A190" s="9" t="s">
        <v>28</v>
      </c>
      <c r="B190" s="20">
        <v>419795.6</v>
      </c>
      <c r="C190" s="27" t="s">
        <v>37</v>
      </c>
      <c r="D190" s="27">
        <f t="shared" si="14"/>
        <v>2.853780443321156E-3</v>
      </c>
      <c r="E190" s="20">
        <v>93755.89</v>
      </c>
      <c r="F190" s="27" t="s">
        <v>37</v>
      </c>
      <c r="G190" s="26">
        <f t="shared" si="15"/>
        <v>1.1533010621646589E-3</v>
      </c>
      <c r="H190" s="20">
        <v>513551.49</v>
      </c>
      <c r="I190" s="27" t="s">
        <v>37</v>
      </c>
      <c r="J190" s="27" t="s">
        <v>53</v>
      </c>
      <c r="K190" s="62">
        <v>251037.74</v>
      </c>
      <c r="L190" s="27" t="s">
        <v>37</v>
      </c>
      <c r="M190" s="66">
        <f t="shared" si="16"/>
        <v>1.305550938380593E-3</v>
      </c>
      <c r="N190" s="48">
        <v>7981.68</v>
      </c>
      <c r="O190" s="27" t="s">
        <v>37</v>
      </c>
      <c r="P190" s="51">
        <f t="shared" si="17"/>
        <v>1.5078053081340123E-4</v>
      </c>
      <c r="Q190" s="20">
        <v>259019.42</v>
      </c>
      <c r="R190" s="27" t="s">
        <v>37</v>
      </c>
      <c r="S190" s="27" t="s">
        <v>72</v>
      </c>
      <c r="T190" s="66">
        <f t="shared" si="18"/>
        <v>-0.40200006860481619</v>
      </c>
      <c r="U190" s="53">
        <f t="shared" si="19"/>
        <v>-0.91486742859568615</v>
      </c>
      <c r="V190" s="27">
        <f t="shared" si="20"/>
        <v>-0.49563106125931011</v>
      </c>
    </row>
    <row r="191" spans="1:22" s="4" customFormat="1" ht="25.5" x14ac:dyDescent="0.25">
      <c r="A191" s="9" t="s">
        <v>29</v>
      </c>
      <c r="B191" s="20">
        <v>18480.580000000002</v>
      </c>
      <c r="C191" s="27" t="s">
        <v>37</v>
      </c>
      <c r="D191" s="27">
        <f t="shared" si="14"/>
        <v>1.2563142106594756E-4</v>
      </c>
      <c r="E191" s="20">
        <v>0</v>
      </c>
      <c r="F191" s="27" t="s">
        <v>37</v>
      </c>
      <c r="G191" s="26">
        <f t="shared" si="15"/>
        <v>0</v>
      </c>
      <c r="H191" s="20">
        <v>18480.580000000002</v>
      </c>
      <c r="I191" s="27" t="s">
        <v>37</v>
      </c>
      <c r="J191" s="27" t="s">
        <v>54</v>
      </c>
      <c r="K191" s="62">
        <v>7476.4</v>
      </c>
      <c r="L191" s="27" t="s">
        <v>37</v>
      </c>
      <c r="M191" s="66">
        <f t="shared" si="16"/>
        <v>3.8881886985234429E-5</v>
      </c>
      <c r="N191" s="48">
        <v>0</v>
      </c>
      <c r="O191" s="27" t="s">
        <v>37</v>
      </c>
      <c r="P191" s="51">
        <f t="shared" si="17"/>
        <v>0</v>
      </c>
      <c r="Q191" s="20">
        <v>7476.4</v>
      </c>
      <c r="R191" s="27" t="s">
        <v>37</v>
      </c>
      <c r="S191" s="27" t="s">
        <v>54</v>
      </c>
      <c r="T191" s="66">
        <f t="shared" si="18"/>
        <v>-0.59544559748665904</v>
      </c>
      <c r="U191" s="53" t="str">
        <f t="shared" si="19"/>
        <v>-</v>
      </c>
      <c r="V191" s="27">
        <f t="shared" si="20"/>
        <v>-0.59544559748665904</v>
      </c>
    </row>
    <row r="192" spans="1:22" s="4" customFormat="1" x14ac:dyDescent="0.25">
      <c r="A192" s="9" t="s">
        <v>24</v>
      </c>
      <c r="B192" s="20">
        <v>6825084.1399999997</v>
      </c>
      <c r="C192" s="27" t="s">
        <v>37</v>
      </c>
      <c r="D192" s="27">
        <f t="shared" si="14"/>
        <v>4.6397083825445981E-2</v>
      </c>
      <c r="E192" s="20">
        <v>8592062.7599999998</v>
      </c>
      <c r="F192" s="27" t="s">
        <v>37</v>
      </c>
      <c r="G192" s="26">
        <f t="shared" si="15"/>
        <v>0.10569186754339817</v>
      </c>
      <c r="H192" s="20">
        <v>15417146.9</v>
      </c>
      <c r="I192" s="27" t="s">
        <v>37</v>
      </c>
      <c r="J192" s="27" t="s">
        <v>266</v>
      </c>
      <c r="K192" s="62">
        <v>4095846.51</v>
      </c>
      <c r="L192" s="27" t="s">
        <v>37</v>
      </c>
      <c r="M192" s="66">
        <f t="shared" si="16"/>
        <v>2.1300925727714793E-2</v>
      </c>
      <c r="N192" s="48">
        <v>2021746.44</v>
      </c>
      <c r="O192" s="27" t="s">
        <v>37</v>
      </c>
      <c r="P192" s="51">
        <f t="shared" si="17"/>
        <v>3.819246090964612E-2</v>
      </c>
      <c r="Q192" s="20">
        <v>6117592.9500000002</v>
      </c>
      <c r="R192" s="27" t="s">
        <v>37</v>
      </c>
      <c r="S192" s="27" t="s">
        <v>77</v>
      </c>
      <c r="T192" s="66">
        <f t="shared" si="18"/>
        <v>-0.39988336759171439</v>
      </c>
      <c r="U192" s="53">
        <f t="shared" si="19"/>
        <v>-0.76469603441304468</v>
      </c>
      <c r="V192" s="27">
        <f t="shared" si="20"/>
        <v>-0.60319552056677872</v>
      </c>
    </row>
    <row r="193" spans="1:22" s="4" customFormat="1" x14ac:dyDescent="0.25">
      <c r="A193" s="9" t="s">
        <v>25</v>
      </c>
      <c r="B193" s="20">
        <v>3673312.06</v>
      </c>
      <c r="C193" s="27" t="s">
        <v>37</v>
      </c>
      <c r="D193" s="27">
        <f t="shared" si="14"/>
        <v>2.4971262488324673E-2</v>
      </c>
      <c r="E193" s="20">
        <v>227883.05</v>
      </c>
      <c r="F193" s="27" t="s">
        <v>37</v>
      </c>
      <c r="G193" s="26">
        <f t="shared" si="15"/>
        <v>2.8032133620012785E-3</v>
      </c>
      <c r="H193" s="20">
        <v>3901195.11</v>
      </c>
      <c r="I193" s="27" t="s">
        <v>37</v>
      </c>
      <c r="J193" s="27" t="s">
        <v>70</v>
      </c>
      <c r="K193" s="62">
        <v>3670968.52</v>
      </c>
      <c r="L193" s="27" t="s">
        <v>37</v>
      </c>
      <c r="M193" s="66">
        <f t="shared" si="16"/>
        <v>1.9091298368331459E-2</v>
      </c>
      <c r="N193" s="48">
        <v>623160.6</v>
      </c>
      <c r="O193" s="27" t="s">
        <v>37</v>
      </c>
      <c r="P193" s="51">
        <f t="shared" si="17"/>
        <v>1.1772018679024665E-2</v>
      </c>
      <c r="Q193" s="20">
        <v>4294129.12</v>
      </c>
      <c r="R193" s="27" t="s">
        <v>37</v>
      </c>
      <c r="S193" s="27" t="s">
        <v>163</v>
      </c>
      <c r="T193" s="66">
        <f t="shared" si="18"/>
        <v>-6.3799099061567777E-4</v>
      </c>
      <c r="U193" s="53">
        <f t="shared" si="19"/>
        <v>1.7345631893201361</v>
      </c>
      <c r="V193" s="27">
        <f t="shared" si="20"/>
        <v>0.10072144533165894</v>
      </c>
    </row>
    <row r="194" spans="1:22" s="4" customFormat="1" x14ac:dyDescent="0.25">
      <c r="A194" s="9" t="s">
        <v>26</v>
      </c>
      <c r="B194" s="20">
        <v>1943728.99</v>
      </c>
      <c r="C194" s="27" t="s">
        <v>37</v>
      </c>
      <c r="D194" s="27">
        <f t="shared" si="14"/>
        <v>1.3213515765239995E-2</v>
      </c>
      <c r="E194" s="20">
        <v>105337.96</v>
      </c>
      <c r="F194" s="27" t="s">
        <v>37</v>
      </c>
      <c r="G194" s="26">
        <f t="shared" si="15"/>
        <v>1.2957733231934371E-3</v>
      </c>
      <c r="H194" s="20">
        <v>2049066.95</v>
      </c>
      <c r="I194" s="27" t="s">
        <v>37</v>
      </c>
      <c r="J194" s="27" t="s">
        <v>69</v>
      </c>
      <c r="K194" s="62">
        <v>5821592.7300000004</v>
      </c>
      <c r="L194" s="27" t="s">
        <v>37</v>
      </c>
      <c r="M194" s="66">
        <f t="shared" si="16"/>
        <v>3.0275869482895835E-2</v>
      </c>
      <c r="N194" s="48">
        <v>15142.84</v>
      </c>
      <c r="O194" s="27" t="s">
        <v>37</v>
      </c>
      <c r="P194" s="51">
        <f t="shared" si="17"/>
        <v>2.860607607950212E-4</v>
      </c>
      <c r="Q194" s="20">
        <v>5836735.5700000003</v>
      </c>
      <c r="R194" s="27" t="s">
        <v>37</v>
      </c>
      <c r="S194" s="27" t="s">
        <v>222</v>
      </c>
      <c r="T194" s="66">
        <f t="shared" si="18"/>
        <v>1.9950640032384355</v>
      </c>
      <c r="U194" s="53">
        <f t="shared" si="19"/>
        <v>-0.85624517505370334</v>
      </c>
      <c r="V194" s="27">
        <f t="shared" si="20"/>
        <v>1.8484845602531439</v>
      </c>
    </row>
    <row r="195" spans="1:22" s="33" customFormat="1" x14ac:dyDescent="0.25">
      <c r="A195" s="18" t="s">
        <v>11</v>
      </c>
      <c r="B195" s="21">
        <v>7898370.4400000004</v>
      </c>
      <c r="C195" s="26" t="s">
        <v>42</v>
      </c>
      <c r="D195" s="27">
        <f t="shared" si="14"/>
        <v>5.3693309543449044E-2</v>
      </c>
      <c r="E195" s="21">
        <v>22970681.77</v>
      </c>
      <c r="F195" s="26" t="s">
        <v>42</v>
      </c>
      <c r="G195" s="26">
        <f t="shared" si="15"/>
        <v>0.28256477202645469</v>
      </c>
      <c r="H195" s="21">
        <v>30869052.210000001</v>
      </c>
      <c r="I195" s="26" t="s">
        <v>42</v>
      </c>
      <c r="J195" s="26" t="s">
        <v>268</v>
      </c>
      <c r="K195" s="63">
        <v>14153959.710000001</v>
      </c>
      <c r="L195" s="26" t="s">
        <v>42</v>
      </c>
      <c r="M195" s="66">
        <f t="shared" si="16"/>
        <v>7.3609312214138037E-2</v>
      </c>
      <c r="N195" s="49">
        <v>22607168.780000001</v>
      </c>
      <c r="O195" s="26" t="s">
        <v>42</v>
      </c>
      <c r="P195" s="51">
        <f t="shared" si="17"/>
        <v>0.42706809955254438</v>
      </c>
      <c r="Q195" s="21">
        <v>36761128.490000002</v>
      </c>
      <c r="R195" s="26" t="s">
        <v>42</v>
      </c>
      <c r="S195" s="26" t="s">
        <v>269</v>
      </c>
      <c r="T195" s="66">
        <f t="shared" si="18"/>
        <v>0.79201011367099161</v>
      </c>
      <c r="U195" s="53">
        <f t="shared" si="19"/>
        <v>-1.5825084933906997E-2</v>
      </c>
      <c r="V195" s="27">
        <f t="shared" si="20"/>
        <v>0.19087324871254929</v>
      </c>
    </row>
    <row r="196" spans="1:22" s="4" customFormat="1" x14ac:dyDescent="0.25">
      <c r="A196" s="9" t="s">
        <v>12</v>
      </c>
      <c r="B196" s="20">
        <v>818694.42</v>
      </c>
      <c r="C196" s="27" t="s">
        <v>182</v>
      </c>
      <c r="D196" s="27">
        <f t="shared" si="14"/>
        <v>5.5655040806815437E-3</v>
      </c>
      <c r="E196" s="20">
        <v>1589204.72</v>
      </c>
      <c r="F196" s="27" t="s">
        <v>181</v>
      </c>
      <c r="G196" s="26">
        <f t="shared" si="15"/>
        <v>1.9548974379882577E-2</v>
      </c>
      <c r="H196" s="20">
        <v>2407899.14</v>
      </c>
      <c r="I196" s="27" t="s">
        <v>196</v>
      </c>
      <c r="J196" s="27" t="s">
        <v>132</v>
      </c>
      <c r="K196" s="62">
        <v>2350655.87</v>
      </c>
      <c r="L196" s="27" t="s">
        <v>228</v>
      </c>
      <c r="M196" s="66">
        <f t="shared" si="16"/>
        <v>1.2224859006810487E-2</v>
      </c>
      <c r="N196" s="48">
        <v>4986917.1500000004</v>
      </c>
      <c r="O196" s="27" t="s">
        <v>270</v>
      </c>
      <c r="P196" s="51">
        <f t="shared" si="17"/>
        <v>9.4206985872579974E-2</v>
      </c>
      <c r="Q196" s="20">
        <v>7337573.0199999996</v>
      </c>
      <c r="R196" s="27" t="s">
        <v>154</v>
      </c>
      <c r="S196" s="27" t="s">
        <v>162</v>
      </c>
      <c r="T196" s="66">
        <f t="shared" si="18"/>
        <v>1.8712249803779044</v>
      </c>
      <c r="U196" s="53">
        <f t="shared" si="19"/>
        <v>2.1379954308215248</v>
      </c>
      <c r="V196" s="27">
        <f t="shared" si="20"/>
        <v>2.047292512426413</v>
      </c>
    </row>
    <row r="197" spans="1:22" s="4" customFormat="1" x14ac:dyDescent="0.25">
      <c r="A197" s="9" t="s">
        <v>13</v>
      </c>
      <c r="B197" s="20">
        <v>40499.58</v>
      </c>
      <c r="C197" s="27" t="s">
        <v>72</v>
      </c>
      <c r="D197" s="27">
        <f t="shared" si="14"/>
        <v>2.7531710519767389E-4</v>
      </c>
      <c r="E197" s="20">
        <v>972379.66</v>
      </c>
      <c r="F197" s="27" t="s">
        <v>180</v>
      </c>
      <c r="G197" s="26">
        <f t="shared" si="15"/>
        <v>1.1961344452122526E-2</v>
      </c>
      <c r="H197" s="20">
        <v>1012879.24</v>
      </c>
      <c r="I197" s="27" t="s">
        <v>132</v>
      </c>
      <c r="J197" s="27" t="s">
        <v>83</v>
      </c>
      <c r="K197" s="62">
        <v>80345.63</v>
      </c>
      <c r="L197" s="27" t="s">
        <v>48</v>
      </c>
      <c r="M197" s="66">
        <f t="shared" si="16"/>
        <v>4.1784678527332156E-4</v>
      </c>
      <c r="N197" s="48">
        <v>958417.18</v>
      </c>
      <c r="O197" s="27" t="s">
        <v>180</v>
      </c>
      <c r="P197" s="51">
        <f t="shared" si="17"/>
        <v>1.8105292512488991E-2</v>
      </c>
      <c r="Q197" s="20">
        <v>1038762.81</v>
      </c>
      <c r="R197" s="27" t="s">
        <v>69</v>
      </c>
      <c r="S197" s="27" t="s">
        <v>58</v>
      </c>
      <c r="T197" s="66">
        <f t="shared" si="18"/>
        <v>0.98386328944645851</v>
      </c>
      <c r="U197" s="53">
        <f t="shared" si="19"/>
        <v>-1.4359082747576135E-2</v>
      </c>
      <c r="V197" s="27">
        <f t="shared" si="20"/>
        <v>2.555444812947294E-2</v>
      </c>
    </row>
    <row r="198" spans="1:22" s="4" customFormat="1" x14ac:dyDescent="0.25">
      <c r="A198" s="9" t="s">
        <v>14</v>
      </c>
      <c r="B198" s="20">
        <v>5150.7700000000004</v>
      </c>
      <c r="C198" s="27" t="s">
        <v>65</v>
      </c>
      <c r="D198" s="27">
        <f t="shared" ref="D198:D261" si="21">B198/$B$5</f>
        <v>3.5015056599081348E-5</v>
      </c>
      <c r="E198" s="20">
        <v>16529308.109999999</v>
      </c>
      <c r="F198" s="27" t="s">
        <v>271</v>
      </c>
      <c r="G198" s="26">
        <f t="shared" ref="G198:G261" si="22">E198/$E$5</f>
        <v>0.20332875726644917</v>
      </c>
      <c r="H198" s="20">
        <v>16534458.880000001</v>
      </c>
      <c r="I198" s="27" t="s">
        <v>146</v>
      </c>
      <c r="J198" s="27" t="s">
        <v>189</v>
      </c>
      <c r="K198" s="62">
        <v>66359.679999999993</v>
      </c>
      <c r="L198" s="27" t="s">
        <v>72</v>
      </c>
      <c r="M198" s="66">
        <f t="shared" ref="M198:M261" si="23">K198/$K$5</f>
        <v>3.45111227079386E-4</v>
      </c>
      <c r="N198" s="48">
        <v>13915266.42</v>
      </c>
      <c r="O198" s="27" t="s">
        <v>272</v>
      </c>
      <c r="P198" s="51">
        <f t="shared" ref="P198:P261" si="24">N198/$N$5</f>
        <v>0.26287088147075521</v>
      </c>
      <c r="Q198" s="20">
        <v>13981626.1</v>
      </c>
      <c r="R198" s="27" t="s">
        <v>227</v>
      </c>
      <c r="S198" s="27" t="s">
        <v>248</v>
      </c>
      <c r="T198" s="66">
        <f t="shared" ref="T198:T261" si="25">IFERROR(K198/B198-1,"-")</f>
        <v>11.883448494108645</v>
      </c>
      <c r="U198" s="53">
        <f t="shared" ref="U198:U261" si="26">IFERROR(N198/E198-1,"-")</f>
        <v>-0.15814586264615282</v>
      </c>
      <c r="V198" s="27">
        <f t="shared" ref="V198:V261" si="27">IFERROR(Q198/H198-1,"-")</f>
        <v>-0.15439469767516223</v>
      </c>
    </row>
    <row r="199" spans="1:22" s="4" customFormat="1" ht="25.5" x14ac:dyDescent="0.25">
      <c r="A199" s="9" t="s">
        <v>15</v>
      </c>
      <c r="B199" s="20">
        <v>33714.43</v>
      </c>
      <c r="C199" s="27" t="s">
        <v>55</v>
      </c>
      <c r="D199" s="27">
        <f t="shared" si="21"/>
        <v>2.2919149460289744E-4</v>
      </c>
      <c r="E199" s="20">
        <v>0</v>
      </c>
      <c r="F199" s="27" t="s">
        <v>37</v>
      </c>
      <c r="G199" s="26">
        <f t="shared" si="22"/>
        <v>0</v>
      </c>
      <c r="H199" s="20">
        <v>33714.43</v>
      </c>
      <c r="I199" s="27" t="s">
        <v>65</v>
      </c>
      <c r="J199" s="27" t="s">
        <v>65</v>
      </c>
      <c r="K199" s="62">
        <v>60214.06</v>
      </c>
      <c r="L199" s="27" t="s">
        <v>55</v>
      </c>
      <c r="M199" s="66">
        <f t="shared" si="23"/>
        <v>3.1315021612569221E-4</v>
      </c>
      <c r="N199" s="48">
        <v>2.36</v>
      </c>
      <c r="O199" s="27" t="s">
        <v>37</v>
      </c>
      <c r="P199" s="51">
        <f t="shared" si="24"/>
        <v>4.4582350171846892E-8</v>
      </c>
      <c r="Q199" s="20">
        <v>60216.42</v>
      </c>
      <c r="R199" s="27" t="s">
        <v>46</v>
      </c>
      <c r="S199" s="27" t="s">
        <v>65</v>
      </c>
      <c r="T199" s="66">
        <f t="shared" si="25"/>
        <v>0.78600261075153854</v>
      </c>
      <c r="U199" s="53" t="str">
        <f t="shared" si="26"/>
        <v>-</v>
      </c>
      <c r="V199" s="27">
        <f t="shared" si="27"/>
        <v>0.78607261045196375</v>
      </c>
    </row>
    <row r="200" spans="1:22" s="4" customFormat="1" x14ac:dyDescent="0.25">
      <c r="A200" s="9" t="s">
        <v>16</v>
      </c>
      <c r="B200" s="20">
        <v>384705.91</v>
      </c>
      <c r="C200" s="27" t="s">
        <v>176</v>
      </c>
      <c r="D200" s="27">
        <f t="shared" si="21"/>
        <v>2.6152398986270193E-3</v>
      </c>
      <c r="E200" s="20">
        <v>0</v>
      </c>
      <c r="F200" s="27" t="s">
        <v>37</v>
      </c>
      <c r="G200" s="26">
        <f t="shared" si="22"/>
        <v>0</v>
      </c>
      <c r="H200" s="20">
        <v>384705.91</v>
      </c>
      <c r="I200" s="27" t="s">
        <v>63</v>
      </c>
      <c r="J200" s="27" t="s">
        <v>72</v>
      </c>
      <c r="K200" s="62">
        <v>1300154.6499999999</v>
      </c>
      <c r="L200" s="27" t="s">
        <v>265</v>
      </c>
      <c r="M200" s="66">
        <f t="shared" si="23"/>
        <v>6.7616053400870778E-3</v>
      </c>
      <c r="N200" s="48">
        <v>781.61</v>
      </c>
      <c r="O200" s="27" t="s">
        <v>37</v>
      </c>
      <c r="P200" s="51">
        <f t="shared" si="24"/>
        <v>1.4765258778736123E-5</v>
      </c>
      <c r="Q200" s="20">
        <v>1300936.26</v>
      </c>
      <c r="R200" s="27" t="s">
        <v>81</v>
      </c>
      <c r="S200" s="27" t="s">
        <v>117</v>
      </c>
      <c r="T200" s="66">
        <f t="shared" si="25"/>
        <v>2.3796066455022746</v>
      </c>
      <c r="U200" s="53" t="str">
        <f t="shared" si="26"/>
        <v>-</v>
      </c>
      <c r="V200" s="27">
        <f t="shared" si="27"/>
        <v>2.3816383533073355</v>
      </c>
    </row>
    <row r="201" spans="1:22" s="4" customFormat="1" ht="25.5" x14ac:dyDescent="0.25">
      <c r="A201" s="9" t="s">
        <v>17</v>
      </c>
      <c r="B201" s="20">
        <v>166950.38</v>
      </c>
      <c r="C201" s="27" t="s">
        <v>112</v>
      </c>
      <c r="D201" s="27">
        <f t="shared" si="21"/>
        <v>1.1349326420978102E-3</v>
      </c>
      <c r="E201" s="20">
        <v>11957.67</v>
      </c>
      <c r="F201" s="27" t="s">
        <v>65</v>
      </c>
      <c r="G201" s="26">
        <f t="shared" si="22"/>
        <v>1.4709255612649482E-4</v>
      </c>
      <c r="H201" s="20">
        <v>178908.05</v>
      </c>
      <c r="I201" s="27" t="s">
        <v>48</v>
      </c>
      <c r="J201" s="27" t="s">
        <v>49</v>
      </c>
      <c r="K201" s="62">
        <v>748110.84</v>
      </c>
      <c r="L201" s="27" t="s">
        <v>148</v>
      </c>
      <c r="M201" s="66">
        <f t="shared" si="23"/>
        <v>3.8906373566567863E-3</v>
      </c>
      <c r="N201" s="48">
        <v>31052.06</v>
      </c>
      <c r="O201" s="27" t="s">
        <v>65</v>
      </c>
      <c r="P201" s="51">
        <f t="shared" si="24"/>
        <v>5.8659907308355932E-4</v>
      </c>
      <c r="Q201" s="20">
        <v>779162.9</v>
      </c>
      <c r="R201" s="27" t="s">
        <v>112</v>
      </c>
      <c r="S201" s="27" t="s">
        <v>83</v>
      </c>
      <c r="T201" s="66">
        <f t="shared" si="25"/>
        <v>3.4810370602331062</v>
      </c>
      <c r="U201" s="53">
        <f t="shared" si="26"/>
        <v>1.5968319915167419</v>
      </c>
      <c r="V201" s="27">
        <f t="shared" si="27"/>
        <v>3.3551025233353116</v>
      </c>
    </row>
    <row r="202" spans="1:22" s="32" customFormat="1" ht="25.5" x14ac:dyDescent="0.25">
      <c r="A202" s="9" t="s">
        <v>27</v>
      </c>
      <c r="B202" s="20">
        <v>527.4</v>
      </c>
      <c r="C202" s="27" t="s">
        <v>54</v>
      </c>
      <c r="D202" s="27">
        <f t="shared" si="21"/>
        <v>3.5852777061207353E-6</v>
      </c>
      <c r="E202" s="20">
        <v>0</v>
      </c>
      <c r="F202" s="27" t="s">
        <v>37</v>
      </c>
      <c r="G202" s="26">
        <f t="shared" si="22"/>
        <v>0</v>
      </c>
      <c r="H202" s="20">
        <v>527.4</v>
      </c>
      <c r="I202" s="27" t="s">
        <v>37</v>
      </c>
      <c r="J202" s="27" t="s">
        <v>54</v>
      </c>
      <c r="K202" s="62">
        <v>41651.040000000001</v>
      </c>
      <c r="L202" s="27" t="s">
        <v>49</v>
      </c>
      <c r="M202" s="66">
        <f t="shared" si="23"/>
        <v>2.166110735243538E-4</v>
      </c>
      <c r="N202" s="48">
        <v>0</v>
      </c>
      <c r="O202" s="27" t="s">
        <v>37</v>
      </c>
      <c r="P202" s="51">
        <f t="shared" si="24"/>
        <v>0</v>
      </c>
      <c r="Q202" s="20">
        <v>41651.040000000001</v>
      </c>
      <c r="R202" s="27" t="s">
        <v>65</v>
      </c>
      <c r="S202" s="27" t="s">
        <v>65</v>
      </c>
      <c r="T202" s="66">
        <f t="shared" si="25"/>
        <v>77.974288964732651</v>
      </c>
      <c r="U202" s="53" t="str">
        <f t="shared" si="26"/>
        <v>-</v>
      </c>
      <c r="V202" s="27">
        <f t="shared" si="27"/>
        <v>77.974288964732651</v>
      </c>
    </row>
    <row r="203" spans="1:22" s="4" customFormat="1" ht="25.5" x14ac:dyDescent="0.25">
      <c r="A203" s="9" t="s">
        <v>18</v>
      </c>
      <c r="B203" s="20">
        <v>114736.81</v>
      </c>
      <c r="C203" s="27" t="s">
        <v>125</v>
      </c>
      <c r="D203" s="27">
        <f t="shared" si="21"/>
        <v>7.7998355510885595E-4</v>
      </c>
      <c r="E203" s="20">
        <v>14939.44</v>
      </c>
      <c r="F203" s="27" t="s">
        <v>65</v>
      </c>
      <c r="G203" s="26">
        <f t="shared" si="22"/>
        <v>1.8377162245641516E-4</v>
      </c>
      <c r="H203" s="20">
        <v>129676.25</v>
      </c>
      <c r="I203" s="27" t="s">
        <v>55</v>
      </c>
      <c r="J203" s="27" t="s">
        <v>46</v>
      </c>
      <c r="K203" s="62">
        <v>227821.29</v>
      </c>
      <c r="L203" s="27" t="s">
        <v>91</v>
      </c>
      <c r="M203" s="66">
        <f t="shared" si="23"/>
        <v>1.1848110923185383E-3</v>
      </c>
      <c r="N203" s="48">
        <v>43813.98</v>
      </c>
      <c r="O203" s="27" t="s">
        <v>46</v>
      </c>
      <c r="P203" s="51">
        <f t="shared" si="24"/>
        <v>8.2768228761961708E-4</v>
      </c>
      <c r="Q203" s="20">
        <v>271635.27</v>
      </c>
      <c r="R203" s="27" t="s">
        <v>53</v>
      </c>
      <c r="S203" s="27" t="s">
        <v>72</v>
      </c>
      <c r="T203" s="66">
        <f t="shared" si="25"/>
        <v>0.98559895468594605</v>
      </c>
      <c r="U203" s="53">
        <f t="shared" si="26"/>
        <v>1.932772580498332</v>
      </c>
      <c r="V203" s="27">
        <f t="shared" si="27"/>
        <v>1.0947187322273741</v>
      </c>
    </row>
    <row r="204" spans="1:22" s="4" customFormat="1" x14ac:dyDescent="0.25">
      <c r="A204" s="9" t="s">
        <v>19</v>
      </c>
      <c r="B204" s="20">
        <v>47722.53</v>
      </c>
      <c r="C204" s="27" t="s">
        <v>48</v>
      </c>
      <c r="D204" s="27">
        <f t="shared" si="21"/>
        <v>3.2441889057390589E-4</v>
      </c>
      <c r="E204" s="20">
        <v>4393.91</v>
      </c>
      <c r="F204" s="27" t="s">
        <v>54</v>
      </c>
      <c r="G204" s="26">
        <f t="shared" si="22"/>
        <v>5.4049948969135867E-5</v>
      </c>
      <c r="H204" s="20">
        <v>52116.44</v>
      </c>
      <c r="I204" s="27" t="s">
        <v>46</v>
      </c>
      <c r="J204" s="27" t="s">
        <v>65</v>
      </c>
      <c r="K204" s="62">
        <v>104992.73</v>
      </c>
      <c r="L204" s="27" t="s">
        <v>53</v>
      </c>
      <c r="M204" s="66">
        <f t="shared" si="23"/>
        <v>5.4602689290717899E-4</v>
      </c>
      <c r="N204" s="48">
        <v>227.33</v>
      </c>
      <c r="O204" s="27" t="s">
        <v>37</v>
      </c>
      <c r="P204" s="51">
        <f t="shared" si="24"/>
        <v>4.2944515527821838E-6</v>
      </c>
      <c r="Q204" s="20">
        <v>105220.06</v>
      </c>
      <c r="R204" s="27" t="s">
        <v>49</v>
      </c>
      <c r="S204" s="27" t="s">
        <v>46</v>
      </c>
      <c r="T204" s="66">
        <f t="shared" si="25"/>
        <v>1.2000662999216511</v>
      </c>
      <c r="U204" s="53">
        <f t="shared" si="26"/>
        <v>-0.94826248148004855</v>
      </c>
      <c r="V204" s="27">
        <f t="shared" si="27"/>
        <v>1.018941815672751</v>
      </c>
    </row>
    <row r="205" spans="1:22" s="4" customFormat="1" x14ac:dyDescent="0.25">
      <c r="A205" s="9" t="s">
        <v>20</v>
      </c>
      <c r="B205" s="20">
        <v>7865.17</v>
      </c>
      <c r="C205" s="27" t="s">
        <v>65</v>
      </c>
      <c r="D205" s="27">
        <f t="shared" si="21"/>
        <v>5.3467612165054272E-5</v>
      </c>
      <c r="E205" s="20">
        <v>0</v>
      </c>
      <c r="F205" s="27" t="s">
        <v>37</v>
      </c>
      <c r="G205" s="26">
        <f t="shared" si="22"/>
        <v>0</v>
      </c>
      <c r="H205" s="20">
        <v>7865.17</v>
      </c>
      <c r="I205" s="27" t="s">
        <v>54</v>
      </c>
      <c r="J205" s="27" t="s">
        <v>54</v>
      </c>
      <c r="K205" s="62">
        <v>150901.88</v>
      </c>
      <c r="L205" s="27" t="s">
        <v>47</v>
      </c>
      <c r="M205" s="66">
        <f t="shared" si="23"/>
        <v>7.8478276229460811E-4</v>
      </c>
      <c r="N205" s="48">
        <v>88521.54</v>
      </c>
      <c r="O205" s="27" t="s">
        <v>55</v>
      </c>
      <c r="P205" s="51">
        <f t="shared" si="24"/>
        <v>1.6722450398437081E-3</v>
      </c>
      <c r="Q205" s="20">
        <v>239423.42</v>
      </c>
      <c r="R205" s="27" t="s">
        <v>53</v>
      </c>
      <c r="S205" s="27" t="s">
        <v>55</v>
      </c>
      <c r="T205" s="66">
        <f t="shared" si="25"/>
        <v>18.186092608297088</v>
      </c>
      <c r="U205" s="53" t="str">
        <f t="shared" si="26"/>
        <v>-</v>
      </c>
      <c r="V205" s="27">
        <f t="shared" si="27"/>
        <v>29.44097203239091</v>
      </c>
    </row>
    <row r="206" spans="1:22" s="4" customFormat="1" x14ac:dyDescent="0.25">
      <c r="A206" s="9" t="s">
        <v>21</v>
      </c>
      <c r="B206" s="20">
        <v>6547.76</v>
      </c>
      <c r="C206" s="27" t="s">
        <v>65</v>
      </c>
      <c r="D206" s="27">
        <f t="shared" si="21"/>
        <v>4.4511827745599366E-5</v>
      </c>
      <c r="E206" s="20">
        <v>14192.53</v>
      </c>
      <c r="F206" s="27" t="s">
        <v>65</v>
      </c>
      <c r="G206" s="26">
        <f t="shared" si="22"/>
        <v>1.7458380400211428E-4</v>
      </c>
      <c r="H206" s="20">
        <v>20740.29</v>
      </c>
      <c r="I206" s="27" t="s">
        <v>65</v>
      </c>
      <c r="J206" s="27" t="s">
        <v>54</v>
      </c>
      <c r="K206" s="62">
        <v>25928.73</v>
      </c>
      <c r="L206" s="27" t="s">
        <v>46</v>
      </c>
      <c r="M206" s="66">
        <f t="shared" si="23"/>
        <v>1.3484537337898688E-4</v>
      </c>
      <c r="N206" s="48">
        <v>16146.64</v>
      </c>
      <c r="O206" s="27" t="s">
        <v>65</v>
      </c>
      <c r="P206" s="51">
        <f t="shared" si="24"/>
        <v>3.0502337227913132E-4</v>
      </c>
      <c r="Q206" s="20">
        <v>42075.37</v>
      </c>
      <c r="R206" s="27" t="s">
        <v>65</v>
      </c>
      <c r="S206" s="27" t="s">
        <v>65</v>
      </c>
      <c r="T206" s="66">
        <f t="shared" si="25"/>
        <v>2.9599389714955953</v>
      </c>
      <c r="U206" s="53">
        <f t="shared" si="26"/>
        <v>0.13768581077510489</v>
      </c>
      <c r="V206" s="27">
        <f t="shared" si="27"/>
        <v>1.0286779982343544</v>
      </c>
    </row>
    <row r="207" spans="1:22" s="4" customFormat="1" x14ac:dyDescent="0.25">
      <c r="A207" s="9" t="s">
        <v>22</v>
      </c>
      <c r="B207" s="20">
        <v>1784.2</v>
      </c>
      <c r="C207" s="27" t="s">
        <v>54</v>
      </c>
      <c r="D207" s="27">
        <f t="shared" si="21"/>
        <v>1.2129033908343983E-5</v>
      </c>
      <c r="E207" s="20">
        <v>10418.75</v>
      </c>
      <c r="F207" s="27" t="s">
        <v>65</v>
      </c>
      <c r="G207" s="26">
        <f t="shared" si="22"/>
        <v>1.281621393752226E-4</v>
      </c>
      <c r="H207" s="20">
        <v>12202.95</v>
      </c>
      <c r="I207" s="27" t="s">
        <v>54</v>
      </c>
      <c r="J207" s="27" t="s">
        <v>54</v>
      </c>
      <c r="K207" s="62">
        <v>113948.34</v>
      </c>
      <c r="L207" s="27" t="s">
        <v>67</v>
      </c>
      <c r="M207" s="66">
        <f t="shared" si="23"/>
        <v>5.9260158338706706E-4</v>
      </c>
      <c r="N207" s="48">
        <v>0</v>
      </c>
      <c r="O207" s="27" t="s">
        <v>37</v>
      </c>
      <c r="P207" s="51">
        <f t="shared" si="24"/>
        <v>0</v>
      </c>
      <c r="Q207" s="20">
        <v>113948.34</v>
      </c>
      <c r="R207" s="27" t="s">
        <v>49</v>
      </c>
      <c r="S207" s="27" t="s">
        <v>46</v>
      </c>
      <c r="T207" s="66">
        <f t="shared" si="25"/>
        <v>62.865228113440196</v>
      </c>
      <c r="U207" s="53">
        <f t="shared" si="26"/>
        <v>-1</v>
      </c>
      <c r="V207" s="27">
        <f t="shared" si="27"/>
        <v>8.3377699654591702</v>
      </c>
    </row>
    <row r="208" spans="1:22" s="4" customFormat="1" x14ac:dyDescent="0.25">
      <c r="A208" s="9" t="s">
        <v>23</v>
      </c>
      <c r="B208" s="20">
        <v>5992.07</v>
      </c>
      <c r="C208" s="27" t="s">
        <v>65</v>
      </c>
      <c r="D208" s="27">
        <f t="shared" si="21"/>
        <v>4.0734233948644054E-5</v>
      </c>
      <c r="E208" s="20">
        <v>3000</v>
      </c>
      <c r="F208" s="27" t="s">
        <v>54</v>
      </c>
      <c r="G208" s="26">
        <f t="shared" si="22"/>
        <v>3.6903315476968715E-5</v>
      </c>
      <c r="H208" s="20">
        <v>8992.07</v>
      </c>
      <c r="I208" s="27" t="s">
        <v>54</v>
      </c>
      <c r="J208" s="27" t="s">
        <v>54</v>
      </c>
      <c r="K208" s="62">
        <v>7938.8</v>
      </c>
      <c r="L208" s="27" t="s">
        <v>65</v>
      </c>
      <c r="M208" s="66">
        <f t="shared" si="23"/>
        <v>4.1286651917818622E-5</v>
      </c>
      <c r="N208" s="48">
        <v>0</v>
      </c>
      <c r="O208" s="27" t="s">
        <v>37</v>
      </c>
      <c r="P208" s="51">
        <f t="shared" si="24"/>
        <v>0</v>
      </c>
      <c r="Q208" s="20">
        <v>7938.8</v>
      </c>
      <c r="R208" s="27" t="s">
        <v>54</v>
      </c>
      <c r="S208" s="27" t="s">
        <v>54</v>
      </c>
      <c r="T208" s="66">
        <f t="shared" si="25"/>
        <v>0.32488438886728632</v>
      </c>
      <c r="U208" s="53">
        <f t="shared" si="26"/>
        <v>-1</v>
      </c>
      <c r="V208" s="27">
        <f t="shared" si="27"/>
        <v>-0.11713320737049415</v>
      </c>
    </row>
    <row r="209" spans="1:22" s="4" customFormat="1" x14ac:dyDescent="0.25">
      <c r="A209" s="9" t="s">
        <v>28</v>
      </c>
      <c r="B209" s="20">
        <v>20309.23</v>
      </c>
      <c r="C209" s="27" t="s">
        <v>49</v>
      </c>
      <c r="D209" s="27">
        <f t="shared" si="21"/>
        <v>1.3806262712832466E-4</v>
      </c>
      <c r="E209" s="20">
        <v>93755.89</v>
      </c>
      <c r="F209" s="27" t="s">
        <v>55</v>
      </c>
      <c r="G209" s="26">
        <f t="shared" si="22"/>
        <v>1.1533010621646589E-3</v>
      </c>
      <c r="H209" s="20">
        <v>114065.12</v>
      </c>
      <c r="I209" s="27" t="s">
        <v>55</v>
      </c>
      <c r="J209" s="27" t="s">
        <v>46</v>
      </c>
      <c r="K209" s="62">
        <v>7120.72</v>
      </c>
      <c r="L209" s="27" t="s">
        <v>65</v>
      </c>
      <c r="M209" s="66">
        <f t="shared" si="23"/>
        <v>3.7032131813907568E-5</v>
      </c>
      <c r="N209" s="48">
        <v>7981.68</v>
      </c>
      <c r="O209" s="27" t="s">
        <v>54</v>
      </c>
      <c r="P209" s="51">
        <f t="shared" si="24"/>
        <v>1.5078053081340123E-4</v>
      </c>
      <c r="Q209" s="20">
        <v>15102.4</v>
      </c>
      <c r="R209" s="27" t="s">
        <v>54</v>
      </c>
      <c r="S209" s="27" t="s">
        <v>54</v>
      </c>
      <c r="T209" s="66">
        <f t="shared" si="25"/>
        <v>-0.64938503330751585</v>
      </c>
      <c r="U209" s="53">
        <f t="shared" si="26"/>
        <v>-0.91486742859568615</v>
      </c>
      <c r="V209" s="27">
        <f t="shared" si="27"/>
        <v>-0.86759843850600427</v>
      </c>
    </row>
    <row r="210" spans="1:22" s="4" customFormat="1" ht="27" customHeight="1" x14ac:dyDescent="0.25">
      <c r="A210" s="9" t="s">
        <v>29</v>
      </c>
      <c r="B210" s="20">
        <v>0</v>
      </c>
      <c r="C210" s="27" t="s">
        <v>37</v>
      </c>
      <c r="D210" s="27">
        <f t="shared" si="21"/>
        <v>0</v>
      </c>
      <c r="E210" s="20">
        <v>0</v>
      </c>
      <c r="F210" s="27" t="s">
        <v>37</v>
      </c>
      <c r="G210" s="26">
        <f t="shared" si="22"/>
        <v>0</v>
      </c>
      <c r="H210" s="20">
        <v>0</v>
      </c>
      <c r="I210" s="27" t="s">
        <v>37</v>
      </c>
      <c r="J210" s="27" t="s">
        <v>54</v>
      </c>
      <c r="K210" s="62">
        <v>6209.14</v>
      </c>
      <c r="L210" s="27" t="s">
        <v>54</v>
      </c>
      <c r="M210" s="66">
        <f t="shared" si="23"/>
        <v>3.229135409495192E-5</v>
      </c>
      <c r="N210" s="48">
        <v>0</v>
      </c>
      <c r="O210" s="27" t="s">
        <v>37</v>
      </c>
      <c r="P210" s="51">
        <f t="shared" si="24"/>
        <v>0</v>
      </c>
      <c r="Q210" s="20">
        <v>6209.14</v>
      </c>
      <c r="R210" s="27" t="s">
        <v>54</v>
      </c>
      <c r="S210" s="27" t="s">
        <v>54</v>
      </c>
      <c r="T210" s="66" t="str">
        <f t="shared" si="25"/>
        <v>-</v>
      </c>
      <c r="U210" s="53" t="str">
        <f t="shared" si="26"/>
        <v>-</v>
      </c>
      <c r="V210" s="27" t="str">
        <f t="shared" si="27"/>
        <v>-</v>
      </c>
    </row>
    <row r="211" spans="1:22" s="4" customFormat="1" x14ac:dyDescent="0.25">
      <c r="A211" s="9" t="s">
        <v>24</v>
      </c>
      <c r="B211" s="20">
        <v>4365418.41</v>
      </c>
      <c r="C211" s="27" t="s">
        <v>195</v>
      </c>
      <c r="D211" s="27">
        <f t="shared" si="21"/>
        <v>2.9676217867391028E-2</v>
      </c>
      <c r="E211" s="20">
        <v>3640873.73</v>
      </c>
      <c r="F211" s="27" t="s">
        <v>203</v>
      </c>
      <c r="G211" s="26">
        <f t="shared" si="22"/>
        <v>4.4786770623332604E-2</v>
      </c>
      <c r="H211" s="20">
        <v>8006292.1399999997</v>
      </c>
      <c r="I211" s="27" t="s">
        <v>273</v>
      </c>
      <c r="J211" s="27" t="s">
        <v>77</v>
      </c>
      <c r="K211" s="62">
        <v>2470164.98</v>
      </c>
      <c r="L211" s="27" t="s">
        <v>209</v>
      </c>
      <c r="M211" s="66">
        <f t="shared" si="23"/>
        <v>1.2846380020764523E-2</v>
      </c>
      <c r="N211" s="48">
        <v>1959806.28</v>
      </c>
      <c r="O211" s="27" t="s">
        <v>207</v>
      </c>
      <c r="P211" s="51">
        <f t="shared" si="24"/>
        <v>3.7022360103366361E-2</v>
      </c>
      <c r="Q211" s="20">
        <v>4429971.26</v>
      </c>
      <c r="R211" s="27" t="s">
        <v>177</v>
      </c>
      <c r="S211" s="27" t="s">
        <v>258</v>
      </c>
      <c r="T211" s="66">
        <f t="shared" si="25"/>
        <v>-0.43415160976516798</v>
      </c>
      <c r="U211" s="53">
        <f t="shared" si="26"/>
        <v>-0.46172088752992813</v>
      </c>
      <c r="V211" s="27">
        <f t="shared" si="27"/>
        <v>-0.44668878145633095</v>
      </c>
    </row>
    <row r="212" spans="1:22" s="4" customFormat="1" x14ac:dyDescent="0.25">
      <c r="A212" s="9" t="s">
        <v>25</v>
      </c>
      <c r="B212" s="20">
        <v>618053.35</v>
      </c>
      <c r="C212" s="27" t="s">
        <v>196</v>
      </c>
      <c r="D212" s="27">
        <f t="shared" si="21"/>
        <v>4.2015413290637767E-3</v>
      </c>
      <c r="E212" s="20">
        <v>69974.759999999995</v>
      </c>
      <c r="F212" s="27" t="s">
        <v>49</v>
      </c>
      <c r="G212" s="26">
        <f t="shared" si="22"/>
        <v>8.6076688123505705E-4</v>
      </c>
      <c r="H212" s="20">
        <v>688028.11</v>
      </c>
      <c r="I212" s="27" t="s">
        <v>122</v>
      </c>
      <c r="J212" s="27" t="s">
        <v>60</v>
      </c>
      <c r="K212" s="62">
        <v>1076698.19</v>
      </c>
      <c r="L212" s="27" t="s">
        <v>136</v>
      </c>
      <c r="M212" s="66">
        <f t="shared" si="23"/>
        <v>5.5994940533928717E-3</v>
      </c>
      <c r="N212" s="48">
        <v>583091.71</v>
      </c>
      <c r="O212" s="27" t="s">
        <v>101</v>
      </c>
      <c r="P212" s="51">
        <f t="shared" si="24"/>
        <v>1.101508423623771E-2</v>
      </c>
      <c r="Q212" s="20">
        <v>1659789.9</v>
      </c>
      <c r="R212" s="27" t="s">
        <v>95</v>
      </c>
      <c r="S212" s="27" t="s">
        <v>56</v>
      </c>
      <c r="T212" s="66">
        <f t="shared" si="25"/>
        <v>0.742079692634948</v>
      </c>
      <c r="U212" s="53">
        <f t="shared" si="26"/>
        <v>7.3328861720997693</v>
      </c>
      <c r="V212" s="27">
        <f t="shared" si="27"/>
        <v>1.4123867555353224</v>
      </c>
    </row>
    <row r="213" spans="1:22" s="4" customFormat="1" x14ac:dyDescent="0.25">
      <c r="A213" s="9" t="s">
        <v>26</v>
      </c>
      <c r="B213" s="20">
        <v>1259698.02</v>
      </c>
      <c r="C213" s="27" t="s">
        <v>114</v>
      </c>
      <c r="D213" s="27">
        <f t="shared" si="21"/>
        <v>8.5634570109033598E-3</v>
      </c>
      <c r="E213" s="20">
        <v>16282.6</v>
      </c>
      <c r="F213" s="27" t="s">
        <v>65</v>
      </c>
      <c r="G213" s="26">
        <f t="shared" si="22"/>
        <v>2.0029397486176359E-4</v>
      </c>
      <c r="H213" s="20">
        <v>1275980.6200000001</v>
      </c>
      <c r="I213" s="27" t="s">
        <v>135</v>
      </c>
      <c r="J213" s="27" t="s">
        <v>80</v>
      </c>
      <c r="K213" s="62">
        <v>5314743.1399999997</v>
      </c>
      <c r="L213" s="27" t="s">
        <v>274</v>
      </c>
      <c r="M213" s="66">
        <f t="shared" si="23"/>
        <v>2.7639939292310466E-2</v>
      </c>
      <c r="N213" s="48">
        <v>15142.84</v>
      </c>
      <c r="O213" s="27" t="s">
        <v>65</v>
      </c>
      <c r="P213" s="51">
        <f t="shared" si="24"/>
        <v>2.860607607950212E-4</v>
      </c>
      <c r="Q213" s="20">
        <v>5329885.9800000004</v>
      </c>
      <c r="R213" s="27" t="s">
        <v>267</v>
      </c>
      <c r="S213" s="27" t="s">
        <v>133</v>
      </c>
      <c r="T213" s="66">
        <f t="shared" si="25"/>
        <v>3.2190612794644222</v>
      </c>
      <c r="U213" s="53">
        <f t="shared" si="26"/>
        <v>-6.9998648864431967E-2</v>
      </c>
      <c r="V213" s="27">
        <f t="shared" si="27"/>
        <v>3.1770900721046997</v>
      </c>
    </row>
    <row r="214" spans="1:22" s="33" customFormat="1" x14ac:dyDescent="0.25">
      <c r="A214" s="18" t="s">
        <v>10</v>
      </c>
      <c r="B214" s="21">
        <v>10151069.189999999</v>
      </c>
      <c r="C214" s="26" t="s">
        <v>42</v>
      </c>
      <c r="D214" s="27">
        <f t="shared" si="21"/>
        <v>6.9007209063701308E-2</v>
      </c>
      <c r="E214" s="21">
        <v>16393218.02</v>
      </c>
      <c r="F214" s="26" t="s">
        <v>42</v>
      </c>
      <c r="G214" s="26">
        <f t="shared" si="22"/>
        <v>0.20165469875826281</v>
      </c>
      <c r="H214" s="21">
        <v>26544287.210000001</v>
      </c>
      <c r="I214" s="26" t="s">
        <v>42</v>
      </c>
      <c r="J214" s="26" t="s">
        <v>275</v>
      </c>
      <c r="K214" s="63">
        <v>6144595.0199999996</v>
      </c>
      <c r="L214" s="26" t="s">
        <v>42</v>
      </c>
      <c r="M214" s="66">
        <f t="shared" si="23"/>
        <v>3.1955680426097359E-2</v>
      </c>
      <c r="N214" s="49">
        <v>268090.2</v>
      </c>
      <c r="O214" s="26" t="s">
        <v>42</v>
      </c>
      <c r="P214" s="51">
        <f t="shared" si="24"/>
        <v>5.0644454127290123E-3</v>
      </c>
      <c r="Q214" s="21">
        <v>6412685.2199999997</v>
      </c>
      <c r="R214" s="26" t="s">
        <v>42</v>
      </c>
      <c r="S214" s="26" t="s">
        <v>208</v>
      </c>
      <c r="T214" s="66">
        <f t="shared" si="25"/>
        <v>-0.39468494352760886</v>
      </c>
      <c r="U214" s="53">
        <f t="shared" si="26"/>
        <v>-0.9836462737411944</v>
      </c>
      <c r="V214" s="27">
        <f t="shared" si="27"/>
        <v>-0.75841561804740587</v>
      </c>
    </row>
    <row r="215" spans="1:22" s="4" customFormat="1" x14ac:dyDescent="0.25">
      <c r="A215" s="9" t="s">
        <v>12</v>
      </c>
      <c r="B215" s="20">
        <v>3156072.45</v>
      </c>
      <c r="C215" s="27" t="s">
        <v>199</v>
      </c>
      <c r="D215" s="27">
        <f t="shared" si="21"/>
        <v>2.1455055354355042E-2</v>
      </c>
      <c r="E215" s="20">
        <v>13274479.289999999</v>
      </c>
      <c r="F215" s="27" t="s">
        <v>200</v>
      </c>
      <c r="G215" s="26">
        <f t="shared" si="22"/>
        <v>0.16329076567711923</v>
      </c>
      <c r="H215" s="20">
        <v>16430551.74</v>
      </c>
      <c r="I215" s="27" t="s">
        <v>202</v>
      </c>
      <c r="J215" s="27" t="s">
        <v>193</v>
      </c>
      <c r="K215" s="62">
        <v>2575880.8199999998</v>
      </c>
      <c r="L215" s="27" t="s">
        <v>276</v>
      </c>
      <c r="M215" s="66">
        <f t="shared" si="23"/>
        <v>1.3396167531254747E-2</v>
      </c>
      <c r="N215" s="48">
        <v>29324.69</v>
      </c>
      <c r="O215" s="27" t="s">
        <v>44</v>
      </c>
      <c r="P215" s="51">
        <f t="shared" si="24"/>
        <v>5.53967626381719E-4</v>
      </c>
      <c r="Q215" s="20">
        <v>2605205.5099999998</v>
      </c>
      <c r="R215" s="27" t="s">
        <v>277</v>
      </c>
      <c r="S215" s="27" t="s">
        <v>143</v>
      </c>
      <c r="T215" s="66">
        <f t="shared" si="25"/>
        <v>-0.18383343196066371</v>
      </c>
      <c r="U215" s="53">
        <f t="shared" si="26"/>
        <v>-0.99779089715239599</v>
      </c>
      <c r="V215" s="27">
        <f t="shared" si="27"/>
        <v>-0.84144138606997265</v>
      </c>
    </row>
    <row r="216" spans="1:22" s="4" customFormat="1" x14ac:dyDescent="0.25">
      <c r="A216" s="9" t="s">
        <v>13</v>
      </c>
      <c r="B216" s="20">
        <v>130091.84</v>
      </c>
      <c r="C216" s="27" t="s">
        <v>63</v>
      </c>
      <c r="D216" s="27">
        <f t="shared" si="21"/>
        <v>8.8436741315932061E-4</v>
      </c>
      <c r="E216" s="20">
        <v>4121.04</v>
      </c>
      <c r="F216" s="27" t="s">
        <v>54</v>
      </c>
      <c r="G216" s="26">
        <f t="shared" si="22"/>
        <v>5.0693346404402386E-5</v>
      </c>
      <c r="H216" s="20">
        <v>134212.88</v>
      </c>
      <c r="I216" s="27" t="s">
        <v>72</v>
      </c>
      <c r="J216" s="27" t="s">
        <v>46</v>
      </c>
      <c r="K216" s="62">
        <v>439588.03</v>
      </c>
      <c r="L216" s="27" t="s">
        <v>88</v>
      </c>
      <c r="M216" s="66">
        <f t="shared" si="23"/>
        <v>2.2861286317641975E-3</v>
      </c>
      <c r="N216" s="48">
        <v>0</v>
      </c>
      <c r="O216" s="27" t="s">
        <v>37</v>
      </c>
      <c r="P216" s="51">
        <f t="shared" si="24"/>
        <v>0</v>
      </c>
      <c r="Q216" s="20">
        <v>439588.03</v>
      </c>
      <c r="R216" s="27" t="s">
        <v>181</v>
      </c>
      <c r="S216" s="27" t="s">
        <v>67</v>
      </c>
      <c r="T216" s="66">
        <f t="shared" si="25"/>
        <v>2.3790592092478668</v>
      </c>
      <c r="U216" s="53">
        <f t="shared" si="26"/>
        <v>-1</v>
      </c>
      <c r="V216" s="27">
        <f t="shared" si="27"/>
        <v>2.2753043523095551</v>
      </c>
    </row>
    <row r="217" spans="1:22" s="4" customFormat="1" x14ac:dyDescent="0.25">
      <c r="A217" s="9" t="s">
        <v>14</v>
      </c>
      <c r="B217" s="20">
        <v>42168.6</v>
      </c>
      <c r="C217" s="27" t="s">
        <v>55</v>
      </c>
      <c r="D217" s="27">
        <f t="shared" si="21"/>
        <v>2.8666314273477977E-4</v>
      </c>
      <c r="E217" s="20">
        <v>0</v>
      </c>
      <c r="F217" s="27" t="s">
        <v>37</v>
      </c>
      <c r="G217" s="26">
        <f t="shared" si="22"/>
        <v>0</v>
      </c>
      <c r="H217" s="20">
        <v>42168.6</v>
      </c>
      <c r="I217" s="27" t="s">
        <v>46</v>
      </c>
      <c r="J217" s="27" t="s">
        <v>65</v>
      </c>
      <c r="K217" s="62">
        <v>413</v>
      </c>
      <c r="L217" s="27" t="s">
        <v>54</v>
      </c>
      <c r="M217" s="66">
        <f t="shared" si="23"/>
        <v>2.1478544921221204E-6</v>
      </c>
      <c r="N217" s="48">
        <v>0</v>
      </c>
      <c r="O217" s="27" t="s">
        <v>37</v>
      </c>
      <c r="P217" s="51">
        <f t="shared" si="24"/>
        <v>0</v>
      </c>
      <c r="Q217" s="20">
        <v>413</v>
      </c>
      <c r="R217" s="27" t="s">
        <v>54</v>
      </c>
      <c r="S217" s="27" t="s">
        <v>54</v>
      </c>
      <c r="T217" s="66">
        <f t="shared" si="25"/>
        <v>-0.99020598265059778</v>
      </c>
      <c r="U217" s="53" t="str">
        <f t="shared" si="26"/>
        <v>-</v>
      </c>
      <c r="V217" s="27">
        <f t="shared" si="27"/>
        <v>-0.99020598265059778</v>
      </c>
    </row>
    <row r="218" spans="1:22" s="4" customFormat="1" ht="25.5" x14ac:dyDescent="0.25">
      <c r="A218" s="9" t="s">
        <v>15</v>
      </c>
      <c r="B218" s="20">
        <v>164634.9</v>
      </c>
      <c r="C218" s="27" t="s">
        <v>91</v>
      </c>
      <c r="D218" s="27">
        <f t="shared" si="21"/>
        <v>1.1191919541513398E-3</v>
      </c>
      <c r="E218" s="20">
        <v>0</v>
      </c>
      <c r="F218" s="27" t="s">
        <v>37</v>
      </c>
      <c r="G218" s="26">
        <f t="shared" si="22"/>
        <v>0</v>
      </c>
      <c r="H218" s="20">
        <v>164634.9</v>
      </c>
      <c r="I218" s="27" t="s">
        <v>48</v>
      </c>
      <c r="J218" s="27" t="s">
        <v>46</v>
      </c>
      <c r="K218" s="62">
        <v>60239.29</v>
      </c>
      <c r="L218" s="27" t="s">
        <v>66</v>
      </c>
      <c r="M218" s="66">
        <f t="shared" si="23"/>
        <v>3.1328142767251123E-4</v>
      </c>
      <c r="N218" s="48">
        <v>0</v>
      </c>
      <c r="O218" s="27" t="s">
        <v>37</v>
      </c>
      <c r="P218" s="51">
        <f t="shared" si="24"/>
        <v>0</v>
      </c>
      <c r="Q218" s="20">
        <v>60239.29</v>
      </c>
      <c r="R218" s="27" t="s">
        <v>60</v>
      </c>
      <c r="S218" s="27" t="s">
        <v>65</v>
      </c>
      <c r="T218" s="66">
        <f t="shared" si="25"/>
        <v>-0.63410376536202229</v>
      </c>
      <c r="U218" s="53" t="str">
        <f t="shared" si="26"/>
        <v>-</v>
      </c>
      <c r="V218" s="27">
        <f t="shared" si="27"/>
        <v>-0.63410376536202229</v>
      </c>
    </row>
    <row r="219" spans="1:22" s="4" customFormat="1" x14ac:dyDescent="0.25">
      <c r="A219" s="9" t="s">
        <v>16</v>
      </c>
      <c r="B219" s="20">
        <v>753548.38</v>
      </c>
      <c r="C219" s="27" t="s">
        <v>198</v>
      </c>
      <c r="D219" s="27">
        <f t="shared" si="21"/>
        <v>5.1226397559677589E-3</v>
      </c>
      <c r="E219" s="20">
        <v>0</v>
      </c>
      <c r="F219" s="27" t="s">
        <v>37</v>
      </c>
      <c r="G219" s="26">
        <f t="shared" si="22"/>
        <v>0</v>
      </c>
      <c r="H219" s="20">
        <v>753548.38</v>
      </c>
      <c r="I219" s="27" t="s">
        <v>69</v>
      </c>
      <c r="J219" s="27" t="s">
        <v>66</v>
      </c>
      <c r="K219" s="62">
        <v>203348.77</v>
      </c>
      <c r="L219" s="27" t="s">
        <v>132</v>
      </c>
      <c r="M219" s="66">
        <f t="shared" si="23"/>
        <v>1.0575389082615203E-3</v>
      </c>
      <c r="N219" s="48">
        <v>0</v>
      </c>
      <c r="O219" s="27" t="s">
        <v>37</v>
      </c>
      <c r="P219" s="51">
        <f t="shared" si="24"/>
        <v>0</v>
      </c>
      <c r="Q219" s="20">
        <v>203348.77</v>
      </c>
      <c r="R219" s="27" t="s">
        <v>62</v>
      </c>
      <c r="S219" s="27" t="s">
        <v>55</v>
      </c>
      <c r="T219" s="66">
        <f t="shared" si="25"/>
        <v>-0.73014503727020164</v>
      </c>
      <c r="U219" s="53" t="str">
        <f t="shared" si="26"/>
        <v>-</v>
      </c>
      <c r="V219" s="27">
        <f t="shared" si="27"/>
        <v>-0.73014503727020164</v>
      </c>
    </row>
    <row r="220" spans="1:22" s="4" customFormat="1" ht="25.5" x14ac:dyDescent="0.25">
      <c r="A220" s="9" t="s">
        <v>17</v>
      </c>
      <c r="B220" s="20">
        <v>939704.92</v>
      </c>
      <c r="C220" s="27" t="s">
        <v>159</v>
      </c>
      <c r="D220" s="27">
        <f t="shared" si="21"/>
        <v>6.3881363291770372E-3</v>
      </c>
      <c r="E220" s="20">
        <v>10450.89</v>
      </c>
      <c r="F220" s="27" t="s">
        <v>65</v>
      </c>
      <c r="G220" s="26">
        <f t="shared" si="22"/>
        <v>1.2855749689503251E-4</v>
      </c>
      <c r="H220" s="20">
        <v>950155.81</v>
      </c>
      <c r="I220" s="27" t="s">
        <v>71</v>
      </c>
      <c r="J220" s="27" t="s">
        <v>63</v>
      </c>
      <c r="K220" s="62">
        <v>664887.43000000005</v>
      </c>
      <c r="L220" s="27" t="s">
        <v>174</v>
      </c>
      <c r="M220" s="66">
        <f t="shared" si="23"/>
        <v>3.4578243420848231E-3</v>
      </c>
      <c r="N220" s="48">
        <v>0</v>
      </c>
      <c r="O220" s="27" t="s">
        <v>37</v>
      </c>
      <c r="P220" s="51">
        <f t="shared" si="24"/>
        <v>0</v>
      </c>
      <c r="Q220" s="20">
        <v>664887.43000000005</v>
      </c>
      <c r="R220" s="27" t="s">
        <v>182</v>
      </c>
      <c r="S220" s="27" t="s">
        <v>50</v>
      </c>
      <c r="T220" s="66">
        <f t="shared" si="25"/>
        <v>-0.29245083658814941</v>
      </c>
      <c r="U220" s="53">
        <f t="shared" si="26"/>
        <v>-1</v>
      </c>
      <c r="V220" s="27">
        <f t="shared" si="27"/>
        <v>-0.30023326384753679</v>
      </c>
    </row>
    <row r="221" spans="1:22" s="32" customFormat="1" ht="25.5" x14ac:dyDescent="0.25">
      <c r="A221" s="9" t="s">
        <v>27</v>
      </c>
      <c r="B221" s="20">
        <v>35260.11</v>
      </c>
      <c r="C221" s="27" t="s">
        <v>55</v>
      </c>
      <c r="D221" s="27">
        <f t="shared" si="21"/>
        <v>2.3969906389526889E-4</v>
      </c>
      <c r="E221" s="20">
        <v>0</v>
      </c>
      <c r="F221" s="27" t="s">
        <v>37</v>
      </c>
      <c r="G221" s="26">
        <f t="shared" si="22"/>
        <v>0</v>
      </c>
      <c r="H221" s="20">
        <v>35260.11</v>
      </c>
      <c r="I221" s="27" t="s">
        <v>65</v>
      </c>
      <c r="J221" s="27" t="s">
        <v>65</v>
      </c>
      <c r="K221" s="62">
        <v>964.67</v>
      </c>
      <c r="L221" s="27" t="s">
        <v>54</v>
      </c>
      <c r="M221" s="66">
        <f t="shared" si="23"/>
        <v>5.0168784332093122E-6</v>
      </c>
      <c r="N221" s="48">
        <v>0</v>
      </c>
      <c r="O221" s="27" t="s">
        <v>37</v>
      </c>
      <c r="P221" s="51">
        <f t="shared" si="24"/>
        <v>0</v>
      </c>
      <c r="Q221" s="20">
        <v>964.67</v>
      </c>
      <c r="R221" s="27" t="s">
        <v>54</v>
      </c>
      <c r="S221" s="27" t="s">
        <v>54</v>
      </c>
      <c r="T221" s="66">
        <f t="shared" si="25"/>
        <v>-0.97264132187902985</v>
      </c>
      <c r="U221" s="53" t="str">
        <f t="shared" si="26"/>
        <v>-</v>
      </c>
      <c r="V221" s="27">
        <f t="shared" si="27"/>
        <v>-0.97264132187902985</v>
      </c>
    </row>
    <row r="222" spans="1:22" s="4" customFormat="1" ht="25.5" x14ac:dyDescent="0.25">
      <c r="A222" s="9" t="s">
        <v>18</v>
      </c>
      <c r="B222" s="20">
        <v>571603.86</v>
      </c>
      <c r="C222" s="27" t="s">
        <v>73</v>
      </c>
      <c r="D222" s="27">
        <f t="shared" si="21"/>
        <v>3.8857765945971897E-3</v>
      </c>
      <c r="E222" s="20">
        <v>87233.09</v>
      </c>
      <c r="F222" s="27" t="s">
        <v>72</v>
      </c>
      <c r="G222" s="26">
        <f t="shared" si="22"/>
        <v>1.0730634134336016E-3</v>
      </c>
      <c r="H222" s="20">
        <v>658836.94999999995</v>
      </c>
      <c r="I222" s="27" t="s">
        <v>64</v>
      </c>
      <c r="J222" s="27" t="s">
        <v>60</v>
      </c>
      <c r="K222" s="62">
        <v>450304.52</v>
      </c>
      <c r="L222" s="27" t="s">
        <v>68</v>
      </c>
      <c r="M222" s="66">
        <f t="shared" si="23"/>
        <v>2.3418609833048311E-3</v>
      </c>
      <c r="N222" s="48">
        <v>0</v>
      </c>
      <c r="O222" s="27" t="s">
        <v>37</v>
      </c>
      <c r="P222" s="51">
        <f t="shared" si="24"/>
        <v>0</v>
      </c>
      <c r="Q222" s="20">
        <v>450304.52</v>
      </c>
      <c r="R222" s="27" t="s">
        <v>78</v>
      </c>
      <c r="S222" s="27" t="s">
        <v>67</v>
      </c>
      <c r="T222" s="66">
        <f t="shared" si="25"/>
        <v>-0.21220874890522956</v>
      </c>
      <c r="U222" s="53">
        <f t="shared" si="26"/>
        <v>-1</v>
      </c>
      <c r="V222" s="27">
        <f t="shared" si="27"/>
        <v>-0.31651599079256243</v>
      </c>
    </row>
    <row r="223" spans="1:22" s="4" customFormat="1" x14ac:dyDescent="0.25">
      <c r="A223" s="9" t="s">
        <v>19</v>
      </c>
      <c r="B223" s="20">
        <v>93264.81</v>
      </c>
      <c r="C223" s="27" t="s">
        <v>60</v>
      </c>
      <c r="D223" s="27">
        <f t="shared" si="21"/>
        <v>6.3401638994802086E-4</v>
      </c>
      <c r="E223" s="20">
        <v>325012.17</v>
      </c>
      <c r="F223" s="27" t="s">
        <v>82</v>
      </c>
      <c r="G223" s="26">
        <f t="shared" si="22"/>
        <v>3.9980088811213954E-3</v>
      </c>
      <c r="H223" s="20">
        <v>418276.98</v>
      </c>
      <c r="I223" s="27" t="s">
        <v>91</v>
      </c>
      <c r="J223" s="27" t="s">
        <v>48</v>
      </c>
      <c r="K223" s="62">
        <v>4683.0200000000004</v>
      </c>
      <c r="L223" s="27" t="s">
        <v>65</v>
      </c>
      <c r="M223" s="66">
        <f t="shared" si="23"/>
        <v>2.4354589694183374E-5</v>
      </c>
      <c r="N223" s="48">
        <v>176825.35</v>
      </c>
      <c r="O223" s="27" t="s">
        <v>278</v>
      </c>
      <c r="P223" s="51">
        <f t="shared" si="24"/>
        <v>3.340376980067537E-3</v>
      </c>
      <c r="Q223" s="20">
        <v>181508.37</v>
      </c>
      <c r="R223" s="27" t="s">
        <v>69</v>
      </c>
      <c r="S223" s="27" t="s">
        <v>49</v>
      </c>
      <c r="T223" s="66">
        <f t="shared" si="25"/>
        <v>-0.94978792108191712</v>
      </c>
      <c r="U223" s="53">
        <f t="shared" si="26"/>
        <v>-0.45594237286560679</v>
      </c>
      <c r="V223" s="27">
        <f t="shared" si="27"/>
        <v>-0.56605699409993826</v>
      </c>
    </row>
    <row r="224" spans="1:22" s="4" customFormat="1" x14ac:dyDescent="0.25">
      <c r="A224" s="9" t="s">
        <v>20</v>
      </c>
      <c r="B224" s="20">
        <v>416743.57</v>
      </c>
      <c r="C224" s="27" t="s">
        <v>135</v>
      </c>
      <c r="D224" s="27">
        <f t="shared" si="21"/>
        <v>2.833032671009037E-3</v>
      </c>
      <c r="E224" s="20">
        <v>0</v>
      </c>
      <c r="F224" s="27" t="s">
        <v>37</v>
      </c>
      <c r="G224" s="26">
        <f t="shared" si="22"/>
        <v>0</v>
      </c>
      <c r="H224" s="20">
        <v>416743.57</v>
      </c>
      <c r="I224" s="27" t="s">
        <v>91</v>
      </c>
      <c r="J224" s="27" t="s">
        <v>48</v>
      </c>
      <c r="K224" s="62">
        <v>180.85</v>
      </c>
      <c r="L224" s="27" t="s">
        <v>37</v>
      </c>
      <c r="M224" s="66">
        <f t="shared" si="23"/>
        <v>9.4053144043652653E-7</v>
      </c>
      <c r="N224" s="48">
        <v>0</v>
      </c>
      <c r="O224" s="27" t="s">
        <v>37</v>
      </c>
      <c r="P224" s="51">
        <f t="shared" si="24"/>
        <v>0</v>
      </c>
      <c r="Q224" s="20">
        <v>180.85</v>
      </c>
      <c r="R224" s="27" t="s">
        <v>37</v>
      </c>
      <c r="S224" s="27" t="s">
        <v>54</v>
      </c>
      <c r="T224" s="66">
        <f t="shared" si="25"/>
        <v>-0.99956604009511174</v>
      </c>
      <c r="U224" s="53" t="str">
        <f t="shared" si="26"/>
        <v>-</v>
      </c>
      <c r="V224" s="27">
        <f t="shared" si="27"/>
        <v>-0.99956604009511174</v>
      </c>
    </row>
    <row r="225" spans="1:22" s="32" customFormat="1" x14ac:dyDescent="0.25">
      <c r="A225" s="9" t="s">
        <v>21</v>
      </c>
      <c r="B225" s="20">
        <v>55462.41</v>
      </c>
      <c r="C225" s="27" t="s">
        <v>48</v>
      </c>
      <c r="D225" s="27">
        <f t="shared" si="21"/>
        <v>3.7703477834798589E-4</v>
      </c>
      <c r="E225" s="20">
        <v>0</v>
      </c>
      <c r="F225" s="27" t="s">
        <v>37</v>
      </c>
      <c r="G225" s="26">
        <f t="shared" si="22"/>
        <v>0</v>
      </c>
      <c r="H225" s="20">
        <v>55462.41</v>
      </c>
      <c r="I225" s="27" t="s">
        <v>46</v>
      </c>
      <c r="J225" s="27" t="s">
        <v>65</v>
      </c>
      <c r="K225" s="62">
        <v>10416.77</v>
      </c>
      <c r="L225" s="27" t="s">
        <v>46</v>
      </c>
      <c r="M225" s="66">
        <f t="shared" si="23"/>
        <v>5.417362285206523E-5</v>
      </c>
      <c r="N225" s="48">
        <v>0</v>
      </c>
      <c r="O225" s="27" t="s">
        <v>37</v>
      </c>
      <c r="P225" s="51">
        <f t="shared" si="24"/>
        <v>0</v>
      </c>
      <c r="Q225" s="20">
        <v>10416.77</v>
      </c>
      <c r="R225" s="27" t="s">
        <v>46</v>
      </c>
      <c r="S225" s="27" t="s">
        <v>54</v>
      </c>
      <c r="T225" s="66">
        <f t="shared" si="25"/>
        <v>-0.81218324266832254</v>
      </c>
      <c r="U225" s="53" t="str">
        <f t="shared" si="26"/>
        <v>-</v>
      </c>
      <c r="V225" s="27">
        <f t="shared" si="27"/>
        <v>-0.81218324266832254</v>
      </c>
    </row>
    <row r="226" spans="1:22" s="4" customFormat="1" x14ac:dyDescent="0.25">
      <c r="A226" s="9" t="s">
        <v>22</v>
      </c>
      <c r="B226" s="20">
        <v>235781.4</v>
      </c>
      <c r="C226" s="27" t="s">
        <v>117</v>
      </c>
      <c r="D226" s="27">
        <f t="shared" si="21"/>
        <v>1.602847548232718E-3</v>
      </c>
      <c r="E226" s="20">
        <v>0</v>
      </c>
      <c r="F226" s="27" t="s">
        <v>37</v>
      </c>
      <c r="G226" s="26">
        <f t="shared" si="22"/>
        <v>0</v>
      </c>
      <c r="H226" s="20">
        <v>235781.4</v>
      </c>
      <c r="I226" s="27" t="s">
        <v>60</v>
      </c>
      <c r="J226" s="27" t="s">
        <v>49</v>
      </c>
      <c r="K226" s="62">
        <v>0</v>
      </c>
      <c r="L226" s="27" t="s">
        <v>37</v>
      </c>
      <c r="M226" s="66">
        <f t="shared" si="23"/>
        <v>0</v>
      </c>
      <c r="N226" s="48">
        <v>0</v>
      </c>
      <c r="O226" s="27" t="s">
        <v>37</v>
      </c>
      <c r="P226" s="51">
        <f t="shared" si="24"/>
        <v>0</v>
      </c>
      <c r="Q226" s="20">
        <v>0</v>
      </c>
      <c r="R226" s="27" t="s">
        <v>37</v>
      </c>
      <c r="S226" s="27" t="s">
        <v>54</v>
      </c>
      <c r="T226" s="66">
        <f t="shared" si="25"/>
        <v>-1</v>
      </c>
      <c r="U226" s="53" t="str">
        <f t="shared" si="26"/>
        <v>-</v>
      </c>
      <c r="V226" s="27">
        <f t="shared" si="27"/>
        <v>-1</v>
      </c>
    </row>
    <row r="227" spans="1:22" s="4" customFormat="1" x14ac:dyDescent="0.25">
      <c r="A227" s="9" t="s">
        <v>23</v>
      </c>
      <c r="B227" s="20">
        <v>63969.19</v>
      </c>
      <c r="C227" s="27" t="s">
        <v>48</v>
      </c>
      <c r="D227" s="27">
        <f t="shared" si="21"/>
        <v>4.3486407050739758E-4</v>
      </c>
      <c r="E227" s="20">
        <v>0</v>
      </c>
      <c r="F227" s="27" t="s">
        <v>37</v>
      </c>
      <c r="G227" s="26">
        <f t="shared" si="22"/>
        <v>0</v>
      </c>
      <c r="H227" s="20">
        <v>63969.19</v>
      </c>
      <c r="I227" s="27" t="s">
        <v>46</v>
      </c>
      <c r="J227" s="27" t="s">
        <v>65</v>
      </c>
      <c r="K227" s="62">
        <v>20142.53</v>
      </c>
      <c r="L227" s="27" t="s">
        <v>49</v>
      </c>
      <c r="M227" s="66">
        <f t="shared" si="23"/>
        <v>1.0475356790122173E-4</v>
      </c>
      <c r="N227" s="48">
        <v>0</v>
      </c>
      <c r="O227" s="27" t="s">
        <v>37</v>
      </c>
      <c r="P227" s="51">
        <f t="shared" si="24"/>
        <v>0</v>
      </c>
      <c r="Q227" s="20">
        <v>20142.53</v>
      </c>
      <c r="R227" s="27" t="s">
        <v>49</v>
      </c>
      <c r="S227" s="27" t="s">
        <v>54</v>
      </c>
      <c r="T227" s="66">
        <f t="shared" si="25"/>
        <v>-0.68512138421637037</v>
      </c>
      <c r="U227" s="53" t="str">
        <f t="shared" si="26"/>
        <v>-</v>
      </c>
      <c r="V227" s="27">
        <f t="shared" si="27"/>
        <v>-0.68512138421637037</v>
      </c>
    </row>
    <row r="228" spans="1:22" s="4" customFormat="1" x14ac:dyDescent="0.25">
      <c r="A228" s="9" t="s">
        <v>28</v>
      </c>
      <c r="B228" s="20">
        <v>71081.240000000005</v>
      </c>
      <c r="C228" s="27" t="s">
        <v>53</v>
      </c>
      <c r="D228" s="27">
        <f t="shared" si="21"/>
        <v>4.8321195505388222E-4</v>
      </c>
      <c r="E228" s="20">
        <v>0</v>
      </c>
      <c r="F228" s="27" t="s">
        <v>37</v>
      </c>
      <c r="G228" s="26">
        <f t="shared" si="22"/>
        <v>0</v>
      </c>
      <c r="H228" s="20">
        <v>71081.240000000005</v>
      </c>
      <c r="I228" s="27" t="s">
        <v>49</v>
      </c>
      <c r="J228" s="27" t="s">
        <v>65</v>
      </c>
      <c r="K228" s="62">
        <v>18116.7</v>
      </c>
      <c r="L228" s="27" t="s">
        <v>49</v>
      </c>
      <c r="M228" s="66">
        <f t="shared" si="23"/>
        <v>9.4218003577309494E-5</v>
      </c>
      <c r="N228" s="48">
        <v>0</v>
      </c>
      <c r="O228" s="27" t="s">
        <v>37</v>
      </c>
      <c r="P228" s="51">
        <f t="shared" si="24"/>
        <v>0</v>
      </c>
      <c r="Q228" s="20">
        <v>18116.7</v>
      </c>
      <c r="R228" s="27" t="s">
        <v>49</v>
      </c>
      <c r="S228" s="27" t="s">
        <v>54</v>
      </c>
      <c r="T228" s="66">
        <f t="shared" si="25"/>
        <v>-0.74512684359473758</v>
      </c>
      <c r="U228" s="53" t="str">
        <f t="shared" si="26"/>
        <v>-</v>
      </c>
      <c r="V228" s="27">
        <f t="shared" si="27"/>
        <v>-0.74512684359473758</v>
      </c>
    </row>
    <row r="229" spans="1:22" s="4" customFormat="1" ht="25.5" x14ac:dyDescent="0.25">
      <c r="A229" s="9" t="s">
        <v>29</v>
      </c>
      <c r="B229" s="20">
        <v>18320.439999999999</v>
      </c>
      <c r="C229" s="27" t="s">
        <v>46</v>
      </c>
      <c r="D229" s="27">
        <f t="shared" si="21"/>
        <v>1.2454278554858278E-4</v>
      </c>
      <c r="E229" s="20">
        <v>0</v>
      </c>
      <c r="F229" s="27" t="s">
        <v>37</v>
      </c>
      <c r="G229" s="26">
        <f t="shared" si="22"/>
        <v>0</v>
      </c>
      <c r="H229" s="20">
        <v>18320.439999999999</v>
      </c>
      <c r="I229" s="27" t="s">
        <v>65</v>
      </c>
      <c r="J229" s="27" t="s">
        <v>54</v>
      </c>
      <c r="K229" s="62">
        <v>0</v>
      </c>
      <c r="L229" s="27" t="s">
        <v>37</v>
      </c>
      <c r="M229" s="66">
        <f t="shared" si="23"/>
        <v>0</v>
      </c>
      <c r="N229" s="48">
        <v>0</v>
      </c>
      <c r="O229" s="27" t="s">
        <v>37</v>
      </c>
      <c r="P229" s="51">
        <f t="shared" si="24"/>
        <v>0</v>
      </c>
      <c r="Q229" s="20">
        <v>0</v>
      </c>
      <c r="R229" s="27" t="s">
        <v>37</v>
      </c>
      <c r="S229" s="27" t="s">
        <v>54</v>
      </c>
      <c r="T229" s="66">
        <f t="shared" si="25"/>
        <v>-1</v>
      </c>
      <c r="U229" s="53" t="str">
        <f t="shared" si="26"/>
        <v>-</v>
      </c>
      <c r="V229" s="27">
        <f t="shared" si="27"/>
        <v>-1</v>
      </c>
    </row>
    <row r="230" spans="1:22" s="4" customFormat="1" x14ac:dyDescent="0.25">
      <c r="A230" s="9" t="s">
        <v>24</v>
      </c>
      <c r="B230" s="20">
        <v>1862264.94</v>
      </c>
      <c r="C230" s="27" t="s">
        <v>279</v>
      </c>
      <c r="D230" s="27">
        <f t="shared" si="21"/>
        <v>1.2659721221600813E-2</v>
      </c>
      <c r="E230" s="20">
        <v>2598357.1800000002</v>
      </c>
      <c r="F230" s="27" t="s">
        <v>203</v>
      </c>
      <c r="G230" s="26">
        <f t="shared" si="22"/>
        <v>3.1962664911795599E-2</v>
      </c>
      <c r="H230" s="20">
        <v>4460622.12</v>
      </c>
      <c r="I230" s="27" t="s">
        <v>178</v>
      </c>
      <c r="J230" s="27" t="s">
        <v>75</v>
      </c>
      <c r="K230" s="62">
        <v>708564.49</v>
      </c>
      <c r="L230" s="27" t="s">
        <v>208</v>
      </c>
      <c r="M230" s="66">
        <f t="shared" si="23"/>
        <v>3.6849719680501678E-3</v>
      </c>
      <c r="N230" s="48">
        <v>61940.160000000003</v>
      </c>
      <c r="O230" s="27" t="s">
        <v>249</v>
      </c>
      <c r="P230" s="51">
        <f t="shared" si="24"/>
        <v>1.1701008062797559E-3</v>
      </c>
      <c r="Q230" s="20">
        <v>770504.65</v>
      </c>
      <c r="R230" s="27" t="s">
        <v>102</v>
      </c>
      <c r="S230" s="27" t="s">
        <v>83</v>
      </c>
      <c r="T230" s="66">
        <f t="shared" si="25"/>
        <v>-0.61951467013066353</v>
      </c>
      <c r="U230" s="53">
        <f t="shared" si="26"/>
        <v>-0.97616179927965097</v>
      </c>
      <c r="V230" s="27">
        <f t="shared" si="27"/>
        <v>-0.8272652044329637</v>
      </c>
    </row>
    <row r="231" spans="1:22" s="4" customFormat="1" x14ac:dyDescent="0.25">
      <c r="A231" s="9" t="s">
        <v>25</v>
      </c>
      <c r="B231" s="20">
        <v>995387.79</v>
      </c>
      <c r="C231" s="27" t="s">
        <v>204</v>
      </c>
      <c r="D231" s="27">
        <f t="shared" si="21"/>
        <v>6.7666697998327429E-3</v>
      </c>
      <c r="E231" s="20">
        <v>4509</v>
      </c>
      <c r="F231" s="27" t="s">
        <v>54</v>
      </c>
      <c r="G231" s="26">
        <f t="shared" si="22"/>
        <v>5.5465683161883981E-5</v>
      </c>
      <c r="H231" s="20">
        <v>999896.79</v>
      </c>
      <c r="I231" s="27" t="s">
        <v>61</v>
      </c>
      <c r="J231" s="27" t="s">
        <v>83</v>
      </c>
      <c r="K231" s="62">
        <v>648422.06000000006</v>
      </c>
      <c r="L231" s="27" t="s">
        <v>280</v>
      </c>
      <c r="M231" s="66">
        <f t="shared" si="23"/>
        <v>3.3721942720631457E-3</v>
      </c>
      <c r="N231" s="48">
        <v>0</v>
      </c>
      <c r="O231" s="27" t="s">
        <v>37</v>
      </c>
      <c r="P231" s="51">
        <f t="shared" si="24"/>
        <v>0</v>
      </c>
      <c r="Q231" s="20">
        <v>648422.06000000006</v>
      </c>
      <c r="R231" s="27" t="s">
        <v>87</v>
      </c>
      <c r="S231" s="27" t="s">
        <v>50</v>
      </c>
      <c r="T231" s="66">
        <f t="shared" si="25"/>
        <v>-0.3485734238311281</v>
      </c>
      <c r="U231" s="53">
        <f t="shared" si="26"/>
        <v>-1</v>
      </c>
      <c r="V231" s="27">
        <f t="shared" si="27"/>
        <v>-0.35151100945128544</v>
      </c>
    </row>
    <row r="232" spans="1:22" s="4" customFormat="1" x14ac:dyDescent="0.25">
      <c r="A232" s="9" t="s">
        <v>26</v>
      </c>
      <c r="B232" s="20">
        <v>545708.34</v>
      </c>
      <c r="C232" s="27" t="s">
        <v>70</v>
      </c>
      <c r="D232" s="27">
        <f t="shared" si="21"/>
        <v>3.7097382355823932E-3</v>
      </c>
      <c r="E232" s="20">
        <v>89055.360000000001</v>
      </c>
      <c r="F232" s="27" t="s">
        <v>72</v>
      </c>
      <c r="G232" s="26">
        <f t="shared" si="22"/>
        <v>1.0954793483316735E-3</v>
      </c>
      <c r="H232" s="20">
        <v>634763.69999999995</v>
      </c>
      <c r="I232" s="27" t="s">
        <v>85</v>
      </c>
      <c r="J232" s="27" t="s">
        <v>60</v>
      </c>
      <c r="K232" s="62">
        <v>338442.07</v>
      </c>
      <c r="L232" s="27" t="s">
        <v>124</v>
      </c>
      <c r="M232" s="66">
        <f t="shared" si="23"/>
        <v>1.7601073132508696E-3</v>
      </c>
      <c r="N232" s="48">
        <v>0</v>
      </c>
      <c r="O232" s="27" t="s">
        <v>37</v>
      </c>
      <c r="P232" s="51">
        <f t="shared" si="24"/>
        <v>0</v>
      </c>
      <c r="Q232" s="20">
        <v>338442.07</v>
      </c>
      <c r="R232" s="27" t="s">
        <v>148</v>
      </c>
      <c r="S232" s="27" t="s">
        <v>48</v>
      </c>
      <c r="T232" s="66">
        <f t="shared" si="25"/>
        <v>-0.37981143920212024</v>
      </c>
      <c r="U232" s="53">
        <f t="shared" si="26"/>
        <v>-1</v>
      </c>
      <c r="V232" s="27">
        <f t="shared" si="27"/>
        <v>-0.46682195279912819</v>
      </c>
    </row>
    <row r="233" spans="1:22" s="33" customFormat="1" x14ac:dyDescent="0.25">
      <c r="A233" s="18" t="s">
        <v>281</v>
      </c>
      <c r="B233" s="21">
        <v>1049816.67</v>
      </c>
      <c r="C233" s="26" t="s">
        <v>42</v>
      </c>
      <c r="D233" s="27">
        <f t="shared" si="21"/>
        <v>7.1366786167328571E-3</v>
      </c>
      <c r="E233" s="21">
        <v>928619.42</v>
      </c>
      <c r="F233" s="26" t="s">
        <v>42</v>
      </c>
      <c r="G233" s="26">
        <f t="shared" si="22"/>
        <v>1.1423045138099905E-2</v>
      </c>
      <c r="H233" s="21">
        <v>1978436.09</v>
      </c>
      <c r="I233" s="26" t="s">
        <v>42</v>
      </c>
      <c r="J233" s="26" t="s">
        <v>150</v>
      </c>
      <c r="K233" s="63">
        <v>1321498.25</v>
      </c>
      <c r="L233" s="26" t="s">
        <v>42</v>
      </c>
      <c r="M233" s="66">
        <f t="shared" si="23"/>
        <v>6.8726052120920604E-3</v>
      </c>
      <c r="N233" s="49">
        <v>1906481.36</v>
      </c>
      <c r="O233" s="26" t="s">
        <v>42</v>
      </c>
      <c r="P233" s="51">
        <f t="shared" si="24"/>
        <v>3.6015008299838516E-2</v>
      </c>
      <c r="Q233" s="21">
        <v>3227979.61</v>
      </c>
      <c r="R233" s="26" t="s">
        <v>42</v>
      </c>
      <c r="S233" s="26" t="s">
        <v>59</v>
      </c>
      <c r="T233" s="66">
        <f t="shared" si="25"/>
        <v>0.2587895465595913</v>
      </c>
      <c r="U233" s="53">
        <f t="shared" si="26"/>
        <v>1.0530276655209301</v>
      </c>
      <c r="V233" s="27">
        <f t="shared" si="27"/>
        <v>0.63158144269396121</v>
      </c>
    </row>
    <row r="234" spans="1:22" s="4" customFormat="1" x14ac:dyDescent="0.25">
      <c r="A234" s="9" t="s">
        <v>12</v>
      </c>
      <c r="B234" s="20">
        <v>401462.44</v>
      </c>
      <c r="C234" s="27" t="s">
        <v>242</v>
      </c>
      <c r="D234" s="27">
        <f t="shared" si="21"/>
        <v>2.7291511869109468E-3</v>
      </c>
      <c r="E234" s="20">
        <v>928619.42</v>
      </c>
      <c r="F234" s="27" t="s">
        <v>42</v>
      </c>
      <c r="G234" s="26">
        <f t="shared" si="22"/>
        <v>1.1423045138099905E-2</v>
      </c>
      <c r="H234" s="20">
        <v>1330081.8600000001</v>
      </c>
      <c r="I234" s="27" t="s">
        <v>282</v>
      </c>
      <c r="J234" s="27" t="s">
        <v>80</v>
      </c>
      <c r="K234" s="62">
        <v>421130.41</v>
      </c>
      <c r="L234" s="27" t="s">
        <v>283</v>
      </c>
      <c r="M234" s="66">
        <f t="shared" si="23"/>
        <v>2.190137634110727E-3</v>
      </c>
      <c r="N234" s="48">
        <v>1890079.65</v>
      </c>
      <c r="O234" s="27" t="s">
        <v>284</v>
      </c>
      <c r="P234" s="51">
        <f t="shared" si="24"/>
        <v>3.5705166444483814E-2</v>
      </c>
      <c r="Q234" s="20">
        <v>2311210.06</v>
      </c>
      <c r="R234" s="27" t="s">
        <v>285</v>
      </c>
      <c r="S234" s="27" t="s">
        <v>180</v>
      </c>
      <c r="T234" s="66">
        <f t="shared" si="25"/>
        <v>4.8990809700653282E-2</v>
      </c>
      <c r="U234" s="53">
        <f t="shared" si="26"/>
        <v>1.0353651983715779</v>
      </c>
      <c r="V234" s="27">
        <f t="shared" si="27"/>
        <v>0.73764497472358581</v>
      </c>
    </row>
    <row r="235" spans="1:22" s="4" customFormat="1" x14ac:dyDescent="0.25">
      <c r="A235" s="9" t="s">
        <v>13</v>
      </c>
      <c r="B235" s="20">
        <v>110342.68</v>
      </c>
      <c r="C235" s="27" t="s">
        <v>222</v>
      </c>
      <c r="D235" s="27">
        <f t="shared" si="21"/>
        <v>7.5011215517181327E-4</v>
      </c>
      <c r="E235" s="20">
        <v>0</v>
      </c>
      <c r="F235" s="27" t="s">
        <v>37</v>
      </c>
      <c r="G235" s="26">
        <f t="shared" si="22"/>
        <v>0</v>
      </c>
      <c r="H235" s="20">
        <v>110342.68</v>
      </c>
      <c r="I235" s="27" t="s">
        <v>73</v>
      </c>
      <c r="J235" s="27" t="s">
        <v>46</v>
      </c>
      <c r="K235" s="62">
        <v>16573.939999999999</v>
      </c>
      <c r="L235" s="27" t="s">
        <v>63</v>
      </c>
      <c r="M235" s="66">
        <f t="shared" si="23"/>
        <v>8.6194700922911612E-5</v>
      </c>
      <c r="N235" s="48">
        <v>0</v>
      </c>
      <c r="O235" s="27" t="s">
        <v>37</v>
      </c>
      <c r="P235" s="51">
        <f t="shared" si="24"/>
        <v>0</v>
      </c>
      <c r="Q235" s="20">
        <v>16573.939999999999</v>
      </c>
      <c r="R235" s="27" t="s">
        <v>72</v>
      </c>
      <c r="S235" s="27" t="s">
        <v>54</v>
      </c>
      <c r="T235" s="66">
        <f t="shared" si="25"/>
        <v>-0.84979574539969482</v>
      </c>
      <c r="U235" s="53" t="str">
        <f t="shared" si="26"/>
        <v>-</v>
      </c>
      <c r="V235" s="27">
        <f t="shared" si="27"/>
        <v>-0.84979574539969482</v>
      </c>
    </row>
    <row r="236" spans="1:22" s="4" customFormat="1" ht="25.5" x14ac:dyDescent="0.25">
      <c r="A236" s="9" t="s">
        <v>15</v>
      </c>
      <c r="B236" s="20">
        <v>0</v>
      </c>
      <c r="C236" s="27" t="s">
        <v>37</v>
      </c>
      <c r="D236" s="27">
        <f t="shared" si="21"/>
        <v>0</v>
      </c>
      <c r="E236" s="20">
        <v>0</v>
      </c>
      <c r="F236" s="27" t="s">
        <v>37</v>
      </c>
      <c r="G236" s="26">
        <f t="shared" si="22"/>
        <v>0</v>
      </c>
      <c r="H236" s="20">
        <v>0</v>
      </c>
      <c r="I236" s="27" t="s">
        <v>37</v>
      </c>
      <c r="J236" s="27" t="s">
        <v>54</v>
      </c>
      <c r="K236" s="62">
        <v>22677.5</v>
      </c>
      <c r="L236" s="27" t="s">
        <v>57</v>
      </c>
      <c r="M236" s="66">
        <f t="shared" si="23"/>
        <v>1.1793697395907842E-4</v>
      </c>
      <c r="N236" s="48">
        <v>0</v>
      </c>
      <c r="O236" s="27" t="s">
        <v>37</v>
      </c>
      <c r="P236" s="51">
        <f t="shared" si="24"/>
        <v>0</v>
      </c>
      <c r="Q236" s="20">
        <v>22677.5</v>
      </c>
      <c r="R236" s="27" t="s">
        <v>53</v>
      </c>
      <c r="S236" s="27" t="s">
        <v>54</v>
      </c>
      <c r="T236" s="66" t="str">
        <f t="shared" si="25"/>
        <v>-</v>
      </c>
      <c r="U236" s="53" t="str">
        <f t="shared" si="26"/>
        <v>-</v>
      </c>
      <c r="V236" s="27" t="str">
        <f t="shared" si="27"/>
        <v>-</v>
      </c>
    </row>
    <row r="237" spans="1:22" s="4" customFormat="1" x14ac:dyDescent="0.25">
      <c r="A237" s="9" t="s">
        <v>16</v>
      </c>
      <c r="B237" s="20">
        <v>54375.23</v>
      </c>
      <c r="C237" s="27" t="s">
        <v>145</v>
      </c>
      <c r="D237" s="27">
        <f t="shared" si="21"/>
        <v>3.6964410292792457E-4</v>
      </c>
      <c r="E237" s="20">
        <v>0</v>
      </c>
      <c r="F237" s="27" t="s">
        <v>37</v>
      </c>
      <c r="G237" s="26">
        <f t="shared" si="22"/>
        <v>0</v>
      </c>
      <c r="H237" s="20">
        <v>54375.23</v>
      </c>
      <c r="I237" s="27" t="s">
        <v>69</v>
      </c>
      <c r="J237" s="27" t="s">
        <v>65</v>
      </c>
      <c r="K237" s="62">
        <v>820.17</v>
      </c>
      <c r="L237" s="27" t="s">
        <v>65</v>
      </c>
      <c r="M237" s="66">
        <f t="shared" si="23"/>
        <v>4.2653893917767538E-6</v>
      </c>
      <c r="N237" s="48">
        <v>0</v>
      </c>
      <c r="O237" s="27" t="s">
        <v>37</v>
      </c>
      <c r="P237" s="51">
        <f t="shared" si="24"/>
        <v>0</v>
      </c>
      <c r="Q237" s="20">
        <v>820.17</v>
      </c>
      <c r="R237" s="27" t="s">
        <v>54</v>
      </c>
      <c r="S237" s="27" t="s">
        <v>54</v>
      </c>
      <c r="T237" s="66">
        <f t="shared" si="25"/>
        <v>-0.98491647759466949</v>
      </c>
      <c r="U237" s="53" t="str">
        <f t="shared" si="26"/>
        <v>-</v>
      </c>
      <c r="V237" s="27">
        <f t="shared" si="27"/>
        <v>-0.98491647759466949</v>
      </c>
    </row>
    <row r="238" spans="1:22" s="4" customFormat="1" ht="25.5" x14ac:dyDescent="0.25">
      <c r="A238" s="9" t="s">
        <v>17</v>
      </c>
      <c r="B238" s="20">
        <v>116096.59</v>
      </c>
      <c r="C238" s="27" t="s">
        <v>173</v>
      </c>
      <c r="D238" s="27">
        <f t="shared" si="21"/>
        <v>7.8922737179302138E-4</v>
      </c>
      <c r="E238" s="20">
        <v>0</v>
      </c>
      <c r="F238" s="27" t="s">
        <v>37</v>
      </c>
      <c r="G238" s="26">
        <f t="shared" si="22"/>
        <v>0</v>
      </c>
      <c r="H238" s="20">
        <v>116096.59</v>
      </c>
      <c r="I238" s="27" t="s">
        <v>138</v>
      </c>
      <c r="J238" s="27" t="s">
        <v>46</v>
      </c>
      <c r="K238" s="62">
        <v>233761.56</v>
      </c>
      <c r="L238" s="27" t="s">
        <v>286</v>
      </c>
      <c r="M238" s="66">
        <f t="shared" si="23"/>
        <v>1.2157041567348052E-3</v>
      </c>
      <c r="N238" s="48">
        <v>0</v>
      </c>
      <c r="O238" s="27" t="s">
        <v>37</v>
      </c>
      <c r="P238" s="51">
        <f t="shared" si="24"/>
        <v>0</v>
      </c>
      <c r="Q238" s="20">
        <v>233761.56</v>
      </c>
      <c r="R238" s="27" t="s">
        <v>88</v>
      </c>
      <c r="S238" s="27" t="s">
        <v>55</v>
      </c>
      <c r="T238" s="66">
        <f t="shared" si="25"/>
        <v>1.0135092684462137</v>
      </c>
      <c r="U238" s="53" t="str">
        <f t="shared" si="26"/>
        <v>-</v>
      </c>
      <c r="V238" s="27">
        <f t="shared" si="27"/>
        <v>1.0135092684462137</v>
      </c>
    </row>
    <row r="239" spans="1:22" s="4" customFormat="1" ht="25.5" x14ac:dyDescent="0.25">
      <c r="A239" s="9" t="s">
        <v>18</v>
      </c>
      <c r="B239" s="20">
        <v>206.39</v>
      </c>
      <c r="C239" s="27" t="s">
        <v>54</v>
      </c>
      <c r="D239" s="27">
        <f t="shared" si="21"/>
        <v>1.4030441140808845E-6</v>
      </c>
      <c r="E239" s="20">
        <v>0</v>
      </c>
      <c r="F239" s="27" t="s">
        <v>37</v>
      </c>
      <c r="G239" s="26">
        <f t="shared" si="22"/>
        <v>0</v>
      </c>
      <c r="H239" s="20">
        <v>206.39</v>
      </c>
      <c r="I239" s="27" t="s">
        <v>54</v>
      </c>
      <c r="J239" s="27" t="s">
        <v>54</v>
      </c>
      <c r="K239" s="62">
        <v>99529.19</v>
      </c>
      <c r="L239" s="27" t="s">
        <v>131</v>
      </c>
      <c r="M239" s="66">
        <f t="shared" si="23"/>
        <v>5.1761311825369502E-4</v>
      </c>
      <c r="N239" s="48">
        <v>0</v>
      </c>
      <c r="O239" s="27" t="s">
        <v>37</v>
      </c>
      <c r="P239" s="51">
        <f t="shared" si="24"/>
        <v>0</v>
      </c>
      <c r="Q239" s="20">
        <v>99529.19</v>
      </c>
      <c r="R239" s="27" t="s">
        <v>74</v>
      </c>
      <c r="S239" s="27" t="s">
        <v>46</v>
      </c>
      <c r="T239" s="66">
        <f t="shared" si="25"/>
        <v>481.23843209457829</v>
      </c>
      <c r="U239" s="53" t="str">
        <f t="shared" si="26"/>
        <v>-</v>
      </c>
      <c r="V239" s="27">
        <f t="shared" si="27"/>
        <v>481.23843209457829</v>
      </c>
    </row>
    <row r="240" spans="1:22" s="32" customFormat="1" x14ac:dyDescent="0.25">
      <c r="A240" s="9" t="s">
        <v>19</v>
      </c>
      <c r="B240" s="20">
        <v>65563.460000000006</v>
      </c>
      <c r="C240" s="27" t="s">
        <v>139</v>
      </c>
      <c r="D240" s="27">
        <f t="shared" si="21"/>
        <v>4.4570195577197307E-4</v>
      </c>
      <c r="E240" s="20">
        <v>0</v>
      </c>
      <c r="F240" s="27" t="s">
        <v>37</v>
      </c>
      <c r="G240" s="26">
        <f t="shared" si="22"/>
        <v>0</v>
      </c>
      <c r="H240" s="20">
        <v>65563.460000000006</v>
      </c>
      <c r="I240" s="27" t="s">
        <v>132</v>
      </c>
      <c r="J240" s="27" t="s">
        <v>65</v>
      </c>
      <c r="K240" s="62">
        <v>7507.09</v>
      </c>
      <c r="L240" s="27" t="s">
        <v>48</v>
      </c>
      <c r="M240" s="66">
        <f t="shared" si="23"/>
        <v>3.9041493896525546E-5</v>
      </c>
      <c r="N240" s="48">
        <v>0</v>
      </c>
      <c r="O240" s="27" t="s">
        <v>37</v>
      </c>
      <c r="P240" s="51">
        <f t="shared" si="24"/>
        <v>0</v>
      </c>
      <c r="Q240" s="20">
        <v>7507.09</v>
      </c>
      <c r="R240" s="27" t="s">
        <v>46</v>
      </c>
      <c r="S240" s="27" t="s">
        <v>54</v>
      </c>
      <c r="T240" s="66">
        <f t="shared" si="25"/>
        <v>-0.88549887391544013</v>
      </c>
      <c r="U240" s="53" t="str">
        <f t="shared" si="26"/>
        <v>-</v>
      </c>
      <c r="V240" s="27">
        <f t="shared" si="27"/>
        <v>-0.88549887391544013</v>
      </c>
    </row>
    <row r="241" spans="1:22" s="4" customFormat="1" x14ac:dyDescent="0.25">
      <c r="A241" s="9" t="s">
        <v>20</v>
      </c>
      <c r="B241" s="20">
        <v>0</v>
      </c>
      <c r="C241" s="27" t="s">
        <v>37</v>
      </c>
      <c r="D241" s="27">
        <f t="shared" si="21"/>
        <v>0</v>
      </c>
      <c r="E241" s="20">
        <v>0</v>
      </c>
      <c r="F241" s="27" t="s">
        <v>37</v>
      </c>
      <c r="G241" s="26">
        <f t="shared" si="22"/>
        <v>0</v>
      </c>
      <c r="H241" s="20">
        <v>0</v>
      </c>
      <c r="I241" s="27" t="s">
        <v>37</v>
      </c>
      <c r="J241" s="27" t="s">
        <v>54</v>
      </c>
      <c r="K241" s="62">
        <v>1636.02</v>
      </c>
      <c r="L241" s="27" t="s">
        <v>65</v>
      </c>
      <c r="M241" s="66">
        <f t="shared" si="23"/>
        <v>8.5083121215535874E-6</v>
      </c>
      <c r="N241" s="48">
        <v>0</v>
      </c>
      <c r="O241" s="27" t="s">
        <v>37</v>
      </c>
      <c r="P241" s="51">
        <f t="shared" si="24"/>
        <v>0</v>
      </c>
      <c r="Q241" s="20">
        <v>1636.02</v>
      </c>
      <c r="R241" s="27" t="s">
        <v>65</v>
      </c>
      <c r="S241" s="27" t="s">
        <v>54</v>
      </c>
      <c r="T241" s="66" t="str">
        <f t="shared" si="25"/>
        <v>-</v>
      </c>
      <c r="U241" s="53" t="str">
        <f t="shared" si="26"/>
        <v>-</v>
      </c>
      <c r="V241" s="27" t="str">
        <f t="shared" si="27"/>
        <v>-</v>
      </c>
    </row>
    <row r="242" spans="1:22" s="32" customFormat="1" x14ac:dyDescent="0.25">
      <c r="A242" s="9" t="s">
        <v>21</v>
      </c>
      <c r="B242" s="20">
        <v>18604.98</v>
      </c>
      <c r="C242" s="27" t="s">
        <v>80</v>
      </c>
      <c r="D242" s="27">
        <f t="shared" si="21"/>
        <v>1.2647709521581752E-4</v>
      </c>
      <c r="E242" s="20">
        <v>0</v>
      </c>
      <c r="F242" s="27" t="s">
        <v>37</v>
      </c>
      <c r="G242" s="26">
        <f t="shared" si="22"/>
        <v>0</v>
      </c>
      <c r="H242" s="20">
        <v>18604.98</v>
      </c>
      <c r="I242" s="27" t="s">
        <v>60</v>
      </c>
      <c r="J242" s="27" t="s">
        <v>54</v>
      </c>
      <c r="K242" s="62">
        <v>109.68</v>
      </c>
      <c r="L242" s="27" t="s">
        <v>54</v>
      </c>
      <c r="M242" s="66">
        <f t="shared" si="23"/>
        <v>5.704035852202281E-7</v>
      </c>
      <c r="N242" s="48">
        <v>0</v>
      </c>
      <c r="O242" s="27" t="s">
        <v>37</v>
      </c>
      <c r="P242" s="51">
        <f t="shared" si="24"/>
        <v>0</v>
      </c>
      <c r="Q242" s="20">
        <v>109.68</v>
      </c>
      <c r="R242" s="27" t="s">
        <v>37</v>
      </c>
      <c r="S242" s="27" t="s">
        <v>54</v>
      </c>
      <c r="T242" s="66">
        <f t="shared" si="25"/>
        <v>-0.99410480419758585</v>
      </c>
      <c r="U242" s="53" t="str">
        <f t="shared" si="26"/>
        <v>-</v>
      </c>
      <c r="V242" s="27">
        <f t="shared" si="27"/>
        <v>-0.99410480419758585</v>
      </c>
    </row>
    <row r="243" spans="1:22" x14ac:dyDescent="0.25">
      <c r="A243" s="9" t="s">
        <v>22</v>
      </c>
      <c r="B243" s="20">
        <v>0</v>
      </c>
      <c r="C243" s="27" t="s">
        <v>37</v>
      </c>
      <c r="D243" s="27">
        <f t="shared" si="21"/>
        <v>0</v>
      </c>
      <c r="E243" s="20">
        <v>0</v>
      </c>
      <c r="F243" s="27" t="s">
        <v>37</v>
      </c>
      <c r="G243" s="26">
        <f t="shared" si="22"/>
        <v>0</v>
      </c>
      <c r="H243" s="20">
        <v>0</v>
      </c>
      <c r="I243" s="27" t="s">
        <v>37</v>
      </c>
      <c r="J243" s="27" t="s">
        <v>54</v>
      </c>
      <c r="K243" s="62">
        <v>14678.29</v>
      </c>
      <c r="L243" s="27" t="s">
        <v>47</v>
      </c>
      <c r="M243" s="66">
        <f t="shared" si="23"/>
        <v>7.6336152816395154E-5</v>
      </c>
      <c r="N243" s="48">
        <v>0</v>
      </c>
      <c r="O243" s="27" t="s">
        <v>37</v>
      </c>
      <c r="P243" s="51">
        <f t="shared" si="24"/>
        <v>0</v>
      </c>
      <c r="Q243" s="20">
        <v>14678.29</v>
      </c>
      <c r="R243" s="27" t="s">
        <v>72</v>
      </c>
      <c r="S243" s="27" t="s">
        <v>54</v>
      </c>
      <c r="T243" s="66" t="str">
        <f t="shared" si="25"/>
        <v>-</v>
      </c>
      <c r="U243" s="53" t="str">
        <f t="shared" si="26"/>
        <v>-</v>
      </c>
      <c r="V243" s="27" t="str">
        <f t="shared" si="27"/>
        <v>-</v>
      </c>
    </row>
    <row r="244" spans="1:22" x14ac:dyDescent="0.25">
      <c r="A244" s="9" t="s">
        <v>23</v>
      </c>
      <c r="B244" s="20">
        <v>0</v>
      </c>
      <c r="C244" s="27" t="s">
        <v>37</v>
      </c>
      <c r="D244" s="27">
        <f t="shared" si="21"/>
        <v>0</v>
      </c>
      <c r="E244" s="20">
        <v>0</v>
      </c>
      <c r="F244" s="27" t="s">
        <v>37</v>
      </c>
      <c r="G244" s="26">
        <f t="shared" si="22"/>
        <v>0</v>
      </c>
      <c r="H244" s="20">
        <v>0</v>
      </c>
      <c r="I244" s="27" t="s">
        <v>37</v>
      </c>
      <c r="J244" s="27" t="s">
        <v>54</v>
      </c>
      <c r="K244" s="62">
        <v>2064.0500000000002</v>
      </c>
      <c r="L244" s="27" t="s">
        <v>46</v>
      </c>
      <c r="M244" s="66">
        <f t="shared" si="23"/>
        <v>1.0734331875217103E-5</v>
      </c>
      <c r="N244" s="48">
        <v>0</v>
      </c>
      <c r="O244" s="27" t="s">
        <v>37</v>
      </c>
      <c r="P244" s="51">
        <f t="shared" si="24"/>
        <v>0</v>
      </c>
      <c r="Q244" s="20">
        <v>2064.0500000000002</v>
      </c>
      <c r="R244" s="27" t="s">
        <v>65</v>
      </c>
      <c r="S244" s="27" t="s">
        <v>54</v>
      </c>
      <c r="T244" s="66" t="str">
        <f t="shared" si="25"/>
        <v>-</v>
      </c>
      <c r="U244" s="53" t="str">
        <f t="shared" si="26"/>
        <v>-</v>
      </c>
      <c r="V244" s="27" t="str">
        <f t="shared" si="27"/>
        <v>-</v>
      </c>
    </row>
    <row r="245" spans="1:22" x14ac:dyDescent="0.25">
      <c r="A245" s="9" t="s">
        <v>24</v>
      </c>
      <c r="B245" s="20">
        <v>35570.879999999997</v>
      </c>
      <c r="C245" s="27" t="s">
        <v>89</v>
      </c>
      <c r="D245" s="27">
        <f t="shared" si="21"/>
        <v>2.4181168572448984E-4</v>
      </c>
      <c r="E245" s="20">
        <v>0</v>
      </c>
      <c r="F245" s="27" t="s">
        <v>37</v>
      </c>
      <c r="G245" s="26">
        <f t="shared" si="22"/>
        <v>0</v>
      </c>
      <c r="H245" s="20">
        <v>35570.879999999997</v>
      </c>
      <c r="I245" s="27" t="s">
        <v>80</v>
      </c>
      <c r="J245" s="27" t="s">
        <v>65</v>
      </c>
      <c r="K245" s="62">
        <v>299284.23</v>
      </c>
      <c r="L245" s="27" t="s">
        <v>189</v>
      </c>
      <c r="M245" s="66">
        <f t="shared" si="23"/>
        <v>1.5564624160455444E-3</v>
      </c>
      <c r="N245" s="48">
        <v>0</v>
      </c>
      <c r="O245" s="27" t="s">
        <v>37</v>
      </c>
      <c r="P245" s="51">
        <f t="shared" si="24"/>
        <v>0</v>
      </c>
      <c r="Q245" s="20">
        <v>299284.23</v>
      </c>
      <c r="R245" s="27" t="s">
        <v>159</v>
      </c>
      <c r="S245" s="27" t="s">
        <v>72</v>
      </c>
      <c r="T245" s="66">
        <f t="shared" si="25"/>
        <v>7.413742645669716</v>
      </c>
      <c r="U245" s="53" t="str">
        <f t="shared" si="26"/>
        <v>-</v>
      </c>
      <c r="V245" s="27">
        <f t="shared" si="27"/>
        <v>7.413742645669716</v>
      </c>
    </row>
    <row r="246" spans="1:22" x14ac:dyDescent="0.25">
      <c r="A246" s="9" t="s">
        <v>25</v>
      </c>
      <c r="B246" s="20">
        <v>182345.73</v>
      </c>
      <c r="C246" s="27" t="s">
        <v>188</v>
      </c>
      <c r="D246" s="27">
        <f t="shared" si="21"/>
        <v>1.2395905964643743E-3</v>
      </c>
      <c r="E246" s="20">
        <v>0</v>
      </c>
      <c r="F246" s="27" t="s">
        <v>37</v>
      </c>
      <c r="G246" s="26">
        <f t="shared" si="22"/>
        <v>0</v>
      </c>
      <c r="H246" s="20">
        <v>182345.73</v>
      </c>
      <c r="I246" s="27" t="s">
        <v>265</v>
      </c>
      <c r="J246" s="27" t="s">
        <v>49</v>
      </c>
      <c r="K246" s="62">
        <v>141560.76999999999</v>
      </c>
      <c r="L246" s="27" t="s">
        <v>161</v>
      </c>
      <c r="M246" s="66">
        <f t="shared" si="23"/>
        <v>7.3620323426819918E-4</v>
      </c>
      <c r="N246" s="48">
        <v>16401.71</v>
      </c>
      <c r="O246" s="27" t="s">
        <v>60</v>
      </c>
      <c r="P246" s="51">
        <f t="shared" si="24"/>
        <v>3.0984185535469613E-4</v>
      </c>
      <c r="Q246" s="20">
        <v>157962.48000000001</v>
      </c>
      <c r="R246" s="27" t="s">
        <v>176</v>
      </c>
      <c r="S246" s="27" t="s">
        <v>49</v>
      </c>
      <c r="T246" s="66">
        <f t="shared" si="25"/>
        <v>-0.22366830306363639</v>
      </c>
      <c r="U246" s="53" t="str">
        <f t="shared" si="26"/>
        <v>-</v>
      </c>
      <c r="V246" s="27">
        <f t="shared" si="27"/>
        <v>-0.13371988474860363</v>
      </c>
    </row>
    <row r="247" spans="1:22" x14ac:dyDescent="0.25">
      <c r="A247" s="9" t="s">
        <v>26</v>
      </c>
      <c r="B247" s="20">
        <v>65248.29</v>
      </c>
      <c r="C247" s="27" t="s">
        <v>183</v>
      </c>
      <c r="D247" s="27">
        <f t="shared" si="21"/>
        <v>4.4355942263841585E-4</v>
      </c>
      <c r="E247" s="20">
        <v>0</v>
      </c>
      <c r="F247" s="27" t="s">
        <v>37</v>
      </c>
      <c r="G247" s="26">
        <f t="shared" si="22"/>
        <v>0</v>
      </c>
      <c r="H247" s="20">
        <v>65248.29</v>
      </c>
      <c r="I247" s="27" t="s">
        <v>132</v>
      </c>
      <c r="J247" s="27" t="s">
        <v>65</v>
      </c>
      <c r="K247" s="62">
        <v>60165.35</v>
      </c>
      <c r="L247" s="27" t="s">
        <v>149</v>
      </c>
      <c r="M247" s="66">
        <f t="shared" si="23"/>
        <v>3.1289689411041066E-4</v>
      </c>
      <c r="N247" s="48">
        <v>0</v>
      </c>
      <c r="O247" s="27" t="s">
        <v>37</v>
      </c>
      <c r="P247" s="51">
        <f t="shared" si="24"/>
        <v>0</v>
      </c>
      <c r="Q247" s="20">
        <v>60165.35</v>
      </c>
      <c r="R247" s="27" t="s">
        <v>58</v>
      </c>
      <c r="S247" s="27" t="s">
        <v>65</v>
      </c>
      <c r="T247" s="66">
        <f t="shared" si="25"/>
        <v>-7.7901505158219475E-2</v>
      </c>
      <c r="U247" s="53" t="str">
        <f t="shared" si="26"/>
        <v>-</v>
      </c>
      <c r="V247" s="27">
        <f t="shared" si="27"/>
        <v>-7.7901505158219475E-2</v>
      </c>
    </row>
    <row r="248" spans="1:22" s="34" customFormat="1" x14ac:dyDescent="0.25">
      <c r="A248" s="18" t="s">
        <v>287</v>
      </c>
      <c r="B248" s="21">
        <v>272170.98</v>
      </c>
      <c r="C248" s="26" t="s">
        <v>42</v>
      </c>
      <c r="D248" s="27">
        <f t="shared" si="21"/>
        <v>1.8502247759708617E-3</v>
      </c>
      <c r="E248" s="21">
        <v>0</v>
      </c>
      <c r="F248" s="26" t="s">
        <v>42</v>
      </c>
      <c r="G248" s="26">
        <f t="shared" si="22"/>
        <v>0</v>
      </c>
      <c r="H248" s="21">
        <v>272170.98</v>
      </c>
      <c r="I248" s="26" t="s">
        <v>42</v>
      </c>
      <c r="J248" s="26" t="s">
        <v>55</v>
      </c>
      <c r="K248" s="63">
        <v>1927405</v>
      </c>
      <c r="L248" s="26" t="s">
        <v>42</v>
      </c>
      <c r="M248" s="66">
        <f t="shared" si="23"/>
        <v>1.0023693674064492E-2</v>
      </c>
      <c r="N248" s="49">
        <v>23144</v>
      </c>
      <c r="O248" s="26" t="s">
        <v>42</v>
      </c>
      <c r="P248" s="51">
        <f t="shared" si="24"/>
        <v>4.3720928490560359E-4</v>
      </c>
      <c r="Q248" s="21">
        <v>1950549</v>
      </c>
      <c r="R248" s="26" t="s">
        <v>42</v>
      </c>
      <c r="S248" s="26" t="s">
        <v>81</v>
      </c>
      <c r="T248" s="66">
        <f t="shared" si="25"/>
        <v>6.0815962818666423</v>
      </c>
      <c r="U248" s="53" t="str">
        <f t="shared" si="26"/>
        <v>-</v>
      </c>
      <c r="V248" s="27">
        <f t="shared" si="27"/>
        <v>6.1666310640465785</v>
      </c>
    </row>
    <row r="249" spans="1:22" x14ac:dyDescent="0.25">
      <c r="A249" s="9" t="s">
        <v>12</v>
      </c>
      <c r="B249" s="20">
        <v>0</v>
      </c>
      <c r="C249" s="27" t="s">
        <v>37</v>
      </c>
      <c r="D249" s="27">
        <f t="shared" si="21"/>
        <v>0</v>
      </c>
      <c r="E249" s="20">
        <v>0</v>
      </c>
      <c r="F249" s="27" t="s">
        <v>37</v>
      </c>
      <c r="G249" s="26">
        <f t="shared" si="22"/>
        <v>0</v>
      </c>
      <c r="H249" s="20">
        <v>0</v>
      </c>
      <c r="I249" s="27" t="s">
        <v>37</v>
      </c>
      <c r="J249" s="27" t="s">
        <v>54</v>
      </c>
      <c r="K249" s="62">
        <v>0</v>
      </c>
      <c r="L249" s="27" t="s">
        <v>37</v>
      </c>
      <c r="M249" s="66">
        <f t="shared" si="23"/>
        <v>0</v>
      </c>
      <c r="N249" s="48">
        <v>23144</v>
      </c>
      <c r="O249" s="27" t="s">
        <v>42</v>
      </c>
      <c r="P249" s="51">
        <f t="shared" si="24"/>
        <v>4.3720928490560359E-4</v>
      </c>
      <c r="Q249" s="20">
        <v>23144</v>
      </c>
      <c r="R249" s="27" t="s">
        <v>50</v>
      </c>
      <c r="S249" s="27" t="s">
        <v>54</v>
      </c>
      <c r="T249" s="66" t="str">
        <f t="shared" si="25"/>
        <v>-</v>
      </c>
      <c r="U249" s="53" t="str">
        <f t="shared" si="26"/>
        <v>-</v>
      </c>
      <c r="V249" s="27" t="str">
        <f t="shared" si="27"/>
        <v>-</v>
      </c>
    </row>
    <row r="250" spans="1:22" ht="25.5" x14ac:dyDescent="0.25">
      <c r="A250" s="9" t="s">
        <v>17</v>
      </c>
      <c r="B250" s="20">
        <v>0</v>
      </c>
      <c r="C250" s="27" t="s">
        <v>37</v>
      </c>
      <c r="D250" s="27">
        <f t="shared" si="21"/>
        <v>0</v>
      </c>
      <c r="E250" s="20">
        <v>0</v>
      </c>
      <c r="F250" s="27" t="s">
        <v>37</v>
      </c>
      <c r="G250" s="26">
        <f t="shared" si="22"/>
        <v>0</v>
      </c>
      <c r="H250" s="20">
        <v>0</v>
      </c>
      <c r="I250" s="27" t="s">
        <v>37</v>
      </c>
      <c r="J250" s="27" t="s">
        <v>54</v>
      </c>
      <c r="K250" s="62">
        <v>1927405</v>
      </c>
      <c r="L250" s="27" t="s">
        <v>42</v>
      </c>
      <c r="M250" s="66">
        <f t="shared" si="23"/>
        <v>1.0023693674064492E-2</v>
      </c>
      <c r="N250" s="48">
        <v>0</v>
      </c>
      <c r="O250" s="27" t="s">
        <v>37</v>
      </c>
      <c r="P250" s="51">
        <f t="shared" si="24"/>
        <v>0</v>
      </c>
      <c r="Q250" s="20">
        <v>1927405</v>
      </c>
      <c r="R250" s="27" t="s">
        <v>288</v>
      </c>
      <c r="S250" s="27" t="s">
        <v>81</v>
      </c>
      <c r="T250" s="66" t="str">
        <f t="shared" si="25"/>
        <v>-</v>
      </c>
      <c r="U250" s="53" t="str">
        <f t="shared" si="26"/>
        <v>-</v>
      </c>
      <c r="V250" s="27" t="str">
        <f t="shared" si="27"/>
        <v>-</v>
      </c>
    </row>
    <row r="251" spans="1:22" x14ac:dyDescent="0.25">
      <c r="A251" s="9" t="s">
        <v>24</v>
      </c>
      <c r="B251" s="20">
        <v>18738</v>
      </c>
      <c r="C251" s="27" t="s">
        <v>181</v>
      </c>
      <c r="D251" s="27">
        <f t="shared" si="21"/>
        <v>1.2738136833009167E-4</v>
      </c>
      <c r="E251" s="20">
        <v>0</v>
      </c>
      <c r="F251" s="27" t="s">
        <v>37</v>
      </c>
      <c r="G251" s="26">
        <f t="shared" si="22"/>
        <v>0</v>
      </c>
      <c r="H251" s="20">
        <v>18738</v>
      </c>
      <c r="I251" s="27" t="s">
        <v>181</v>
      </c>
      <c r="J251" s="27" t="s">
        <v>54</v>
      </c>
      <c r="K251" s="62">
        <v>0</v>
      </c>
      <c r="L251" s="27" t="s">
        <v>37</v>
      </c>
      <c r="M251" s="66">
        <f t="shared" si="23"/>
        <v>0</v>
      </c>
      <c r="N251" s="48">
        <v>0</v>
      </c>
      <c r="O251" s="27" t="s">
        <v>37</v>
      </c>
      <c r="P251" s="51">
        <f t="shared" si="24"/>
        <v>0</v>
      </c>
      <c r="Q251" s="20">
        <v>0</v>
      </c>
      <c r="R251" s="27" t="s">
        <v>37</v>
      </c>
      <c r="S251" s="27" t="s">
        <v>54</v>
      </c>
      <c r="T251" s="66">
        <f t="shared" si="25"/>
        <v>-1</v>
      </c>
      <c r="U251" s="53" t="str">
        <f t="shared" si="26"/>
        <v>-</v>
      </c>
      <c r="V251" s="27">
        <f t="shared" si="27"/>
        <v>-1</v>
      </c>
    </row>
    <row r="252" spans="1:22" x14ac:dyDescent="0.25">
      <c r="A252" s="9" t="s">
        <v>25</v>
      </c>
      <c r="B252" s="20">
        <v>253432.98</v>
      </c>
      <c r="C252" s="27" t="s">
        <v>289</v>
      </c>
      <c r="D252" s="27">
        <f t="shared" si="21"/>
        <v>1.7228434076407703E-3</v>
      </c>
      <c r="E252" s="20">
        <v>0</v>
      </c>
      <c r="F252" s="27" t="s">
        <v>37</v>
      </c>
      <c r="G252" s="26">
        <f t="shared" si="22"/>
        <v>0</v>
      </c>
      <c r="H252" s="20">
        <v>253432.98</v>
      </c>
      <c r="I252" s="27" t="s">
        <v>289</v>
      </c>
      <c r="J252" s="27" t="s">
        <v>55</v>
      </c>
      <c r="K252" s="62">
        <v>0</v>
      </c>
      <c r="L252" s="27" t="s">
        <v>37</v>
      </c>
      <c r="M252" s="66">
        <f t="shared" si="23"/>
        <v>0</v>
      </c>
      <c r="N252" s="48">
        <v>0</v>
      </c>
      <c r="O252" s="27" t="s">
        <v>37</v>
      </c>
      <c r="P252" s="51">
        <f t="shared" si="24"/>
        <v>0</v>
      </c>
      <c r="Q252" s="20">
        <v>0</v>
      </c>
      <c r="R252" s="27" t="s">
        <v>37</v>
      </c>
      <c r="S252" s="27" t="s">
        <v>54</v>
      </c>
      <c r="T252" s="66">
        <f t="shared" si="25"/>
        <v>-1</v>
      </c>
      <c r="U252" s="53" t="str">
        <f t="shared" si="26"/>
        <v>-</v>
      </c>
      <c r="V252" s="27">
        <f t="shared" si="27"/>
        <v>-1</v>
      </c>
    </row>
    <row r="253" spans="1:22" s="34" customFormat="1" x14ac:dyDescent="0.25">
      <c r="A253" s="18" t="s">
        <v>205</v>
      </c>
      <c r="B253" s="21">
        <v>2289386.19</v>
      </c>
      <c r="C253" s="26" t="s">
        <v>42</v>
      </c>
      <c r="D253" s="27">
        <f t="shared" si="21"/>
        <v>1.5563301607333503E-2</v>
      </c>
      <c r="E253" s="21">
        <v>0</v>
      </c>
      <c r="F253" s="26" t="s">
        <v>42</v>
      </c>
      <c r="G253" s="26">
        <f t="shared" si="22"/>
        <v>0</v>
      </c>
      <c r="H253" s="21">
        <v>2289386.19</v>
      </c>
      <c r="I253" s="26" t="s">
        <v>42</v>
      </c>
      <c r="J253" s="26" t="s">
        <v>74</v>
      </c>
      <c r="K253" s="63">
        <v>1389222.54</v>
      </c>
      <c r="L253" s="26" t="s">
        <v>42</v>
      </c>
      <c r="M253" s="66">
        <f t="shared" si="23"/>
        <v>7.2248132520491577E-3</v>
      </c>
      <c r="N253" s="49">
        <v>0</v>
      </c>
      <c r="O253" s="26" t="s">
        <v>42</v>
      </c>
      <c r="P253" s="51">
        <f t="shared" si="24"/>
        <v>0</v>
      </c>
      <c r="Q253" s="21">
        <v>1389222.54</v>
      </c>
      <c r="R253" s="26" t="s">
        <v>42</v>
      </c>
      <c r="S253" s="26" t="s">
        <v>64</v>
      </c>
      <c r="T253" s="66">
        <f t="shared" si="25"/>
        <v>-0.39318995367924359</v>
      </c>
      <c r="U253" s="53" t="str">
        <f t="shared" si="26"/>
        <v>-</v>
      </c>
      <c r="V253" s="27">
        <f t="shared" si="27"/>
        <v>-0.39318995367924359</v>
      </c>
    </row>
    <row r="254" spans="1:22" x14ac:dyDescent="0.25">
      <c r="A254" s="9" t="s">
        <v>12</v>
      </c>
      <c r="B254" s="20">
        <v>26600.400000000001</v>
      </c>
      <c r="C254" s="27" t="s">
        <v>50</v>
      </c>
      <c r="D254" s="27">
        <f t="shared" si="21"/>
        <v>1.8083014996946153E-4</v>
      </c>
      <c r="E254" s="20">
        <v>0</v>
      </c>
      <c r="F254" s="27" t="s">
        <v>37</v>
      </c>
      <c r="G254" s="26">
        <f t="shared" si="22"/>
        <v>0</v>
      </c>
      <c r="H254" s="20">
        <v>26600.400000000001</v>
      </c>
      <c r="I254" s="27" t="s">
        <v>50</v>
      </c>
      <c r="J254" s="27" t="s">
        <v>54</v>
      </c>
      <c r="K254" s="62">
        <v>55009.61</v>
      </c>
      <c r="L254" s="27" t="s">
        <v>94</v>
      </c>
      <c r="M254" s="66">
        <f t="shared" si="23"/>
        <v>2.8608386912442111E-4</v>
      </c>
      <c r="N254" s="48">
        <v>0</v>
      </c>
      <c r="O254" s="27" t="s">
        <v>37</v>
      </c>
      <c r="P254" s="51">
        <f t="shared" si="24"/>
        <v>0</v>
      </c>
      <c r="Q254" s="20">
        <v>55009.61</v>
      </c>
      <c r="R254" s="27" t="s">
        <v>94</v>
      </c>
      <c r="S254" s="27" t="s">
        <v>65</v>
      </c>
      <c r="T254" s="66">
        <f t="shared" si="25"/>
        <v>1.0679993533931817</v>
      </c>
      <c r="U254" s="53" t="str">
        <f t="shared" si="26"/>
        <v>-</v>
      </c>
      <c r="V254" s="27">
        <f t="shared" si="27"/>
        <v>1.0679993533931817</v>
      </c>
    </row>
    <row r="255" spans="1:22" ht="25.5" x14ac:dyDescent="0.25">
      <c r="A255" s="9" t="s">
        <v>17</v>
      </c>
      <c r="B255" s="20">
        <v>1255048.31</v>
      </c>
      <c r="C255" s="27" t="s">
        <v>206</v>
      </c>
      <c r="D255" s="27">
        <f t="shared" si="21"/>
        <v>8.5318481720658059E-3</v>
      </c>
      <c r="E255" s="20">
        <v>0</v>
      </c>
      <c r="F255" s="27" t="s">
        <v>37</v>
      </c>
      <c r="G255" s="26">
        <f t="shared" si="22"/>
        <v>0</v>
      </c>
      <c r="H255" s="20">
        <v>1255048.31</v>
      </c>
      <c r="I255" s="27" t="s">
        <v>206</v>
      </c>
      <c r="J255" s="27" t="s">
        <v>57</v>
      </c>
      <c r="K255" s="62">
        <v>49566.28</v>
      </c>
      <c r="L255" s="27" t="s">
        <v>71</v>
      </c>
      <c r="M255" s="66">
        <f t="shared" si="23"/>
        <v>2.5777519892441358E-4</v>
      </c>
      <c r="N255" s="48">
        <v>0</v>
      </c>
      <c r="O255" s="27" t="s">
        <v>37</v>
      </c>
      <c r="P255" s="51">
        <f t="shared" si="24"/>
        <v>0</v>
      </c>
      <c r="Q255" s="20">
        <v>49566.28</v>
      </c>
      <c r="R255" s="27" t="s">
        <v>71</v>
      </c>
      <c r="S255" s="27" t="s">
        <v>65</v>
      </c>
      <c r="T255" s="66">
        <f t="shared" si="25"/>
        <v>-0.96050647643993881</v>
      </c>
      <c r="U255" s="53" t="str">
        <f t="shared" si="26"/>
        <v>-</v>
      </c>
      <c r="V255" s="27">
        <f t="shared" si="27"/>
        <v>-0.96050647643993881</v>
      </c>
    </row>
    <row r="256" spans="1:22" ht="25.5" x14ac:dyDescent="0.25">
      <c r="A256" s="9" t="s">
        <v>27</v>
      </c>
      <c r="B256" s="20">
        <v>150</v>
      </c>
      <c r="C256" s="27" t="s">
        <v>54</v>
      </c>
      <c r="D256" s="27">
        <f t="shared" si="21"/>
        <v>1.0197035569171602E-6</v>
      </c>
      <c r="E256" s="20">
        <v>0</v>
      </c>
      <c r="F256" s="27" t="s">
        <v>37</v>
      </c>
      <c r="G256" s="26">
        <f t="shared" si="22"/>
        <v>0</v>
      </c>
      <c r="H256" s="20">
        <v>150</v>
      </c>
      <c r="I256" s="27" t="s">
        <v>54</v>
      </c>
      <c r="J256" s="27" t="s">
        <v>54</v>
      </c>
      <c r="K256" s="62">
        <v>1795.86</v>
      </c>
      <c r="L256" s="27" t="s">
        <v>65</v>
      </c>
      <c r="M256" s="66">
        <f t="shared" si="23"/>
        <v>9.3395786155506802E-6</v>
      </c>
      <c r="N256" s="48">
        <v>0</v>
      </c>
      <c r="O256" s="27" t="s">
        <v>37</v>
      </c>
      <c r="P256" s="51">
        <f t="shared" si="24"/>
        <v>0</v>
      </c>
      <c r="Q256" s="20">
        <v>1795.86</v>
      </c>
      <c r="R256" s="27" t="s">
        <v>65</v>
      </c>
      <c r="S256" s="27" t="s">
        <v>54</v>
      </c>
      <c r="T256" s="66">
        <f t="shared" si="25"/>
        <v>10.972399999999999</v>
      </c>
      <c r="U256" s="53" t="str">
        <f t="shared" si="26"/>
        <v>-</v>
      </c>
      <c r="V256" s="27">
        <f t="shared" si="27"/>
        <v>10.972399999999999</v>
      </c>
    </row>
    <row r="257" spans="1:22" ht="25.5" x14ac:dyDescent="0.25">
      <c r="A257" s="9" t="s">
        <v>18</v>
      </c>
      <c r="B257" s="20">
        <v>0</v>
      </c>
      <c r="C257" s="27" t="s">
        <v>37</v>
      </c>
      <c r="D257" s="27">
        <f t="shared" si="21"/>
        <v>0</v>
      </c>
      <c r="E257" s="20">
        <v>0</v>
      </c>
      <c r="F257" s="27" t="s">
        <v>37</v>
      </c>
      <c r="G257" s="26">
        <f t="shared" si="22"/>
        <v>0</v>
      </c>
      <c r="H257" s="20">
        <v>0</v>
      </c>
      <c r="I257" s="27" t="s">
        <v>37</v>
      </c>
      <c r="J257" s="27" t="s">
        <v>54</v>
      </c>
      <c r="K257" s="62">
        <v>36799.75</v>
      </c>
      <c r="L257" s="27" t="s">
        <v>150</v>
      </c>
      <c r="M257" s="66">
        <f t="shared" si="23"/>
        <v>1.9138137614157626E-4</v>
      </c>
      <c r="N257" s="48">
        <v>0</v>
      </c>
      <c r="O257" s="27" t="s">
        <v>37</v>
      </c>
      <c r="P257" s="51">
        <f t="shared" si="24"/>
        <v>0</v>
      </c>
      <c r="Q257" s="20">
        <v>36799.75</v>
      </c>
      <c r="R257" s="27" t="s">
        <v>150</v>
      </c>
      <c r="S257" s="27" t="s">
        <v>65</v>
      </c>
      <c r="T257" s="66" t="str">
        <f t="shared" si="25"/>
        <v>-</v>
      </c>
      <c r="U257" s="53" t="str">
        <f t="shared" si="26"/>
        <v>-</v>
      </c>
      <c r="V257" s="27" t="str">
        <f t="shared" si="27"/>
        <v>-</v>
      </c>
    </row>
    <row r="258" spans="1:22" x14ac:dyDescent="0.25">
      <c r="A258" s="9" t="s">
        <v>19</v>
      </c>
      <c r="B258" s="20">
        <v>1556.27</v>
      </c>
      <c r="C258" s="27" t="s">
        <v>65</v>
      </c>
      <c r="D258" s="27">
        <f t="shared" si="21"/>
        <v>1.0579560363489793E-5</v>
      </c>
      <c r="E258" s="20">
        <v>0</v>
      </c>
      <c r="F258" s="27" t="s">
        <v>37</v>
      </c>
      <c r="G258" s="26">
        <f t="shared" si="22"/>
        <v>0</v>
      </c>
      <c r="H258" s="20">
        <v>1556.27</v>
      </c>
      <c r="I258" s="27" t="s">
        <v>65</v>
      </c>
      <c r="J258" s="27" t="s">
        <v>54</v>
      </c>
      <c r="K258" s="62">
        <v>116824.9</v>
      </c>
      <c r="L258" s="27" t="s">
        <v>96</v>
      </c>
      <c r="M258" s="66">
        <f t="shared" si="23"/>
        <v>6.0756146793394068E-4</v>
      </c>
      <c r="N258" s="48">
        <v>0</v>
      </c>
      <c r="O258" s="27" t="s">
        <v>37</v>
      </c>
      <c r="P258" s="51">
        <f t="shared" si="24"/>
        <v>0</v>
      </c>
      <c r="Q258" s="20">
        <v>116824.9</v>
      </c>
      <c r="R258" s="27" t="s">
        <v>96</v>
      </c>
      <c r="S258" s="27" t="s">
        <v>46</v>
      </c>
      <c r="T258" s="66">
        <f t="shared" si="25"/>
        <v>74.067244115738262</v>
      </c>
      <c r="U258" s="53" t="str">
        <f t="shared" si="26"/>
        <v>-</v>
      </c>
      <c r="V258" s="27">
        <f t="shared" si="27"/>
        <v>74.067244115738262</v>
      </c>
    </row>
    <row r="259" spans="1:22" x14ac:dyDescent="0.25">
      <c r="A259" s="9" t="s">
        <v>20</v>
      </c>
      <c r="B259" s="20">
        <v>397617.48</v>
      </c>
      <c r="C259" s="27" t="s">
        <v>188</v>
      </c>
      <c r="D259" s="27">
        <f t="shared" si="21"/>
        <v>2.7030130576562519E-3</v>
      </c>
      <c r="E259" s="20">
        <v>0</v>
      </c>
      <c r="F259" s="27" t="s">
        <v>37</v>
      </c>
      <c r="G259" s="26">
        <f t="shared" si="22"/>
        <v>0</v>
      </c>
      <c r="H259" s="20">
        <v>397617.48</v>
      </c>
      <c r="I259" s="27" t="s">
        <v>188</v>
      </c>
      <c r="J259" s="27" t="s">
        <v>48</v>
      </c>
      <c r="K259" s="62">
        <v>6018.35</v>
      </c>
      <c r="L259" s="27" t="s">
        <v>55</v>
      </c>
      <c r="M259" s="66">
        <f t="shared" si="23"/>
        <v>3.1299128529450761E-5</v>
      </c>
      <c r="N259" s="48">
        <v>0</v>
      </c>
      <c r="O259" s="27" t="s">
        <v>37</v>
      </c>
      <c r="P259" s="51">
        <f t="shared" si="24"/>
        <v>0</v>
      </c>
      <c r="Q259" s="20">
        <v>6018.35</v>
      </c>
      <c r="R259" s="27" t="s">
        <v>55</v>
      </c>
      <c r="S259" s="27" t="s">
        <v>54</v>
      </c>
      <c r="T259" s="66">
        <f t="shared" si="25"/>
        <v>-0.98486397026609596</v>
      </c>
      <c r="U259" s="53" t="str">
        <f t="shared" si="26"/>
        <v>-</v>
      </c>
      <c r="V259" s="27">
        <f t="shared" si="27"/>
        <v>-0.98486397026609596</v>
      </c>
    </row>
    <row r="260" spans="1:22" x14ac:dyDescent="0.25">
      <c r="A260" s="9" t="s">
        <v>21</v>
      </c>
      <c r="B260" s="20">
        <v>434.14</v>
      </c>
      <c r="C260" s="27" t="s">
        <v>54</v>
      </c>
      <c r="D260" s="27">
        <f t="shared" si="21"/>
        <v>2.951294014666773E-6</v>
      </c>
      <c r="E260" s="20">
        <v>0</v>
      </c>
      <c r="F260" s="27" t="s">
        <v>37</v>
      </c>
      <c r="G260" s="26">
        <f t="shared" si="22"/>
        <v>0</v>
      </c>
      <c r="H260" s="20">
        <v>434.14</v>
      </c>
      <c r="I260" s="27" t="s">
        <v>54</v>
      </c>
      <c r="J260" s="27" t="s">
        <v>54</v>
      </c>
      <c r="K260" s="62">
        <v>1199.1600000000001</v>
      </c>
      <c r="L260" s="27" t="s">
        <v>65</v>
      </c>
      <c r="M260" s="66">
        <f t="shared" si="23"/>
        <v>6.2363709268115303E-6</v>
      </c>
      <c r="N260" s="48">
        <v>0</v>
      </c>
      <c r="O260" s="27" t="s">
        <v>37</v>
      </c>
      <c r="P260" s="51">
        <f t="shared" si="24"/>
        <v>0</v>
      </c>
      <c r="Q260" s="20">
        <v>1199.1600000000001</v>
      </c>
      <c r="R260" s="27" t="s">
        <v>65</v>
      </c>
      <c r="S260" s="27" t="s">
        <v>54</v>
      </c>
      <c r="T260" s="66">
        <f t="shared" si="25"/>
        <v>1.7621504583774823</v>
      </c>
      <c r="U260" s="53" t="str">
        <f t="shared" si="26"/>
        <v>-</v>
      </c>
      <c r="V260" s="27">
        <f t="shared" si="27"/>
        <v>1.7621504583774823</v>
      </c>
    </row>
    <row r="261" spans="1:22" x14ac:dyDescent="0.25">
      <c r="A261" s="9" t="s">
        <v>22</v>
      </c>
      <c r="B261" s="20">
        <v>88901.4</v>
      </c>
      <c r="C261" s="27" t="s">
        <v>116</v>
      </c>
      <c r="D261" s="27">
        <f t="shared" si="21"/>
        <v>6.0435382529943477E-4</v>
      </c>
      <c r="E261" s="20">
        <v>0</v>
      </c>
      <c r="F261" s="27" t="s">
        <v>37</v>
      </c>
      <c r="G261" s="26">
        <f t="shared" si="22"/>
        <v>0</v>
      </c>
      <c r="H261" s="20">
        <v>88901.4</v>
      </c>
      <c r="I261" s="27" t="s">
        <v>116</v>
      </c>
      <c r="J261" s="27" t="s">
        <v>65</v>
      </c>
      <c r="K261" s="62">
        <v>2227.39</v>
      </c>
      <c r="L261" s="27" t="s">
        <v>46</v>
      </c>
      <c r="M261" s="66">
        <f t="shared" si="23"/>
        <v>1.1583800525927093E-5</v>
      </c>
      <c r="N261" s="48">
        <v>0</v>
      </c>
      <c r="O261" s="27" t="s">
        <v>37</v>
      </c>
      <c r="P261" s="51">
        <f t="shared" si="24"/>
        <v>0</v>
      </c>
      <c r="Q261" s="20">
        <v>2227.39</v>
      </c>
      <c r="R261" s="27" t="s">
        <v>46</v>
      </c>
      <c r="S261" s="27" t="s">
        <v>54</v>
      </c>
      <c r="T261" s="66">
        <f t="shared" si="25"/>
        <v>-0.97494538893650717</v>
      </c>
      <c r="U261" s="53" t="str">
        <f t="shared" si="26"/>
        <v>-</v>
      </c>
      <c r="V261" s="27">
        <f t="shared" si="27"/>
        <v>-0.97494538893650717</v>
      </c>
    </row>
    <row r="262" spans="1:22" x14ac:dyDescent="0.25">
      <c r="A262" s="9" t="s">
        <v>23</v>
      </c>
      <c r="B262" s="20">
        <v>30042</v>
      </c>
      <c r="C262" s="27" t="s">
        <v>63</v>
      </c>
      <c r="D262" s="27">
        <f t="shared" ref="D262:D268" si="28">B262/$B$5</f>
        <v>2.0422622837936886E-4</v>
      </c>
      <c r="E262" s="20">
        <v>0</v>
      </c>
      <c r="F262" s="27" t="s">
        <v>37</v>
      </c>
      <c r="G262" s="26">
        <f t="shared" ref="G262:G268" si="29">E262/$E$5</f>
        <v>0</v>
      </c>
      <c r="H262" s="20">
        <v>30042</v>
      </c>
      <c r="I262" s="27" t="s">
        <v>63</v>
      </c>
      <c r="J262" s="27" t="s">
        <v>54</v>
      </c>
      <c r="K262" s="62">
        <v>6623.73</v>
      </c>
      <c r="L262" s="27" t="s">
        <v>72</v>
      </c>
      <c r="M262" s="66">
        <f t="shared" ref="M262:M268" si="30">K262/$K$5</f>
        <v>3.44474775668379E-5</v>
      </c>
      <c r="N262" s="48">
        <v>0</v>
      </c>
      <c r="O262" s="27" t="s">
        <v>37</v>
      </c>
      <c r="P262" s="51">
        <f t="shared" ref="P262:P268" si="31">N262/$N$5</f>
        <v>0</v>
      </c>
      <c r="Q262" s="20">
        <v>6623.73</v>
      </c>
      <c r="R262" s="27" t="s">
        <v>72</v>
      </c>
      <c r="S262" s="27" t="s">
        <v>54</v>
      </c>
      <c r="T262" s="66">
        <f t="shared" ref="T262:T268" si="32">IFERROR(K262/B262-1,"-")</f>
        <v>-0.77951767525464355</v>
      </c>
      <c r="U262" s="53" t="str">
        <f t="shared" ref="U262:U268" si="33">IFERROR(N262/E262-1,"-")</f>
        <v>-</v>
      </c>
      <c r="V262" s="27">
        <f t="shared" ref="V262:V268" si="34">IFERROR(Q262/H262-1,"-")</f>
        <v>-0.77951767525464355</v>
      </c>
    </row>
    <row r="263" spans="1:22" x14ac:dyDescent="0.25">
      <c r="A263" s="9" t="s">
        <v>28</v>
      </c>
      <c r="B263" s="20">
        <v>0</v>
      </c>
      <c r="C263" s="27" t="s">
        <v>37</v>
      </c>
      <c r="D263" s="27">
        <f t="shared" si="28"/>
        <v>0</v>
      </c>
      <c r="E263" s="20">
        <v>0</v>
      </c>
      <c r="F263" s="27" t="s">
        <v>37</v>
      </c>
      <c r="G263" s="26">
        <f t="shared" si="29"/>
        <v>0</v>
      </c>
      <c r="H263" s="20">
        <v>0</v>
      </c>
      <c r="I263" s="27" t="s">
        <v>37</v>
      </c>
      <c r="J263" s="27" t="s">
        <v>54</v>
      </c>
      <c r="K263" s="62">
        <v>201393.83</v>
      </c>
      <c r="L263" s="27" t="s">
        <v>267</v>
      </c>
      <c r="M263" s="66">
        <f t="shared" si="30"/>
        <v>1.0473720156202872E-3</v>
      </c>
      <c r="N263" s="48">
        <v>0</v>
      </c>
      <c r="O263" s="27" t="s">
        <v>37</v>
      </c>
      <c r="P263" s="51">
        <f t="shared" si="31"/>
        <v>0</v>
      </c>
      <c r="Q263" s="20">
        <v>201393.83</v>
      </c>
      <c r="R263" s="27" t="s">
        <v>267</v>
      </c>
      <c r="S263" s="27" t="s">
        <v>55</v>
      </c>
      <c r="T263" s="66" t="str">
        <f t="shared" si="32"/>
        <v>-</v>
      </c>
      <c r="U263" s="53" t="str">
        <f t="shared" si="33"/>
        <v>-</v>
      </c>
      <c r="V263" s="27" t="str">
        <f t="shared" si="34"/>
        <v>-</v>
      </c>
    </row>
    <row r="264" spans="1:22" ht="25.5" x14ac:dyDescent="0.25">
      <c r="A264" s="9" t="s">
        <v>29</v>
      </c>
      <c r="B264" s="20">
        <v>160.13999999999999</v>
      </c>
      <c r="C264" s="27" t="s">
        <v>54</v>
      </c>
      <c r="D264" s="27">
        <f t="shared" si="28"/>
        <v>1.0886355173647602E-6</v>
      </c>
      <c r="E264" s="20">
        <v>0</v>
      </c>
      <c r="F264" s="27" t="s">
        <v>37</v>
      </c>
      <c r="G264" s="26">
        <f t="shared" si="29"/>
        <v>0</v>
      </c>
      <c r="H264" s="20">
        <v>160.13999999999999</v>
      </c>
      <c r="I264" s="27" t="s">
        <v>54</v>
      </c>
      <c r="J264" s="27" t="s">
        <v>54</v>
      </c>
      <c r="K264" s="62">
        <v>1077.21</v>
      </c>
      <c r="L264" s="27" t="s">
        <v>65</v>
      </c>
      <c r="M264" s="66">
        <f t="shared" si="30"/>
        <v>5.6021557807720811E-6</v>
      </c>
      <c r="N264" s="48">
        <v>0</v>
      </c>
      <c r="O264" s="27" t="s">
        <v>37</v>
      </c>
      <c r="P264" s="51">
        <f t="shared" si="31"/>
        <v>0</v>
      </c>
      <c r="Q264" s="20">
        <v>1077.21</v>
      </c>
      <c r="R264" s="27" t="s">
        <v>65</v>
      </c>
      <c r="S264" s="27" t="s">
        <v>54</v>
      </c>
      <c r="T264" s="66">
        <f t="shared" si="32"/>
        <v>5.7266766579243171</v>
      </c>
      <c r="U264" s="53" t="str">
        <f t="shared" si="33"/>
        <v>-</v>
      </c>
      <c r="V264" s="27">
        <f t="shared" si="34"/>
        <v>5.7266766579243171</v>
      </c>
    </row>
    <row r="265" spans="1:22" x14ac:dyDescent="0.25">
      <c r="A265" s="9" t="s">
        <v>24</v>
      </c>
      <c r="B265" s="20">
        <v>154734.76999999999</v>
      </c>
      <c r="C265" s="27" t="s">
        <v>129</v>
      </c>
      <c r="D265" s="27">
        <f t="shared" si="28"/>
        <v>1.0518906356517246E-3</v>
      </c>
      <c r="E265" s="20">
        <v>0</v>
      </c>
      <c r="F265" s="27" t="s">
        <v>37</v>
      </c>
      <c r="G265" s="26">
        <f t="shared" si="29"/>
        <v>0</v>
      </c>
      <c r="H265" s="20">
        <v>154734.76999999999</v>
      </c>
      <c r="I265" s="27" t="s">
        <v>129</v>
      </c>
      <c r="J265" s="27" t="s">
        <v>46</v>
      </c>
      <c r="K265" s="62">
        <v>290275.43</v>
      </c>
      <c r="L265" s="27" t="s">
        <v>152</v>
      </c>
      <c r="M265" s="66">
        <f t="shared" si="30"/>
        <v>1.5096111047897824E-3</v>
      </c>
      <c r="N265" s="48">
        <v>0</v>
      </c>
      <c r="O265" s="27" t="s">
        <v>37</v>
      </c>
      <c r="P265" s="51">
        <f t="shared" si="31"/>
        <v>0</v>
      </c>
      <c r="Q265" s="20">
        <v>290275.43</v>
      </c>
      <c r="R265" s="27" t="s">
        <v>152</v>
      </c>
      <c r="S265" s="27" t="s">
        <v>72</v>
      </c>
      <c r="T265" s="66">
        <f t="shared" si="32"/>
        <v>0.87595477086371742</v>
      </c>
      <c r="U265" s="53" t="str">
        <f t="shared" si="33"/>
        <v>-</v>
      </c>
      <c r="V265" s="27">
        <f t="shared" si="34"/>
        <v>0.87595477086371742</v>
      </c>
    </row>
    <row r="266" spans="1:22" x14ac:dyDescent="0.25">
      <c r="A266" s="9" t="s">
        <v>25</v>
      </c>
      <c r="B266" s="20">
        <v>262757.96000000002</v>
      </c>
      <c r="C266" s="27" t="s">
        <v>208</v>
      </c>
      <c r="D266" s="27">
        <f t="shared" si="28"/>
        <v>1.7862348428019795E-3</v>
      </c>
      <c r="E266" s="20">
        <v>0</v>
      </c>
      <c r="F266" s="27" t="s">
        <v>37</v>
      </c>
      <c r="G266" s="26">
        <f t="shared" si="29"/>
        <v>0</v>
      </c>
      <c r="H266" s="20">
        <v>262757.96000000002</v>
      </c>
      <c r="I266" s="27" t="s">
        <v>208</v>
      </c>
      <c r="J266" s="27" t="s">
        <v>55</v>
      </c>
      <c r="K266" s="62">
        <v>573563.4</v>
      </c>
      <c r="L266" s="27" t="s">
        <v>76</v>
      </c>
      <c r="M266" s="66">
        <f t="shared" si="30"/>
        <v>2.9828831118809606E-3</v>
      </c>
      <c r="N266" s="48">
        <v>0</v>
      </c>
      <c r="O266" s="27" t="s">
        <v>37</v>
      </c>
      <c r="P266" s="51">
        <f t="shared" si="31"/>
        <v>0</v>
      </c>
      <c r="Q266" s="20">
        <v>573563.4</v>
      </c>
      <c r="R266" s="27" t="s">
        <v>76</v>
      </c>
      <c r="S266" s="27" t="s">
        <v>66</v>
      </c>
      <c r="T266" s="66">
        <f t="shared" si="32"/>
        <v>1.1828583233025558</v>
      </c>
      <c r="U266" s="53" t="str">
        <f t="shared" si="33"/>
        <v>-</v>
      </c>
      <c r="V266" s="27">
        <f t="shared" si="34"/>
        <v>1.1828583233025558</v>
      </c>
    </row>
    <row r="267" spans="1:22" x14ac:dyDescent="0.25">
      <c r="A267" s="9" t="s">
        <v>26</v>
      </c>
      <c r="B267" s="20">
        <v>71383.320000000007</v>
      </c>
      <c r="C267" s="27" t="s">
        <v>74</v>
      </c>
      <c r="D267" s="27">
        <f t="shared" si="28"/>
        <v>4.8526550205703914E-4</v>
      </c>
      <c r="E267" s="20">
        <v>0</v>
      </c>
      <c r="F267" s="27" t="s">
        <v>37</v>
      </c>
      <c r="G267" s="26">
        <f t="shared" si="29"/>
        <v>0</v>
      </c>
      <c r="H267" s="20">
        <v>71383.320000000007</v>
      </c>
      <c r="I267" s="27" t="s">
        <v>74</v>
      </c>
      <c r="J267" s="27" t="s">
        <v>65</v>
      </c>
      <c r="K267" s="62">
        <v>46847.64</v>
      </c>
      <c r="L267" s="27" t="s">
        <v>89</v>
      </c>
      <c r="M267" s="66">
        <f t="shared" si="30"/>
        <v>2.4363659568842598E-4</v>
      </c>
      <c r="N267" s="48">
        <v>0</v>
      </c>
      <c r="O267" s="27" t="s">
        <v>37</v>
      </c>
      <c r="P267" s="51">
        <f t="shared" si="31"/>
        <v>0</v>
      </c>
      <c r="Q267" s="20">
        <v>46847.64</v>
      </c>
      <c r="R267" s="27" t="s">
        <v>89</v>
      </c>
      <c r="S267" s="27" t="s">
        <v>65</v>
      </c>
      <c r="T267" s="66">
        <f t="shared" si="32"/>
        <v>-0.3437172717660093</v>
      </c>
      <c r="U267" s="53" t="str">
        <f t="shared" si="33"/>
        <v>-</v>
      </c>
      <c r="V267" s="27">
        <f t="shared" si="34"/>
        <v>-0.3437172717660093</v>
      </c>
    </row>
    <row r="268" spans="1:22" s="34" customFormat="1" x14ac:dyDescent="0.25">
      <c r="A268" s="18" t="s">
        <v>40</v>
      </c>
      <c r="B268" s="21">
        <v>5474051.1100000003</v>
      </c>
      <c r="C268" s="26" t="s">
        <v>42</v>
      </c>
      <c r="D268" s="27">
        <f t="shared" si="28"/>
        <v>3.7212729250755527E-2</v>
      </c>
      <c r="E268" s="21">
        <v>5440499.1299999999</v>
      </c>
      <c r="F268" s="26" t="s">
        <v>42</v>
      </c>
      <c r="G268" s="26">
        <f t="shared" si="29"/>
        <v>6.6924151915521271E-2</v>
      </c>
      <c r="H268" s="21">
        <v>10914550.24</v>
      </c>
      <c r="I268" s="26" t="s">
        <v>42</v>
      </c>
      <c r="J268" s="26" t="s">
        <v>264</v>
      </c>
      <c r="K268" s="63">
        <v>3250386.36</v>
      </c>
      <c r="L268" s="26" t="s">
        <v>42</v>
      </c>
      <c r="M268" s="66">
        <f t="shared" si="30"/>
        <v>1.6904011972054399E-2</v>
      </c>
      <c r="N268" s="49">
        <v>2656809.04</v>
      </c>
      <c r="O268" s="26" t="s">
        <v>42</v>
      </c>
      <c r="P268" s="51">
        <f t="shared" si="31"/>
        <v>5.0189318203817106E-2</v>
      </c>
      <c r="Q268" s="21">
        <v>5907195.4000000004</v>
      </c>
      <c r="R268" s="26" t="s">
        <v>42</v>
      </c>
      <c r="S268" s="26" t="s">
        <v>280</v>
      </c>
      <c r="T268" s="66">
        <f t="shared" si="32"/>
        <v>-0.4062192159546717</v>
      </c>
      <c r="U268" s="53">
        <f t="shared" si="33"/>
        <v>-0.51166079131419684</v>
      </c>
      <c r="V268" s="27">
        <f t="shared" si="34"/>
        <v>-0.45877793678102119</v>
      </c>
    </row>
  </sheetData>
  <mergeCells count="4">
    <mergeCell ref="A1:V1"/>
    <mergeCell ref="K3:S3"/>
    <mergeCell ref="T3:V3"/>
    <mergeCell ref="B3:J3"/>
  </mergeCells>
  <pageMargins left="0.11811023622047245" right="0.11811023622047245" top="0.39370078740157483" bottom="0.39370078740157483" header="0.31496062992125984" footer="0.11811023622047245"/>
  <pageSetup paperSize="9" scale="63" fitToHeight="0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 1</vt:lpstr>
      <vt:lpstr>'Лист 1'!Заголовки_для_печати</vt:lpstr>
      <vt:lpstr>'Лист 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2023-11-30T12:32:32Z</dcterms:modified>
</cp:coreProperties>
</file>