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ps01-my.sharepoint.com/personal/kurt_pasque_nps_edu/Documents/Desktop/NPS School Work/Thesis/TropicalNN/"/>
    </mc:Choice>
  </mc:AlternateContent>
  <xr:revisionPtr revIDLastSave="1036" documentId="8_{81715F21-9F2A-4A01-89D4-72DC841C9B9E}" xr6:coauthVersionLast="47" xr6:coauthVersionMax="47" xr10:uidLastSave="{F77966CF-353A-4FCA-86B7-B3541840B9DD}"/>
  <bookViews>
    <workbookView xWindow="-110" yWindow="-110" windowWidth="24220" windowHeight="15500" activeTab="4" xr2:uid="{04AA3A85-4489-49C7-8F2F-55A96556C0CB}"/>
  </bookViews>
  <sheets>
    <sheet name="Sheet1" sheetId="1" r:id="rId1"/>
    <sheet name="Sheet4" sheetId="4" r:id="rId2"/>
    <sheet name="Sheet2" sheetId="2" r:id="rId3"/>
    <sheet name="Sheet3" sheetId="7" r:id="rId4"/>
    <sheet name="Sheet5" sheetId="5" r:id="rId5"/>
    <sheet name="tropical" sheetId="8" r:id="rId6"/>
    <sheet name="relu" sheetId="9" r:id="rId7"/>
    <sheet name="mmr" sheetId="10" r:id="rId8"/>
    <sheet name="maxout" sheetId="11" r:id="rId9"/>
    <sheet name="Sheet6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8" i="5" l="1"/>
  <c r="AF37" i="5"/>
  <c r="AF38" i="5"/>
  <c r="AF39" i="5"/>
  <c r="AF36" i="5"/>
  <c r="AJ20" i="5"/>
  <c r="AE28" i="5"/>
  <c r="AE27" i="5"/>
  <c r="AH28" i="5"/>
  <c r="AK28" i="5"/>
  <c r="AH27" i="5"/>
  <c r="AK24" i="5"/>
  <c r="AK25" i="5"/>
  <c r="AK26" i="5"/>
  <c r="AK27" i="5"/>
  <c r="AK23" i="5"/>
  <c r="AA4" i="5"/>
  <c r="AH24" i="5"/>
  <c r="AH25" i="5"/>
  <c r="AH26" i="5"/>
  <c r="AH23" i="5"/>
  <c r="AE23" i="5"/>
  <c r="AE24" i="5"/>
  <c r="AE25" i="5"/>
  <c r="AE26" i="5"/>
  <c r="AA23" i="5"/>
  <c r="AF9" i="5"/>
  <c r="AF8" i="5"/>
  <c r="AF7" i="5"/>
  <c r="Z4" i="5"/>
  <c r="Y4" i="5" s="1"/>
  <c r="AB4" i="5"/>
  <c r="Z3" i="5"/>
  <c r="Z1" i="5" s="1"/>
  <c r="AB3" i="5"/>
  <c r="R80" i="11"/>
  <c r="Q80" i="11"/>
  <c r="P80" i="11"/>
  <c r="O80" i="11"/>
  <c r="N80" i="11"/>
  <c r="M80" i="11"/>
  <c r="L80" i="11"/>
  <c r="K80" i="11"/>
  <c r="R80" i="9"/>
  <c r="Q80" i="9"/>
  <c r="P80" i="9"/>
  <c r="O80" i="9"/>
  <c r="N80" i="9"/>
  <c r="M80" i="9"/>
  <c r="L80" i="9"/>
  <c r="K80" i="9"/>
  <c r="R81" i="8"/>
  <c r="Q81" i="8"/>
  <c r="P81" i="8"/>
  <c r="O81" i="8"/>
  <c r="N81" i="8"/>
  <c r="M81" i="8"/>
  <c r="L81" i="8"/>
  <c r="K81" i="8"/>
  <c r="X5" i="5"/>
  <c r="Y5" i="5"/>
  <c r="Z5" i="5" s="1"/>
  <c r="K4" i="5"/>
  <c r="L4" i="5"/>
  <c r="M4" i="5"/>
  <c r="O4" i="5"/>
  <c r="P4" i="5"/>
  <c r="Q4" i="5"/>
  <c r="K5" i="5"/>
  <c r="L5" i="5"/>
  <c r="M5" i="5"/>
  <c r="O5" i="5"/>
  <c r="P5" i="5"/>
  <c r="Q5" i="5"/>
  <c r="K6" i="5"/>
  <c r="L6" i="5"/>
  <c r="M6" i="5"/>
  <c r="O6" i="5"/>
  <c r="P6" i="5"/>
  <c r="Q6" i="5"/>
  <c r="K7" i="5"/>
  <c r="L7" i="5"/>
  <c r="M7" i="5"/>
  <c r="O7" i="5"/>
  <c r="P7" i="5"/>
  <c r="Q7" i="5"/>
  <c r="K8" i="5"/>
  <c r="L8" i="5"/>
  <c r="M8" i="5"/>
  <c r="O8" i="5"/>
  <c r="P8" i="5"/>
  <c r="Q8" i="5"/>
  <c r="K9" i="5"/>
  <c r="L9" i="5"/>
  <c r="M9" i="5"/>
  <c r="O9" i="5"/>
  <c r="P9" i="5"/>
  <c r="Q9" i="5"/>
  <c r="H80" i="11"/>
  <c r="G80" i="11"/>
  <c r="F80" i="11"/>
  <c r="E80" i="11"/>
  <c r="D80" i="11"/>
  <c r="C80" i="11"/>
  <c r="B80" i="11"/>
  <c r="A80" i="11"/>
  <c r="H80" i="10"/>
  <c r="G80" i="10"/>
  <c r="F80" i="10"/>
  <c r="E80" i="10"/>
  <c r="D80" i="10"/>
  <c r="C80" i="10"/>
  <c r="B80" i="10"/>
  <c r="A80" i="10"/>
  <c r="H80" i="9"/>
  <c r="G80" i="9"/>
  <c r="F80" i="9"/>
  <c r="E80" i="9"/>
  <c r="D80" i="9"/>
  <c r="C80" i="9"/>
  <c r="B80" i="9"/>
  <c r="A80" i="9"/>
  <c r="B81" i="8"/>
  <c r="C81" i="8"/>
  <c r="D81" i="8"/>
  <c r="E81" i="8"/>
  <c r="F81" i="8"/>
  <c r="G81" i="8"/>
  <c r="H81" i="8"/>
  <c r="A81" i="8"/>
  <c r="Y3" i="5" l="1"/>
  <c r="O19" i="6"/>
  <c r="O8" i="6"/>
  <c r="O7" i="6"/>
  <c r="O5" i="6"/>
  <c r="O6" i="6" s="1"/>
  <c r="D5" i="6"/>
  <c r="C5" i="6"/>
  <c r="B5" i="6"/>
  <c r="A6" i="6"/>
  <c r="B6" i="6" s="1"/>
  <c r="E7" i="2"/>
  <c r="D5" i="2"/>
  <c r="D3" i="2"/>
  <c r="D7" i="2"/>
  <c r="E15" i="2"/>
  <c r="D9" i="2"/>
  <c r="E5" i="2"/>
  <c r="E11" i="2" s="1"/>
  <c r="E3" i="2"/>
  <c r="V2" i="5"/>
  <c r="V3" i="5"/>
  <c r="V1" i="5"/>
  <c r="K35" i="1"/>
  <c r="K36" i="1"/>
  <c r="K37" i="1"/>
  <c r="K32" i="1"/>
  <c r="K33" i="1"/>
  <c r="K31" i="1"/>
  <c r="M6" i="4"/>
  <c r="M7" i="4" s="1"/>
  <c r="M8" i="4" s="1"/>
  <c r="C9" i="4"/>
  <c r="C6" i="4"/>
  <c r="C3" i="4"/>
  <c r="M8" i="1"/>
  <c r="N8" i="1"/>
  <c r="M7" i="1"/>
  <c r="N7" i="1"/>
  <c r="L8" i="1"/>
  <c r="L7" i="1"/>
  <c r="F28" i="1"/>
  <c r="B17" i="1"/>
  <c r="G17" i="1"/>
  <c r="H17" i="1"/>
  <c r="B18" i="1"/>
  <c r="G18" i="1"/>
  <c r="H18" i="1"/>
  <c r="B19" i="1"/>
  <c r="G19" i="1"/>
  <c r="H19" i="1"/>
  <c r="B20" i="1"/>
  <c r="G20" i="1"/>
  <c r="H20" i="1"/>
  <c r="B21" i="1"/>
  <c r="G21" i="1"/>
  <c r="H21" i="1"/>
  <c r="G16" i="1"/>
  <c r="H16" i="1"/>
  <c r="B16" i="1"/>
  <c r="D6" i="6" l="1"/>
  <c r="C6" i="6"/>
  <c r="A7" i="6"/>
  <c r="D11" i="2"/>
  <c r="B7" i="6" l="1"/>
  <c r="C7" i="6"/>
  <c r="D7" i="6"/>
  <c r="A8" i="6"/>
  <c r="B8" i="6" l="1"/>
  <c r="D8" i="6"/>
  <c r="C8" i="6"/>
  <c r="A9" i="6"/>
  <c r="B9" i="6" l="1"/>
  <c r="C9" i="6"/>
  <c r="D9" i="6"/>
  <c r="A10" i="6"/>
  <c r="B10" i="6" l="1"/>
  <c r="C10" i="6"/>
  <c r="D10" i="6"/>
  <c r="A11" i="6"/>
  <c r="B11" i="6" l="1"/>
  <c r="C11" i="6"/>
  <c r="D11" i="6"/>
  <c r="A12" i="6"/>
  <c r="B12" i="6" l="1"/>
  <c r="D12" i="6"/>
  <c r="C12" i="6"/>
  <c r="A13" i="6"/>
  <c r="B13" i="6" l="1"/>
  <c r="C13" i="6"/>
  <c r="D13" i="6"/>
  <c r="A14" i="6"/>
  <c r="B14" i="6" l="1"/>
  <c r="C14" i="6"/>
  <c r="D14" i="6"/>
  <c r="A15" i="6"/>
  <c r="B15" i="6" l="1"/>
  <c r="C15" i="6"/>
  <c r="D15" i="6"/>
  <c r="A16" i="6"/>
  <c r="B16" i="6" l="1"/>
  <c r="C16" i="6"/>
  <c r="D16" i="6"/>
  <c r="A17" i="6"/>
  <c r="B17" i="6" l="1"/>
  <c r="C17" i="6"/>
  <c r="D17" i="6"/>
  <c r="A18" i="6"/>
  <c r="B18" i="6" l="1"/>
  <c r="C18" i="6"/>
  <c r="D18" i="6"/>
  <c r="A19" i="6"/>
  <c r="B19" i="6" l="1"/>
  <c r="C19" i="6"/>
  <c r="D19" i="6"/>
  <c r="A20" i="6"/>
  <c r="B20" i="6" l="1"/>
  <c r="D20" i="6"/>
  <c r="C20" i="6"/>
  <c r="A21" i="6"/>
  <c r="B21" i="6" l="1"/>
  <c r="C21" i="6"/>
  <c r="D21" i="6"/>
  <c r="A22" i="6"/>
  <c r="B22" i="6" l="1"/>
  <c r="C22" i="6"/>
  <c r="D22" i="6"/>
  <c r="A23" i="6"/>
  <c r="B23" i="6" l="1"/>
  <c r="C23" i="6"/>
  <c r="D23" i="6"/>
  <c r="A24" i="6"/>
  <c r="B24" i="6" l="1"/>
  <c r="C24" i="6"/>
  <c r="D24" i="6"/>
  <c r="A25" i="6"/>
  <c r="B25" i="6" l="1"/>
  <c r="C25" i="6"/>
  <c r="D25" i="6"/>
  <c r="A26" i="6"/>
  <c r="B26" i="6" l="1"/>
  <c r="C26" i="6"/>
  <c r="D26" i="6"/>
  <c r="A27" i="6"/>
  <c r="B27" i="6" l="1"/>
  <c r="C27" i="6"/>
  <c r="D27" i="6"/>
  <c r="A28" i="6"/>
  <c r="B28" i="6" l="1"/>
  <c r="D28" i="6"/>
  <c r="C28" i="6"/>
  <c r="A29" i="6"/>
  <c r="B29" i="6" l="1"/>
  <c r="C29" i="6"/>
  <c r="D29" i="6"/>
  <c r="A30" i="6"/>
  <c r="B30" i="6" l="1"/>
  <c r="C30" i="6"/>
  <c r="D30" i="6"/>
  <c r="A31" i="6"/>
  <c r="B31" i="6" l="1"/>
  <c r="C31" i="6"/>
  <c r="D31" i="6"/>
  <c r="A32" i="6"/>
  <c r="B32" i="6" l="1"/>
  <c r="C32" i="6"/>
  <c r="D32" i="6"/>
  <c r="A33" i="6"/>
  <c r="B33" i="6" l="1"/>
  <c r="C33" i="6"/>
  <c r="D33" i="6"/>
  <c r="A34" i="6"/>
  <c r="B34" i="6" l="1"/>
  <c r="C34" i="6"/>
  <c r="D34" i="6"/>
  <c r="A35" i="6"/>
  <c r="B35" i="6" l="1"/>
  <c r="C35" i="6"/>
  <c r="D35" i="6"/>
  <c r="A36" i="6"/>
  <c r="B36" i="6" l="1"/>
  <c r="C36" i="6"/>
  <c r="D36" i="6"/>
  <c r="A37" i="6"/>
  <c r="B37" i="6" l="1"/>
  <c r="C37" i="6"/>
  <c r="D37" i="6"/>
  <c r="A38" i="6"/>
  <c r="B38" i="6" l="1"/>
  <c r="C38" i="6"/>
  <c r="D38" i="6"/>
  <c r="A39" i="6"/>
  <c r="B39" i="6" l="1"/>
  <c r="C39" i="6"/>
  <c r="D39" i="6"/>
  <c r="A40" i="6"/>
  <c r="B40" i="6" l="1"/>
  <c r="D40" i="6"/>
  <c r="C40" i="6"/>
  <c r="A41" i="6"/>
  <c r="B41" i="6" l="1"/>
  <c r="C41" i="6"/>
  <c r="D41" i="6"/>
  <c r="A42" i="6"/>
  <c r="B42" i="6" l="1"/>
  <c r="C42" i="6"/>
  <c r="D42" i="6"/>
  <c r="A43" i="6"/>
  <c r="B43" i="6" l="1"/>
  <c r="C43" i="6"/>
  <c r="D43" i="6"/>
  <c r="A44" i="6"/>
  <c r="B44" i="6" l="1"/>
  <c r="D44" i="6"/>
  <c r="C44" i="6"/>
  <c r="A45" i="6"/>
  <c r="B45" i="6" l="1"/>
  <c r="C45" i="6"/>
  <c r="D45" i="6"/>
  <c r="A46" i="6"/>
  <c r="B46" i="6" l="1"/>
  <c r="C46" i="6"/>
  <c r="D46" i="6"/>
  <c r="A47" i="6"/>
  <c r="B47" i="6" l="1"/>
  <c r="C47" i="6"/>
  <c r="D47" i="6"/>
  <c r="A48" i="6"/>
  <c r="B48" i="6" l="1"/>
  <c r="C48" i="6"/>
  <c r="D48" i="6"/>
  <c r="A49" i="6"/>
  <c r="B49" i="6" l="1"/>
  <c r="C49" i="6"/>
  <c r="D49" i="6"/>
  <c r="A50" i="6"/>
  <c r="B50" i="6" l="1"/>
  <c r="C50" i="6"/>
  <c r="D50" i="6"/>
  <c r="A51" i="6"/>
  <c r="B51" i="6" l="1"/>
  <c r="C51" i="6"/>
  <c r="D51" i="6"/>
  <c r="A52" i="6"/>
  <c r="B52" i="6" l="1"/>
  <c r="C52" i="6"/>
  <c r="D52" i="6"/>
  <c r="A53" i="6"/>
  <c r="B53" i="6" l="1"/>
  <c r="C53" i="6"/>
  <c r="D53" i="6"/>
  <c r="A54" i="6"/>
  <c r="B54" i="6" l="1"/>
  <c r="C54" i="6"/>
  <c r="D54" i="6"/>
  <c r="A55" i="6"/>
  <c r="B55" i="6" l="1"/>
  <c r="C55" i="6"/>
  <c r="D55" i="6"/>
  <c r="A56" i="6"/>
  <c r="B56" i="6" l="1"/>
  <c r="C56" i="6"/>
  <c r="D56" i="6"/>
  <c r="A57" i="6"/>
  <c r="B57" i="6" l="1"/>
  <c r="C57" i="6"/>
  <c r="D57" i="6"/>
  <c r="A58" i="6"/>
  <c r="B58" i="6" l="1"/>
  <c r="C58" i="6"/>
  <c r="D58" i="6"/>
  <c r="A59" i="6"/>
  <c r="B59" i="6" l="1"/>
  <c r="C59" i="6"/>
  <c r="D59" i="6"/>
  <c r="A60" i="6"/>
  <c r="B60" i="6" l="1"/>
  <c r="D60" i="6"/>
  <c r="C60" i="6"/>
  <c r="A61" i="6"/>
  <c r="B61" i="6" l="1"/>
  <c r="C61" i="6"/>
  <c r="D61" i="6"/>
  <c r="A62" i="6"/>
  <c r="B62" i="6" l="1"/>
  <c r="C62" i="6"/>
  <c r="D62" i="6"/>
  <c r="A63" i="6"/>
  <c r="B63" i="6" l="1"/>
  <c r="C63" i="6"/>
  <c r="D63" i="6"/>
  <c r="A64" i="6"/>
  <c r="B64" i="6" l="1"/>
  <c r="C64" i="6"/>
  <c r="D64" i="6"/>
  <c r="A65" i="6"/>
  <c r="B65" i="6" l="1"/>
  <c r="C65" i="6"/>
  <c r="D65" i="6"/>
  <c r="A66" i="6"/>
  <c r="B66" i="6" l="1"/>
  <c r="C66" i="6"/>
  <c r="D66" i="6"/>
  <c r="A67" i="6"/>
  <c r="B67" i="6" l="1"/>
  <c r="C67" i="6"/>
  <c r="D67" i="6"/>
  <c r="A68" i="6"/>
  <c r="B68" i="6" l="1"/>
  <c r="D68" i="6"/>
  <c r="C68" i="6"/>
  <c r="A69" i="6"/>
  <c r="B69" i="6" l="1"/>
  <c r="C69" i="6"/>
  <c r="D69" i="6"/>
  <c r="A70" i="6"/>
  <c r="B70" i="6" l="1"/>
  <c r="C70" i="6"/>
  <c r="D70" i="6"/>
  <c r="A71" i="6"/>
  <c r="B71" i="6" l="1"/>
  <c r="C71" i="6"/>
  <c r="D71" i="6"/>
  <c r="A72" i="6"/>
  <c r="B72" i="6" l="1"/>
  <c r="C72" i="6"/>
  <c r="D72" i="6"/>
  <c r="A73" i="6"/>
  <c r="B73" i="6" l="1"/>
  <c r="C73" i="6"/>
  <c r="D73" i="6"/>
  <c r="A74" i="6"/>
  <c r="B74" i="6" l="1"/>
  <c r="C74" i="6"/>
  <c r="D74" i="6"/>
  <c r="A75" i="6"/>
  <c r="B75" i="6" l="1"/>
  <c r="C75" i="6"/>
  <c r="D75" i="6"/>
  <c r="A76" i="6"/>
  <c r="B76" i="6" l="1"/>
  <c r="C76" i="6"/>
  <c r="D76" i="6"/>
  <c r="A77" i="6"/>
  <c r="B77" i="6" l="1"/>
  <c r="C77" i="6"/>
  <c r="D77" i="6"/>
  <c r="A78" i="6"/>
  <c r="B78" i="6" l="1"/>
  <c r="C78" i="6"/>
  <c r="D78" i="6"/>
  <c r="A79" i="6"/>
  <c r="B79" i="6" l="1"/>
  <c r="C79" i="6"/>
  <c r="D79" i="6"/>
  <c r="A80" i="6"/>
  <c r="B80" i="6" l="1"/>
  <c r="C80" i="6"/>
  <c r="D80" i="6"/>
  <c r="A81" i="6"/>
  <c r="B81" i="6" l="1"/>
  <c r="C81" i="6"/>
  <c r="D81" i="6"/>
  <c r="A82" i="6"/>
  <c r="B82" i="6" l="1"/>
  <c r="C82" i="6"/>
  <c r="D82" i="6"/>
  <c r="A83" i="6"/>
  <c r="B83" i="6" l="1"/>
  <c r="C83" i="6"/>
  <c r="D83" i="6"/>
  <c r="A84" i="6"/>
  <c r="B84" i="6" l="1"/>
  <c r="C84" i="6"/>
  <c r="D84" i="6"/>
  <c r="A85" i="6"/>
  <c r="B85" i="6" l="1"/>
  <c r="C85" i="6"/>
  <c r="D85" i="6"/>
  <c r="A86" i="6"/>
  <c r="B86" i="6" l="1"/>
  <c r="C86" i="6"/>
  <c r="D86" i="6"/>
  <c r="A87" i="6"/>
  <c r="B87" i="6" l="1"/>
  <c r="C87" i="6"/>
  <c r="D87" i="6"/>
  <c r="A88" i="6"/>
  <c r="B88" i="6" l="1"/>
  <c r="C88" i="6"/>
  <c r="D88" i="6"/>
  <c r="A89" i="6"/>
  <c r="B89" i="6" l="1"/>
  <c r="C89" i="6"/>
  <c r="D89" i="6"/>
  <c r="A90" i="6"/>
  <c r="B90" i="6" l="1"/>
  <c r="C90" i="6"/>
  <c r="D90" i="6"/>
  <c r="A91" i="6"/>
  <c r="B91" i="6" l="1"/>
  <c r="C91" i="6"/>
  <c r="D91" i="6"/>
  <c r="A92" i="6"/>
  <c r="B92" i="6" l="1"/>
  <c r="D92" i="6"/>
  <c r="C92" i="6"/>
  <c r="A93" i="6"/>
  <c r="B93" i="6" l="1"/>
  <c r="C93" i="6"/>
  <c r="D93" i="6"/>
  <c r="A94" i="6"/>
  <c r="B94" i="6" l="1"/>
  <c r="C94" i="6"/>
  <c r="D94" i="6"/>
  <c r="A95" i="6"/>
  <c r="B95" i="6" l="1"/>
  <c r="C95" i="6"/>
  <c r="D95" i="6"/>
  <c r="A96" i="6"/>
  <c r="B96" i="6" l="1"/>
  <c r="C96" i="6"/>
  <c r="D96" i="6"/>
  <c r="A97" i="6"/>
  <c r="B97" i="6" l="1"/>
  <c r="C97" i="6"/>
  <c r="D97" i="6"/>
  <c r="A98" i="6"/>
  <c r="B98" i="6" l="1"/>
  <c r="C98" i="6"/>
  <c r="D98" i="6"/>
  <c r="A99" i="6"/>
  <c r="B99" i="6" l="1"/>
  <c r="C99" i="6"/>
  <c r="D99" i="6"/>
  <c r="A100" i="6"/>
  <c r="B100" i="6" l="1"/>
  <c r="C100" i="6"/>
  <c r="D100" i="6"/>
  <c r="A101" i="6"/>
  <c r="B101" i="6" l="1"/>
  <c r="C101" i="6"/>
  <c r="D101" i="6"/>
  <c r="A102" i="6"/>
  <c r="B102" i="6" l="1"/>
  <c r="C102" i="6"/>
  <c r="D102" i="6"/>
  <c r="A103" i="6"/>
  <c r="B103" i="6" l="1"/>
  <c r="C103" i="6"/>
  <c r="D103" i="6"/>
  <c r="A104" i="6"/>
  <c r="B104" i="6" l="1"/>
  <c r="D104" i="6"/>
  <c r="C104" i="6"/>
  <c r="A105" i="6"/>
  <c r="B105" i="6" l="1"/>
  <c r="C105" i="6"/>
  <c r="D105" i="6"/>
  <c r="A106" i="6"/>
  <c r="B106" i="6" l="1"/>
  <c r="C106" i="6"/>
  <c r="D106" i="6"/>
  <c r="A107" i="6"/>
  <c r="B107" i="6" l="1"/>
  <c r="C107" i="6"/>
  <c r="D107" i="6"/>
  <c r="A108" i="6"/>
  <c r="B108" i="6" l="1"/>
  <c r="C108" i="6"/>
  <c r="D108" i="6"/>
</calcChain>
</file>

<file path=xl/sharedStrings.xml><?xml version="1.0" encoding="utf-8"?>
<sst xmlns="http://schemas.openxmlformats.org/spreadsheetml/2006/main" count="518" uniqueCount="149">
  <si>
    <t>ReLU</t>
  </si>
  <si>
    <t>CIFAR</t>
  </si>
  <si>
    <t>Clean</t>
  </si>
  <si>
    <t>SPSA</t>
  </si>
  <si>
    <t>Convolution</t>
  </si>
  <si>
    <t>Max Pooling</t>
  </si>
  <si>
    <t>Fully connected</t>
  </si>
  <si>
    <t xml:space="preserve">Fully connected </t>
  </si>
  <si>
    <t>Softmax</t>
  </si>
  <si>
    <t>Key Parameters/Size</t>
  </si>
  <si>
    <t>32, 3x3 windows</t>
  </si>
  <si>
    <t>64, 3x3 windows</t>
  </si>
  <si>
    <t>2x2 windows, non-intersecting</t>
  </si>
  <si>
    <t>64 neurons</t>
  </si>
  <si>
    <t>10 neurons</t>
  </si>
  <si>
    <t>Layer</t>
  </si>
  <si>
    <t>Activation</t>
  </si>
  <si>
    <t>Tropical distance then Softmin</t>
  </si>
  <si>
    <t>Tropical Model</t>
  </si>
  <si>
    <t>ReLU Benchmark Model</t>
  </si>
  <si>
    <t>ReLU + AT</t>
  </si>
  <si>
    <t>ReLU MMR</t>
  </si>
  <si>
    <t>ReLU MMR + AT</t>
  </si>
  <si>
    <t xml:space="preserve">Tropical </t>
  </si>
  <si>
    <t>Tropical + AT</t>
  </si>
  <si>
    <t>TE</t>
  </si>
  <si>
    <t>L_2</t>
  </si>
  <si>
    <t>Carlini Wagner</t>
  </si>
  <si>
    <t>PGD</t>
  </si>
  <si>
    <t>L_1</t>
  </si>
  <si>
    <t>L_inf</t>
  </si>
  <si>
    <t>Leaky ReLU</t>
  </si>
  <si>
    <t>Maxout</t>
  </si>
  <si>
    <t>FGSM</t>
  </si>
  <si>
    <t>Maxout + AT</t>
  </si>
  <si>
    <t>Leaky ReLU + AT</t>
  </si>
  <si>
    <t>FGSM (L_inf)</t>
  </si>
  <si>
    <t>PGD (L_inf)</t>
  </si>
  <si>
    <t>Model logit layer</t>
  </si>
  <si>
    <t>Trained Normally</t>
  </si>
  <si>
    <t>Adversarially Trained (using FGSM examples for training)</t>
  </si>
  <si>
    <t xml:space="preserve">Test Errors (% incorrect) </t>
  </si>
  <si>
    <t>RELU</t>
  </si>
  <si>
    <t>Seconds</t>
  </si>
  <si>
    <t>Total params: 23,719,498</t>
  </si>
  <si>
    <t>Trainable params: 23,666,378</t>
  </si>
  <si>
    <t>Non-trainable params: 53,120</t>
  </si>
  <si>
    <t>Tropical</t>
  </si>
  <si>
    <t>Minutes</t>
  </si>
  <si>
    <t>Total params: 23,731,848</t>
  </si>
  <si>
    <t>Trainable params: 23,678,728</t>
  </si>
  <si>
    <t>Normal</t>
  </si>
  <si>
    <t>+ FGSM AT</t>
  </si>
  <si>
    <t>SVHN</t>
  </si>
  <si>
    <t>Total params: 141,898</t>
  </si>
  <si>
    <t>Trainable params: 141,898</t>
  </si>
  <si>
    <t>Non-trainable params: 0</t>
  </si>
  <si>
    <t>mnist 469</t>
  </si>
  <si>
    <t>cifar 391</t>
  </si>
  <si>
    <t>svhn 573</t>
  </si>
  <si>
    <t>mnist 79</t>
  </si>
  <si>
    <t>cifar 79</t>
  </si>
  <si>
    <t>svhn 204</t>
  </si>
  <si>
    <t>Test Accuracy Clean</t>
  </si>
  <si>
    <t>Test Accuracy FGSM</t>
  </si>
  <si>
    <t>Test Accuracy PGD Inf</t>
  </si>
  <si>
    <t>Test Accuracy PGD 2</t>
  </si>
  <si>
    <t>Test Accuracy CW</t>
  </si>
  <si>
    <t>Test Accuracy SPSA</t>
  </si>
  <si>
    <t>Batch size</t>
  </si>
  <si>
    <t>MNIST</t>
  </si>
  <si>
    <t>L1</t>
  </si>
  <si>
    <t>L2</t>
  </si>
  <si>
    <t>Tramer</t>
  </si>
  <si>
    <t>Linf</t>
  </si>
  <si>
    <t>CW (mean L2 for adversarial examples)</t>
  </si>
  <si>
    <t>MMR</t>
  </si>
  <si>
    <t>CIFAR-10</t>
  </si>
  <si>
    <t>mnist</t>
  </si>
  <si>
    <t>cifar</t>
  </si>
  <si>
    <t>svhn</t>
  </si>
  <si>
    <t>15x15</t>
  </si>
  <si>
    <t>6x6</t>
  </si>
  <si>
    <t>5x5</t>
  </si>
  <si>
    <t>16 * h1 ** 2 + 32 * h2 ** 2 + 100  # MNIST/FMNIST: 4804 or CIFAR-10 / GTS: 6244</t>
  </si>
  <si>
    <t>28x28x1</t>
  </si>
  <si>
    <t>32x32x3</t>
  </si>
  <si>
    <t>13x13</t>
  </si>
  <si>
    <t>Supply eq</t>
  </si>
  <si>
    <t>Demand eq</t>
  </si>
  <si>
    <t>Supply</t>
  </si>
  <si>
    <t>Daily Wage</t>
  </si>
  <si>
    <t>Demand</t>
  </si>
  <si>
    <t>Supply_new</t>
  </si>
  <si>
    <t>Adult Population (not in labor force)</t>
  </si>
  <si>
    <t>Adult Population (total)</t>
  </si>
  <si>
    <t>Adult Population (in labor force)</t>
  </si>
  <si>
    <t>Labor Force Participation Rate</t>
  </si>
  <si>
    <t>Equation: [Adult Population (total)] / [Adult Population (in labor force)]</t>
  </si>
  <si>
    <t>Given</t>
  </si>
  <si>
    <t>How did I compute</t>
  </si>
  <si>
    <t>Equation: [Adult Population (total)] - [Adult Population (not in labor force)]</t>
  </si>
  <si>
    <t>Adult Population (employed)</t>
  </si>
  <si>
    <t>Unemployment Rate</t>
  </si>
  <si>
    <t>Labor Force Unemployed</t>
  </si>
  <si>
    <t>Equation: [Adult Population (in labor force)] - [Adult Population (employed)]</t>
  </si>
  <si>
    <t>Equation: [Labor Force Unemployed] / [Adult Population (in labor force)]</t>
  </si>
  <si>
    <t>Value</t>
  </si>
  <si>
    <t>Variable</t>
  </si>
  <si>
    <t>64, 3x3 windows, 1x1 strides</t>
  </si>
  <si>
    <t>64 neurons, fully connected</t>
  </si>
  <si>
    <t>Flatten feature map</t>
  </si>
  <si>
    <t>10 neurons, fully connected</t>
  </si>
  <si>
    <t>Flatten</t>
  </si>
  <si>
    <t>Maxout Model</t>
  </si>
  <si>
    <t>Dropout</t>
  </si>
  <si>
    <t>0.5 dropout rate</t>
  </si>
  <si>
    <t>Fully connected 1</t>
  </si>
  <si>
    <t>Fully connected 2</t>
  </si>
  <si>
    <t>Logits</t>
  </si>
  <si>
    <t>Maxout 1</t>
  </si>
  <si>
    <t>Maxout 2</t>
  </si>
  <si>
    <t>Maxout 1 - Maxout 2</t>
  </si>
  <si>
    <t>10 units, max from FC1</t>
  </si>
  <si>
    <t>10 units, max from FC2</t>
  </si>
  <si>
    <t>10*100 neurons, connected to FC w/ 64 neurons</t>
  </si>
  <si>
    <t>PGD Linf</t>
  </si>
  <si>
    <t>PGD L2</t>
  </si>
  <si>
    <t>PGD L1</t>
  </si>
  <si>
    <t>CW</t>
  </si>
  <si>
    <t>CW L2 Distortion Avg</t>
  </si>
  <si>
    <t>relu</t>
  </si>
  <si>
    <t>mmr</t>
  </si>
  <si>
    <t>maxout</t>
  </si>
  <si>
    <t>0 (4.13278326927087)</t>
  </si>
  <si>
    <t>0.881911057692308 (3.47501390713912)</t>
  </si>
  <si>
    <t>0 (5.88563650693649)</t>
  </si>
  <si>
    <t>0 (4.27210195859273)</t>
  </si>
  <si>
    <t>mnist_no_adv</t>
  </si>
  <si>
    <t>11.81 (3.48)</t>
  </si>
  <si>
    <t>100 (5.89)</t>
  </si>
  <si>
    <t>100 (4.27)</t>
  </si>
  <si>
    <t>100% (4.13)</t>
  </si>
  <si>
    <t>Dataset</t>
  </si>
  <si>
    <t>SVHN and CIFAR-10</t>
  </si>
  <si>
    <t>mnist_yes_adv</t>
  </si>
  <si>
    <t>10.09 (4.15)</t>
  </si>
  <si>
    <t>100 (6.85)</t>
  </si>
  <si>
    <t>100 (6.38)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</si>
</sst>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_(* #,##0_);_(* \(#,##0\);_(* &quot;-&quot;??_);_(@_)"/>
    <numFmt numFmtId="166" formatCode="0.0%"/>
    <numFmt numFmtId="167" formatCode="0.00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43" fontId="2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164" fontId="0" fillId="0" borderId="0" xfId="1" applyNumberFormat="1" applyFont="1"/>
    <xf numFmtId="0" fontId="1" fillId="0" borderId="6" xfId="0" applyFont="1" applyBorder="1" applyAlignment="1">
      <alignment horizontal="center"/>
    </xf>
    <xf numFmtId="0" fontId="0" fillId="0" borderId="0" xfId="0" quotePrefix="1"/>
    <xf numFmtId="0" fontId="3" fillId="3" borderId="0" xfId="0" applyFont="1" applyFill="1" applyAlignment="1">
      <alignment horizontal="center"/>
    </xf>
    <xf numFmtId="0" fontId="4" fillId="5" borderId="0" xfId="2"/>
    <xf numFmtId="0" fontId="5" fillId="6" borderId="0" xfId="3" applyBorder="1" applyAlignment="1">
      <alignment horizontal="center" vertical="center"/>
    </xf>
    <xf numFmtId="2" fontId="0" fillId="0" borderId="0" xfId="0" applyNumberFormat="1"/>
    <xf numFmtId="165" fontId="0" fillId="0" borderId="1" xfId="4" applyNumberFormat="1" applyFont="1" applyBorder="1"/>
    <xf numFmtId="0" fontId="0" fillId="7" borderId="1" xfId="0" applyFill="1" applyBorder="1"/>
    <xf numFmtId="165" fontId="0" fillId="7" borderId="1" xfId="0" applyNumberFormat="1" applyFill="1" applyBorder="1"/>
    <xf numFmtId="166" fontId="0" fillId="7" borderId="1" xfId="1" applyNumberFormat="1" applyFont="1" applyFill="1" applyBorder="1"/>
    <xf numFmtId="165" fontId="0" fillId="7" borderId="1" xfId="4" applyNumberFormat="1" applyFont="1" applyFill="1" applyBorder="1"/>
    <xf numFmtId="0" fontId="0" fillId="0" borderId="3" xfId="0" applyBorder="1"/>
    <xf numFmtId="165" fontId="0" fillId="0" borderId="3" xfId="4" applyNumberFormat="1" applyFont="1" applyBorder="1"/>
    <xf numFmtId="0" fontId="1" fillId="0" borderId="18" xfId="0" applyFont="1" applyBorder="1"/>
    <xf numFmtId="0" fontId="0" fillId="2" borderId="0" xfId="0" applyFill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1" xfId="0" applyNumberFormat="1" applyBorder="1"/>
    <xf numFmtId="0" fontId="0" fillId="0" borderId="1" xfId="0" applyBorder="1" applyAlignment="1">
      <alignment horizontal="center" vertical="center"/>
    </xf>
    <xf numFmtId="167" fontId="0" fillId="0" borderId="0" xfId="0" applyNumberFormat="1"/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5">
    <cellStyle name="Comma" xfId="4" builtinId="3"/>
    <cellStyle name="Good" xfId="2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Schoolteacher Supply and Demand Curves</a:t>
            </a:r>
          </a:p>
        </c:rich>
      </c:tx>
      <c:layout>
        <c:manualLayout>
          <c:xMode val="edge"/>
          <c:yMode val="edge"/>
          <c:x val="0.21674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Sheet6!$A$5:$A$108</c:f>
              <c:numCache>
                <c:formatCode>General</c:formatCode>
                <c:ptCount val="104"/>
                <c:pt idx="0">
                  <c:v>40000</c:v>
                </c:pt>
                <c:pt idx="1">
                  <c:v>40550</c:v>
                </c:pt>
                <c:pt idx="2">
                  <c:v>41100</c:v>
                </c:pt>
                <c:pt idx="3">
                  <c:v>41650</c:v>
                </c:pt>
                <c:pt idx="4">
                  <c:v>42200</c:v>
                </c:pt>
                <c:pt idx="5">
                  <c:v>42750</c:v>
                </c:pt>
                <c:pt idx="6">
                  <c:v>43300</c:v>
                </c:pt>
                <c:pt idx="7">
                  <c:v>43850</c:v>
                </c:pt>
                <c:pt idx="8">
                  <c:v>44400</c:v>
                </c:pt>
                <c:pt idx="9">
                  <c:v>44950</c:v>
                </c:pt>
                <c:pt idx="10">
                  <c:v>45500</c:v>
                </c:pt>
                <c:pt idx="11">
                  <c:v>46050</c:v>
                </c:pt>
                <c:pt idx="12">
                  <c:v>46600</c:v>
                </c:pt>
                <c:pt idx="13">
                  <c:v>47150</c:v>
                </c:pt>
                <c:pt idx="14">
                  <c:v>47700</c:v>
                </c:pt>
                <c:pt idx="15">
                  <c:v>48250</c:v>
                </c:pt>
                <c:pt idx="16">
                  <c:v>48800</c:v>
                </c:pt>
                <c:pt idx="17">
                  <c:v>49350</c:v>
                </c:pt>
                <c:pt idx="18">
                  <c:v>49900</c:v>
                </c:pt>
                <c:pt idx="19">
                  <c:v>50450</c:v>
                </c:pt>
                <c:pt idx="20">
                  <c:v>51000</c:v>
                </c:pt>
                <c:pt idx="21">
                  <c:v>51550</c:v>
                </c:pt>
                <c:pt idx="22">
                  <c:v>52100</c:v>
                </c:pt>
                <c:pt idx="23">
                  <c:v>52650</c:v>
                </c:pt>
                <c:pt idx="24">
                  <c:v>53200</c:v>
                </c:pt>
                <c:pt idx="25">
                  <c:v>53750</c:v>
                </c:pt>
                <c:pt idx="26">
                  <c:v>54300</c:v>
                </c:pt>
                <c:pt idx="27">
                  <c:v>54850</c:v>
                </c:pt>
                <c:pt idx="28">
                  <c:v>55400</c:v>
                </c:pt>
                <c:pt idx="29">
                  <c:v>55950</c:v>
                </c:pt>
                <c:pt idx="30">
                  <c:v>56500</c:v>
                </c:pt>
                <c:pt idx="31">
                  <c:v>57050</c:v>
                </c:pt>
                <c:pt idx="32">
                  <c:v>57600</c:v>
                </c:pt>
                <c:pt idx="33">
                  <c:v>58150</c:v>
                </c:pt>
                <c:pt idx="34">
                  <c:v>58700</c:v>
                </c:pt>
                <c:pt idx="35">
                  <c:v>59250</c:v>
                </c:pt>
                <c:pt idx="36">
                  <c:v>59800</c:v>
                </c:pt>
                <c:pt idx="37">
                  <c:v>60350</c:v>
                </c:pt>
                <c:pt idx="38">
                  <c:v>60900</c:v>
                </c:pt>
                <c:pt idx="39">
                  <c:v>61450</c:v>
                </c:pt>
                <c:pt idx="40">
                  <c:v>62000</c:v>
                </c:pt>
                <c:pt idx="41">
                  <c:v>62550</c:v>
                </c:pt>
                <c:pt idx="42">
                  <c:v>63100</c:v>
                </c:pt>
                <c:pt idx="43">
                  <c:v>63650</c:v>
                </c:pt>
                <c:pt idx="44">
                  <c:v>64200</c:v>
                </c:pt>
                <c:pt idx="45">
                  <c:v>64750</c:v>
                </c:pt>
                <c:pt idx="46">
                  <c:v>65300</c:v>
                </c:pt>
                <c:pt idx="47">
                  <c:v>65850</c:v>
                </c:pt>
                <c:pt idx="48">
                  <c:v>66400</c:v>
                </c:pt>
                <c:pt idx="49">
                  <c:v>66950</c:v>
                </c:pt>
                <c:pt idx="50">
                  <c:v>67500</c:v>
                </c:pt>
                <c:pt idx="51">
                  <c:v>68050</c:v>
                </c:pt>
                <c:pt idx="52">
                  <c:v>68600</c:v>
                </c:pt>
                <c:pt idx="53">
                  <c:v>69150</c:v>
                </c:pt>
                <c:pt idx="54">
                  <c:v>69700</c:v>
                </c:pt>
                <c:pt idx="55">
                  <c:v>70250</c:v>
                </c:pt>
                <c:pt idx="56">
                  <c:v>70800</c:v>
                </c:pt>
                <c:pt idx="57">
                  <c:v>71350</c:v>
                </c:pt>
                <c:pt idx="58">
                  <c:v>71900</c:v>
                </c:pt>
                <c:pt idx="59">
                  <c:v>72450</c:v>
                </c:pt>
                <c:pt idx="60">
                  <c:v>73000</c:v>
                </c:pt>
                <c:pt idx="61">
                  <c:v>73550</c:v>
                </c:pt>
                <c:pt idx="62">
                  <c:v>74100</c:v>
                </c:pt>
                <c:pt idx="63">
                  <c:v>74650</c:v>
                </c:pt>
                <c:pt idx="64">
                  <c:v>75200</c:v>
                </c:pt>
                <c:pt idx="65">
                  <c:v>75750</c:v>
                </c:pt>
                <c:pt idx="66">
                  <c:v>76300</c:v>
                </c:pt>
                <c:pt idx="67">
                  <c:v>76850</c:v>
                </c:pt>
                <c:pt idx="68">
                  <c:v>77400</c:v>
                </c:pt>
                <c:pt idx="69">
                  <c:v>77950</c:v>
                </c:pt>
                <c:pt idx="70">
                  <c:v>78500</c:v>
                </c:pt>
                <c:pt idx="71">
                  <c:v>79050</c:v>
                </c:pt>
                <c:pt idx="72">
                  <c:v>79600</c:v>
                </c:pt>
                <c:pt idx="73">
                  <c:v>80150</c:v>
                </c:pt>
                <c:pt idx="74">
                  <c:v>80700</c:v>
                </c:pt>
                <c:pt idx="75">
                  <c:v>81250</c:v>
                </c:pt>
                <c:pt idx="76">
                  <c:v>81800</c:v>
                </c:pt>
                <c:pt idx="77">
                  <c:v>82350</c:v>
                </c:pt>
                <c:pt idx="78">
                  <c:v>82900</c:v>
                </c:pt>
                <c:pt idx="79">
                  <c:v>83450</c:v>
                </c:pt>
                <c:pt idx="80">
                  <c:v>84000</c:v>
                </c:pt>
                <c:pt idx="81">
                  <c:v>84550</c:v>
                </c:pt>
                <c:pt idx="82">
                  <c:v>85100</c:v>
                </c:pt>
                <c:pt idx="83">
                  <c:v>85650</c:v>
                </c:pt>
                <c:pt idx="84">
                  <c:v>86200</c:v>
                </c:pt>
                <c:pt idx="85">
                  <c:v>86750</c:v>
                </c:pt>
                <c:pt idx="86">
                  <c:v>87300</c:v>
                </c:pt>
                <c:pt idx="87">
                  <c:v>87850</c:v>
                </c:pt>
                <c:pt idx="88">
                  <c:v>88400</c:v>
                </c:pt>
                <c:pt idx="89">
                  <c:v>88950</c:v>
                </c:pt>
                <c:pt idx="90">
                  <c:v>89500</c:v>
                </c:pt>
                <c:pt idx="91">
                  <c:v>90050</c:v>
                </c:pt>
                <c:pt idx="92">
                  <c:v>90600</c:v>
                </c:pt>
                <c:pt idx="93">
                  <c:v>91150</c:v>
                </c:pt>
                <c:pt idx="94">
                  <c:v>91700</c:v>
                </c:pt>
                <c:pt idx="95">
                  <c:v>92250</c:v>
                </c:pt>
                <c:pt idx="96">
                  <c:v>92800</c:v>
                </c:pt>
                <c:pt idx="97">
                  <c:v>93350</c:v>
                </c:pt>
                <c:pt idx="98">
                  <c:v>93900</c:v>
                </c:pt>
                <c:pt idx="99">
                  <c:v>94450</c:v>
                </c:pt>
                <c:pt idx="100">
                  <c:v>95000</c:v>
                </c:pt>
                <c:pt idx="101">
                  <c:v>95550</c:v>
                </c:pt>
                <c:pt idx="102">
                  <c:v>96100</c:v>
                </c:pt>
                <c:pt idx="103">
                  <c:v>96650</c:v>
                </c:pt>
              </c:numCache>
            </c:numRef>
          </c:cat>
          <c:val>
            <c:numRef>
              <c:f>Sheet6!$B$5:$B$108</c:f>
              <c:numCache>
                <c:formatCode>General</c:formatCode>
                <c:ptCount val="104"/>
                <c:pt idx="0">
                  <c:v>57.142857142857146</c:v>
                </c:pt>
                <c:pt idx="1">
                  <c:v>58.714285714285715</c:v>
                </c:pt>
                <c:pt idx="2">
                  <c:v>60.285714285714285</c:v>
                </c:pt>
                <c:pt idx="3">
                  <c:v>61.857142857142854</c:v>
                </c:pt>
                <c:pt idx="4">
                  <c:v>63.428571428571431</c:v>
                </c:pt>
                <c:pt idx="5">
                  <c:v>65</c:v>
                </c:pt>
                <c:pt idx="6">
                  <c:v>66.571428571428569</c:v>
                </c:pt>
                <c:pt idx="7">
                  <c:v>68.142857142857139</c:v>
                </c:pt>
                <c:pt idx="8">
                  <c:v>69.714285714285708</c:v>
                </c:pt>
                <c:pt idx="9">
                  <c:v>71.285714285714292</c:v>
                </c:pt>
                <c:pt idx="10">
                  <c:v>72.857142857142861</c:v>
                </c:pt>
                <c:pt idx="11">
                  <c:v>74.428571428571431</c:v>
                </c:pt>
                <c:pt idx="12">
                  <c:v>76</c:v>
                </c:pt>
                <c:pt idx="13">
                  <c:v>77.571428571428569</c:v>
                </c:pt>
                <c:pt idx="14">
                  <c:v>79.142857142857139</c:v>
                </c:pt>
                <c:pt idx="15">
                  <c:v>80.714285714285708</c:v>
                </c:pt>
                <c:pt idx="16">
                  <c:v>82.285714285714292</c:v>
                </c:pt>
                <c:pt idx="17">
                  <c:v>83.857142857142861</c:v>
                </c:pt>
                <c:pt idx="18">
                  <c:v>85.428571428571431</c:v>
                </c:pt>
                <c:pt idx="19">
                  <c:v>87</c:v>
                </c:pt>
                <c:pt idx="20">
                  <c:v>88.571428571428569</c:v>
                </c:pt>
                <c:pt idx="21">
                  <c:v>90.142857142857139</c:v>
                </c:pt>
                <c:pt idx="22">
                  <c:v>91.714285714285708</c:v>
                </c:pt>
                <c:pt idx="23">
                  <c:v>93.285714285714292</c:v>
                </c:pt>
                <c:pt idx="24">
                  <c:v>94.857142857142861</c:v>
                </c:pt>
                <c:pt idx="25">
                  <c:v>96.428571428571431</c:v>
                </c:pt>
                <c:pt idx="26">
                  <c:v>98</c:v>
                </c:pt>
                <c:pt idx="27">
                  <c:v>99.571428571428569</c:v>
                </c:pt>
                <c:pt idx="28">
                  <c:v>101.14285714285714</c:v>
                </c:pt>
                <c:pt idx="29">
                  <c:v>102.71428571428571</c:v>
                </c:pt>
                <c:pt idx="30">
                  <c:v>104.28571428571429</c:v>
                </c:pt>
                <c:pt idx="31">
                  <c:v>105.85714285714286</c:v>
                </c:pt>
                <c:pt idx="32">
                  <c:v>107.42857142857143</c:v>
                </c:pt>
                <c:pt idx="33">
                  <c:v>109</c:v>
                </c:pt>
                <c:pt idx="34">
                  <c:v>110.57142857142857</c:v>
                </c:pt>
                <c:pt idx="35">
                  <c:v>112.14285714285714</c:v>
                </c:pt>
                <c:pt idx="36">
                  <c:v>113.71428571428571</c:v>
                </c:pt>
                <c:pt idx="37">
                  <c:v>115.28571428571429</c:v>
                </c:pt>
                <c:pt idx="38">
                  <c:v>116.85714285714286</c:v>
                </c:pt>
                <c:pt idx="39">
                  <c:v>118.42857142857143</c:v>
                </c:pt>
                <c:pt idx="40">
                  <c:v>120</c:v>
                </c:pt>
                <c:pt idx="41">
                  <c:v>121.57142857142857</c:v>
                </c:pt>
                <c:pt idx="42">
                  <c:v>123.14285714285714</c:v>
                </c:pt>
                <c:pt idx="43">
                  <c:v>124.71428571428571</c:v>
                </c:pt>
                <c:pt idx="44">
                  <c:v>126.28571428571429</c:v>
                </c:pt>
                <c:pt idx="45">
                  <c:v>127.85714285714286</c:v>
                </c:pt>
                <c:pt idx="46">
                  <c:v>129.42857142857142</c:v>
                </c:pt>
                <c:pt idx="47">
                  <c:v>131</c:v>
                </c:pt>
                <c:pt idx="48">
                  <c:v>132.57142857142858</c:v>
                </c:pt>
                <c:pt idx="49">
                  <c:v>134.14285714285714</c:v>
                </c:pt>
                <c:pt idx="50">
                  <c:v>135.71428571428572</c:v>
                </c:pt>
                <c:pt idx="51">
                  <c:v>137.28571428571428</c:v>
                </c:pt>
                <c:pt idx="52">
                  <c:v>138.85714285714286</c:v>
                </c:pt>
                <c:pt idx="53">
                  <c:v>140.42857142857142</c:v>
                </c:pt>
                <c:pt idx="54">
                  <c:v>142</c:v>
                </c:pt>
                <c:pt idx="55">
                  <c:v>143.57142857142858</c:v>
                </c:pt>
                <c:pt idx="56">
                  <c:v>145.14285714285714</c:v>
                </c:pt>
                <c:pt idx="57">
                  <c:v>146.71428571428572</c:v>
                </c:pt>
                <c:pt idx="58">
                  <c:v>148.28571428571428</c:v>
                </c:pt>
                <c:pt idx="59">
                  <c:v>149.85714285714286</c:v>
                </c:pt>
                <c:pt idx="60">
                  <c:v>151.42857142857142</c:v>
                </c:pt>
                <c:pt idx="61">
                  <c:v>153</c:v>
                </c:pt>
                <c:pt idx="62">
                  <c:v>154.57142857142858</c:v>
                </c:pt>
                <c:pt idx="63">
                  <c:v>156.14285714285714</c:v>
                </c:pt>
                <c:pt idx="64">
                  <c:v>157.71428571428572</c:v>
                </c:pt>
                <c:pt idx="65">
                  <c:v>159.28571428571428</c:v>
                </c:pt>
                <c:pt idx="66">
                  <c:v>160.85714285714286</c:v>
                </c:pt>
                <c:pt idx="67">
                  <c:v>162.42857142857142</c:v>
                </c:pt>
                <c:pt idx="68">
                  <c:v>164</c:v>
                </c:pt>
                <c:pt idx="69">
                  <c:v>165.57142857142858</c:v>
                </c:pt>
                <c:pt idx="70">
                  <c:v>167.14285714285714</c:v>
                </c:pt>
                <c:pt idx="71">
                  <c:v>168.71428571428572</c:v>
                </c:pt>
                <c:pt idx="72">
                  <c:v>170.28571428571428</c:v>
                </c:pt>
                <c:pt idx="73">
                  <c:v>171.85714285714286</c:v>
                </c:pt>
                <c:pt idx="74">
                  <c:v>173.42857142857142</c:v>
                </c:pt>
                <c:pt idx="75">
                  <c:v>175</c:v>
                </c:pt>
                <c:pt idx="76">
                  <c:v>176.57142857142858</c:v>
                </c:pt>
                <c:pt idx="77">
                  <c:v>178.14285714285714</c:v>
                </c:pt>
                <c:pt idx="78">
                  <c:v>179.71428571428572</c:v>
                </c:pt>
                <c:pt idx="79">
                  <c:v>181.28571428571428</c:v>
                </c:pt>
                <c:pt idx="80">
                  <c:v>182.85714285714286</c:v>
                </c:pt>
                <c:pt idx="81">
                  <c:v>184.42857142857142</c:v>
                </c:pt>
                <c:pt idx="82">
                  <c:v>186</c:v>
                </c:pt>
                <c:pt idx="83">
                  <c:v>187.57142857142858</c:v>
                </c:pt>
                <c:pt idx="84">
                  <c:v>189.14285714285714</c:v>
                </c:pt>
                <c:pt idx="85">
                  <c:v>190.71428571428572</c:v>
                </c:pt>
                <c:pt idx="86">
                  <c:v>192.28571428571428</c:v>
                </c:pt>
                <c:pt idx="87">
                  <c:v>193.85714285714286</c:v>
                </c:pt>
                <c:pt idx="88">
                  <c:v>195.42857142857142</c:v>
                </c:pt>
                <c:pt idx="89">
                  <c:v>197</c:v>
                </c:pt>
                <c:pt idx="90">
                  <c:v>198.57142857142858</c:v>
                </c:pt>
                <c:pt idx="91">
                  <c:v>200.14285714285714</c:v>
                </c:pt>
                <c:pt idx="92">
                  <c:v>201.71428571428572</c:v>
                </c:pt>
                <c:pt idx="93">
                  <c:v>203.28571428571428</c:v>
                </c:pt>
                <c:pt idx="94">
                  <c:v>204.85714285714286</c:v>
                </c:pt>
                <c:pt idx="95">
                  <c:v>206.42857142857142</c:v>
                </c:pt>
                <c:pt idx="96">
                  <c:v>208</c:v>
                </c:pt>
                <c:pt idx="97">
                  <c:v>209.57142857142858</c:v>
                </c:pt>
                <c:pt idx="98">
                  <c:v>211.14285714285714</c:v>
                </c:pt>
                <c:pt idx="99">
                  <c:v>212.71428571428572</c:v>
                </c:pt>
                <c:pt idx="100">
                  <c:v>214.28571428571428</c:v>
                </c:pt>
                <c:pt idx="101">
                  <c:v>215.85714285714286</c:v>
                </c:pt>
                <c:pt idx="102">
                  <c:v>217.42857142857142</c:v>
                </c:pt>
                <c:pt idx="103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0-4834-859D-217EF4219804}"/>
            </c:ext>
          </c:extLst>
        </c:ser>
        <c:ser>
          <c:idx val="1"/>
          <c:order val="1"/>
          <c:tx>
            <c:strRef>
              <c:f>Sheet6!$C$4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Sheet6!$A$5:$A$108</c:f>
              <c:numCache>
                <c:formatCode>General</c:formatCode>
                <c:ptCount val="104"/>
                <c:pt idx="0">
                  <c:v>40000</c:v>
                </c:pt>
                <c:pt idx="1">
                  <c:v>40550</c:v>
                </c:pt>
                <c:pt idx="2">
                  <c:v>41100</c:v>
                </c:pt>
                <c:pt idx="3">
                  <c:v>41650</c:v>
                </c:pt>
                <c:pt idx="4">
                  <c:v>42200</c:v>
                </c:pt>
                <c:pt idx="5">
                  <c:v>42750</c:v>
                </c:pt>
                <c:pt idx="6">
                  <c:v>43300</c:v>
                </c:pt>
                <c:pt idx="7">
                  <c:v>43850</c:v>
                </c:pt>
                <c:pt idx="8">
                  <c:v>44400</c:v>
                </c:pt>
                <c:pt idx="9">
                  <c:v>44950</c:v>
                </c:pt>
                <c:pt idx="10">
                  <c:v>45500</c:v>
                </c:pt>
                <c:pt idx="11">
                  <c:v>46050</c:v>
                </c:pt>
                <c:pt idx="12">
                  <c:v>46600</c:v>
                </c:pt>
                <c:pt idx="13">
                  <c:v>47150</c:v>
                </c:pt>
                <c:pt idx="14">
                  <c:v>47700</c:v>
                </c:pt>
                <c:pt idx="15">
                  <c:v>48250</c:v>
                </c:pt>
                <c:pt idx="16">
                  <c:v>48800</c:v>
                </c:pt>
                <c:pt idx="17">
                  <c:v>49350</c:v>
                </c:pt>
                <c:pt idx="18">
                  <c:v>49900</c:v>
                </c:pt>
                <c:pt idx="19">
                  <c:v>50450</c:v>
                </c:pt>
                <c:pt idx="20">
                  <c:v>51000</c:v>
                </c:pt>
                <c:pt idx="21">
                  <c:v>51550</c:v>
                </c:pt>
                <c:pt idx="22">
                  <c:v>52100</c:v>
                </c:pt>
                <c:pt idx="23">
                  <c:v>52650</c:v>
                </c:pt>
                <c:pt idx="24">
                  <c:v>53200</c:v>
                </c:pt>
                <c:pt idx="25">
                  <c:v>53750</c:v>
                </c:pt>
                <c:pt idx="26">
                  <c:v>54300</c:v>
                </c:pt>
                <c:pt idx="27">
                  <c:v>54850</c:v>
                </c:pt>
                <c:pt idx="28">
                  <c:v>55400</c:v>
                </c:pt>
                <c:pt idx="29">
                  <c:v>55950</c:v>
                </c:pt>
                <c:pt idx="30">
                  <c:v>56500</c:v>
                </c:pt>
                <c:pt idx="31">
                  <c:v>57050</c:v>
                </c:pt>
                <c:pt idx="32">
                  <c:v>57600</c:v>
                </c:pt>
                <c:pt idx="33">
                  <c:v>58150</c:v>
                </c:pt>
                <c:pt idx="34">
                  <c:v>58700</c:v>
                </c:pt>
                <c:pt idx="35">
                  <c:v>59250</c:v>
                </c:pt>
                <c:pt idx="36">
                  <c:v>59800</c:v>
                </c:pt>
                <c:pt idx="37">
                  <c:v>60350</c:v>
                </c:pt>
                <c:pt idx="38">
                  <c:v>60900</c:v>
                </c:pt>
                <c:pt idx="39">
                  <c:v>61450</c:v>
                </c:pt>
                <c:pt idx="40">
                  <c:v>62000</c:v>
                </c:pt>
                <c:pt idx="41">
                  <c:v>62550</c:v>
                </c:pt>
                <c:pt idx="42">
                  <c:v>63100</c:v>
                </c:pt>
                <c:pt idx="43">
                  <c:v>63650</c:v>
                </c:pt>
                <c:pt idx="44">
                  <c:v>64200</c:v>
                </c:pt>
                <c:pt idx="45">
                  <c:v>64750</c:v>
                </c:pt>
                <c:pt idx="46">
                  <c:v>65300</c:v>
                </c:pt>
                <c:pt idx="47">
                  <c:v>65850</c:v>
                </c:pt>
                <c:pt idx="48">
                  <c:v>66400</c:v>
                </c:pt>
                <c:pt idx="49">
                  <c:v>66950</c:v>
                </c:pt>
                <c:pt idx="50">
                  <c:v>67500</c:v>
                </c:pt>
                <c:pt idx="51">
                  <c:v>68050</c:v>
                </c:pt>
                <c:pt idx="52">
                  <c:v>68600</c:v>
                </c:pt>
                <c:pt idx="53">
                  <c:v>69150</c:v>
                </c:pt>
                <c:pt idx="54">
                  <c:v>69700</c:v>
                </c:pt>
                <c:pt idx="55">
                  <c:v>70250</c:v>
                </c:pt>
                <c:pt idx="56">
                  <c:v>70800</c:v>
                </c:pt>
                <c:pt idx="57">
                  <c:v>71350</c:v>
                </c:pt>
                <c:pt idx="58">
                  <c:v>71900</c:v>
                </c:pt>
                <c:pt idx="59">
                  <c:v>72450</c:v>
                </c:pt>
                <c:pt idx="60">
                  <c:v>73000</c:v>
                </c:pt>
                <c:pt idx="61">
                  <c:v>73550</c:v>
                </c:pt>
                <c:pt idx="62">
                  <c:v>74100</c:v>
                </c:pt>
                <c:pt idx="63">
                  <c:v>74650</c:v>
                </c:pt>
                <c:pt idx="64">
                  <c:v>75200</c:v>
                </c:pt>
                <c:pt idx="65">
                  <c:v>75750</c:v>
                </c:pt>
                <c:pt idx="66">
                  <c:v>76300</c:v>
                </c:pt>
                <c:pt idx="67">
                  <c:v>76850</c:v>
                </c:pt>
                <c:pt idx="68">
                  <c:v>77400</c:v>
                </c:pt>
                <c:pt idx="69">
                  <c:v>77950</c:v>
                </c:pt>
                <c:pt idx="70">
                  <c:v>78500</c:v>
                </c:pt>
                <c:pt idx="71">
                  <c:v>79050</c:v>
                </c:pt>
                <c:pt idx="72">
                  <c:v>79600</c:v>
                </c:pt>
                <c:pt idx="73">
                  <c:v>80150</c:v>
                </c:pt>
                <c:pt idx="74">
                  <c:v>80700</c:v>
                </c:pt>
                <c:pt idx="75">
                  <c:v>81250</c:v>
                </c:pt>
                <c:pt idx="76">
                  <c:v>81800</c:v>
                </c:pt>
                <c:pt idx="77">
                  <c:v>82350</c:v>
                </c:pt>
                <c:pt idx="78">
                  <c:v>82900</c:v>
                </c:pt>
                <c:pt idx="79">
                  <c:v>83450</c:v>
                </c:pt>
                <c:pt idx="80">
                  <c:v>84000</c:v>
                </c:pt>
                <c:pt idx="81">
                  <c:v>84550</c:v>
                </c:pt>
                <c:pt idx="82">
                  <c:v>85100</c:v>
                </c:pt>
                <c:pt idx="83">
                  <c:v>85650</c:v>
                </c:pt>
                <c:pt idx="84">
                  <c:v>86200</c:v>
                </c:pt>
                <c:pt idx="85">
                  <c:v>86750</c:v>
                </c:pt>
                <c:pt idx="86">
                  <c:v>87300</c:v>
                </c:pt>
                <c:pt idx="87">
                  <c:v>87850</c:v>
                </c:pt>
                <c:pt idx="88">
                  <c:v>88400</c:v>
                </c:pt>
                <c:pt idx="89">
                  <c:v>88950</c:v>
                </c:pt>
                <c:pt idx="90">
                  <c:v>89500</c:v>
                </c:pt>
                <c:pt idx="91">
                  <c:v>90050</c:v>
                </c:pt>
                <c:pt idx="92">
                  <c:v>90600</c:v>
                </c:pt>
                <c:pt idx="93">
                  <c:v>91150</c:v>
                </c:pt>
                <c:pt idx="94">
                  <c:v>91700</c:v>
                </c:pt>
                <c:pt idx="95">
                  <c:v>92250</c:v>
                </c:pt>
                <c:pt idx="96">
                  <c:v>92800</c:v>
                </c:pt>
                <c:pt idx="97">
                  <c:v>93350</c:v>
                </c:pt>
                <c:pt idx="98">
                  <c:v>93900</c:v>
                </c:pt>
                <c:pt idx="99">
                  <c:v>94450</c:v>
                </c:pt>
                <c:pt idx="100">
                  <c:v>95000</c:v>
                </c:pt>
                <c:pt idx="101">
                  <c:v>95550</c:v>
                </c:pt>
                <c:pt idx="102">
                  <c:v>96100</c:v>
                </c:pt>
                <c:pt idx="103">
                  <c:v>96650</c:v>
                </c:pt>
              </c:numCache>
            </c:numRef>
          </c:cat>
          <c:val>
            <c:numRef>
              <c:f>Sheet6!$C$5:$C$108</c:f>
              <c:numCache>
                <c:formatCode>General</c:formatCode>
                <c:ptCount val="104"/>
                <c:pt idx="0">
                  <c:v>400</c:v>
                </c:pt>
                <c:pt idx="1">
                  <c:v>396.33333333333331</c:v>
                </c:pt>
                <c:pt idx="2">
                  <c:v>392.66666666666669</c:v>
                </c:pt>
                <c:pt idx="3">
                  <c:v>389</c:v>
                </c:pt>
                <c:pt idx="4">
                  <c:v>385.33333333333331</c:v>
                </c:pt>
                <c:pt idx="5">
                  <c:v>381.66666666666669</c:v>
                </c:pt>
                <c:pt idx="6">
                  <c:v>378</c:v>
                </c:pt>
                <c:pt idx="7">
                  <c:v>374.33333333333331</c:v>
                </c:pt>
                <c:pt idx="8">
                  <c:v>370.66666666666669</c:v>
                </c:pt>
                <c:pt idx="9">
                  <c:v>367</c:v>
                </c:pt>
                <c:pt idx="10">
                  <c:v>363.33333333333331</c:v>
                </c:pt>
                <c:pt idx="11">
                  <c:v>359.66666666666669</c:v>
                </c:pt>
                <c:pt idx="12">
                  <c:v>356</c:v>
                </c:pt>
                <c:pt idx="13">
                  <c:v>352.33333333333331</c:v>
                </c:pt>
                <c:pt idx="14">
                  <c:v>348.66666666666669</c:v>
                </c:pt>
                <c:pt idx="15">
                  <c:v>345</c:v>
                </c:pt>
                <c:pt idx="16">
                  <c:v>341.33333333333331</c:v>
                </c:pt>
                <c:pt idx="17">
                  <c:v>337.66666666666669</c:v>
                </c:pt>
                <c:pt idx="18">
                  <c:v>334</c:v>
                </c:pt>
                <c:pt idx="19">
                  <c:v>330.33333333333331</c:v>
                </c:pt>
                <c:pt idx="20">
                  <c:v>326.66666666666669</c:v>
                </c:pt>
                <c:pt idx="21">
                  <c:v>323</c:v>
                </c:pt>
                <c:pt idx="22">
                  <c:v>319.33333333333331</c:v>
                </c:pt>
                <c:pt idx="23">
                  <c:v>315.66666666666669</c:v>
                </c:pt>
                <c:pt idx="24">
                  <c:v>312</c:v>
                </c:pt>
                <c:pt idx="25">
                  <c:v>308.33333333333331</c:v>
                </c:pt>
                <c:pt idx="26">
                  <c:v>304.66666666666669</c:v>
                </c:pt>
                <c:pt idx="27">
                  <c:v>301</c:v>
                </c:pt>
                <c:pt idx="28">
                  <c:v>297.33333333333331</c:v>
                </c:pt>
                <c:pt idx="29">
                  <c:v>293.66666666666669</c:v>
                </c:pt>
                <c:pt idx="30">
                  <c:v>290</c:v>
                </c:pt>
                <c:pt idx="31">
                  <c:v>286.33333333333331</c:v>
                </c:pt>
                <c:pt idx="32">
                  <c:v>282.66666666666669</c:v>
                </c:pt>
                <c:pt idx="33">
                  <c:v>279</c:v>
                </c:pt>
                <c:pt idx="34">
                  <c:v>275.33333333333331</c:v>
                </c:pt>
                <c:pt idx="35">
                  <c:v>271.66666666666669</c:v>
                </c:pt>
                <c:pt idx="36">
                  <c:v>268</c:v>
                </c:pt>
                <c:pt idx="37">
                  <c:v>264.33333333333331</c:v>
                </c:pt>
                <c:pt idx="38">
                  <c:v>260.66666666666669</c:v>
                </c:pt>
                <c:pt idx="39">
                  <c:v>257</c:v>
                </c:pt>
                <c:pt idx="40">
                  <c:v>253.33333333333334</c:v>
                </c:pt>
                <c:pt idx="41">
                  <c:v>249.66666666666666</c:v>
                </c:pt>
                <c:pt idx="42">
                  <c:v>246</c:v>
                </c:pt>
                <c:pt idx="43">
                  <c:v>242.33333333333334</c:v>
                </c:pt>
                <c:pt idx="44">
                  <c:v>238.66666666666666</c:v>
                </c:pt>
                <c:pt idx="45">
                  <c:v>235</c:v>
                </c:pt>
                <c:pt idx="46">
                  <c:v>231.33333333333334</c:v>
                </c:pt>
                <c:pt idx="47">
                  <c:v>227.66666666666666</c:v>
                </c:pt>
                <c:pt idx="48">
                  <c:v>224</c:v>
                </c:pt>
                <c:pt idx="49">
                  <c:v>220.33333333333334</c:v>
                </c:pt>
                <c:pt idx="50">
                  <c:v>216.66666666666666</c:v>
                </c:pt>
                <c:pt idx="51">
                  <c:v>213</c:v>
                </c:pt>
                <c:pt idx="52">
                  <c:v>209.33333333333334</c:v>
                </c:pt>
                <c:pt idx="53">
                  <c:v>205.66666666666666</c:v>
                </c:pt>
                <c:pt idx="54">
                  <c:v>202</c:v>
                </c:pt>
                <c:pt idx="55">
                  <c:v>198.33333333333334</c:v>
                </c:pt>
                <c:pt idx="56">
                  <c:v>194.66666666666666</c:v>
                </c:pt>
                <c:pt idx="57">
                  <c:v>191</c:v>
                </c:pt>
                <c:pt idx="58">
                  <c:v>187.33333333333334</c:v>
                </c:pt>
                <c:pt idx="59">
                  <c:v>183.66666666666666</c:v>
                </c:pt>
                <c:pt idx="60">
                  <c:v>180</c:v>
                </c:pt>
                <c:pt idx="61">
                  <c:v>176.33333333333334</c:v>
                </c:pt>
                <c:pt idx="62">
                  <c:v>172.66666666666666</c:v>
                </c:pt>
                <c:pt idx="63">
                  <c:v>169</c:v>
                </c:pt>
                <c:pt idx="64">
                  <c:v>165.33333333333334</c:v>
                </c:pt>
                <c:pt idx="65">
                  <c:v>161.66666666666666</c:v>
                </c:pt>
                <c:pt idx="66">
                  <c:v>158</c:v>
                </c:pt>
                <c:pt idx="67">
                  <c:v>154.33333333333334</c:v>
                </c:pt>
                <c:pt idx="68">
                  <c:v>150.66666666666666</c:v>
                </c:pt>
                <c:pt idx="69">
                  <c:v>147</c:v>
                </c:pt>
                <c:pt idx="70">
                  <c:v>143.33333333333334</c:v>
                </c:pt>
                <c:pt idx="71">
                  <c:v>139.66666666666666</c:v>
                </c:pt>
                <c:pt idx="72">
                  <c:v>136</c:v>
                </c:pt>
                <c:pt idx="73">
                  <c:v>132.33333333333334</c:v>
                </c:pt>
                <c:pt idx="74">
                  <c:v>128.66666666666666</c:v>
                </c:pt>
                <c:pt idx="75">
                  <c:v>125</c:v>
                </c:pt>
                <c:pt idx="76">
                  <c:v>121.33333333333333</c:v>
                </c:pt>
                <c:pt idx="77">
                  <c:v>117.66666666666667</c:v>
                </c:pt>
                <c:pt idx="78">
                  <c:v>114</c:v>
                </c:pt>
                <c:pt idx="79">
                  <c:v>110.33333333333333</c:v>
                </c:pt>
                <c:pt idx="80">
                  <c:v>106.66666666666667</c:v>
                </c:pt>
                <c:pt idx="81">
                  <c:v>103</c:v>
                </c:pt>
                <c:pt idx="82">
                  <c:v>99.333333333333329</c:v>
                </c:pt>
                <c:pt idx="83">
                  <c:v>95.666666666666671</c:v>
                </c:pt>
                <c:pt idx="84">
                  <c:v>92</c:v>
                </c:pt>
                <c:pt idx="85">
                  <c:v>88.333333333333329</c:v>
                </c:pt>
                <c:pt idx="86">
                  <c:v>84.666666666666671</c:v>
                </c:pt>
                <c:pt idx="87">
                  <c:v>81</c:v>
                </c:pt>
                <c:pt idx="88">
                  <c:v>77.333333333333329</c:v>
                </c:pt>
                <c:pt idx="89">
                  <c:v>73.666666666666671</c:v>
                </c:pt>
                <c:pt idx="90">
                  <c:v>70</c:v>
                </c:pt>
                <c:pt idx="91">
                  <c:v>66.333333333333329</c:v>
                </c:pt>
                <c:pt idx="92">
                  <c:v>62.666666666666664</c:v>
                </c:pt>
                <c:pt idx="93">
                  <c:v>59</c:v>
                </c:pt>
                <c:pt idx="94">
                  <c:v>55.333333333333336</c:v>
                </c:pt>
                <c:pt idx="95">
                  <c:v>51.666666666666664</c:v>
                </c:pt>
                <c:pt idx="96">
                  <c:v>48</c:v>
                </c:pt>
                <c:pt idx="97">
                  <c:v>44.333333333333336</c:v>
                </c:pt>
                <c:pt idx="98">
                  <c:v>40.666666666666664</c:v>
                </c:pt>
                <c:pt idx="99">
                  <c:v>37</c:v>
                </c:pt>
                <c:pt idx="100">
                  <c:v>33.333333333333336</c:v>
                </c:pt>
                <c:pt idx="101">
                  <c:v>29.666666666666668</c:v>
                </c:pt>
                <c:pt idx="102">
                  <c:v>26</c:v>
                </c:pt>
                <c:pt idx="103">
                  <c:v>22.333333333333332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0-4834-859D-217EF4219804}"/>
            </c:ext>
          </c:extLst>
        </c:ser>
        <c:ser>
          <c:idx val="2"/>
          <c:order val="2"/>
          <c:tx>
            <c:strRef>
              <c:f>Sheet6!$D$4</c:f>
              <c:strCache>
                <c:ptCount val="1"/>
                <c:pt idx="0">
                  <c:v>Supply_new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Sheet6!$D$5:$D$108</c:f>
              <c:numCache>
                <c:formatCode>General</c:formatCode>
                <c:ptCount val="104"/>
                <c:pt idx="0">
                  <c:v>0</c:v>
                </c:pt>
                <c:pt idx="1">
                  <c:v>1.5714285714285714</c:v>
                </c:pt>
                <c:pt idx="2">
                  <c:v>3.1428571428571428</c:v>
                </c:pt>
                <c:pt idx="3">
                  <c:v>4.7142857142857144</c:v>
                </c:pt>
                <c:pt idx="4">
                  <c:v>6.2857142857142856</c:v>
                </c:pt>
                <c:pt idx="5">
                  <c:v>7.8571428571428568</c:v>
                </c:pt>
                <c:pt idx="6">
                  <c:v>9.4285714285714288</c:v>
                </c:pt>
                <c:pt idx="7">
                  <c:v>11</c:v>
                </c:pt>
                <c:pt idx="8">
                  <c:v>12.571428571428571</c:v>
                </c:pt>
                <c:pt idx="9">
                  <c:v>14.142857142857142</c:v>
                </c:pt>
                <c:pt idx="10">
                  <c:v>15.714285714285714</c:v>
                </c:pt>
                <c:pt idx="11">
                  <c:v>17.285714285714285</c:v>
                </c:pt>
                <c:pt idx="12">
                  <c:v>18.857142857142858</c:v>
                </c:pt>
                <c:pt idx="13">
                  <c:v>20.428571428571427</c:v>
                </c:pt>
                <c:pt idx="14">
                  <c:v>22</c:v>
                </c:pt>
                <c:pt idx="15">
                  <c:v>23.571428571428573</c:v>
                </c:pt>
                <c:pt idx="16">
                  <c:v>25.142857142857142</c:v>
                </c:pt>
                <c:pt idx="17">
                  <c:v>26.714285714285715</c:v>
                </c:pt>
                <c:pt idx="18">
                  <c:v>28.285714285714285</c:v>
                </c:pt>
                <c:pt idx="19">
                  <c:v>29.857142857142858</c:v>
                </c:pt>
                <c:pt idx="20">
                  <c:v>31.428571428571427</c:v>
                </c:pt>
                <c:pt idx="21">
                  <c:v>33</c:v>
                </c:pt>
                <c:pt idx="22">
                  <c:v>34.571428571428569</c:v>
                </c:pt>
                <c:pt idx="23">
                  <c:v>36.142857142857146</c:v>
                </c:pt>
                <c:pt idx="24">
                  <c:v>37.714285714285715</c:v>
                </c:pt>
                <c:pt idx="25">
                  <c:v>39.285714285714285</c:v>
                </c:pt>
                <c:pt idx="26">
                  <c:v>40.857142857142854</c:v>
                </c:pt>
                <c:pt idx="27">
                  <c:v>42.428571428571431</c:v>
                </c:pt>
                <c:pt idx="28">
                  <c:v>44</c:v>
                </c:pt>
                <c:pt idx="29">
                  <c:v>45.571428571428569</c:v>
                </c:pt>
                <c:pt idx="30">
                  <c:v>47.142857142857146</c:v>
                </c:pt>
                <c:pt idx="31">
                  <c:v>48.714285714285715</c:v>
                </c:pt>
                <c:pt idx="32">
                  <c:v>50.285714285714285</c:v>
                </c:pt>
                <c:pt idx="33">
                  <c:v>51.857142857142854</c:v>
                </c:pt>
                <c:pt idx="34">
                  <c:v>53.428571428571431</c:v>
                </c:pt>
                <c:pt idx="35">
                  <c:v>55</c:v>
                </c:pt>
                <c:pt idx="36">
                  <c:v>56.571428571428569</c:v>
                </c:pt>
                <c:pt idx="37">
                  <c:v>58.142857142857146</c:v>
                </c:pt>
                <c:pt idx="38">
                  <c:v>59.714285714285715</c:v>
                </c:pt>
                <c:pt idx="39">
                  <c:v>61.285714285714285</c:v>
                </c:pt>
                <c:pt idx="40">
                  <c:v>62.857142857142854</c:v>
                </c:pt>
                <c:pt idx="41">
                  <c:v>64.428571428571431</c:v>
                </c:pt>
                <c:pt idx="42">
                  <c:v>66</c:v>
                </c:pt>
                <c:pt idx="43">
                  <c:v>67.571428571428569</c:v>
                </c:pt>
                <c:pt idx="44">
                  <c:v>69.142857142857139</c:v>
                </c:pt>
                <c:pt idx="45">
                  <c:v>70.714285714285708</c:v>
                </c:pt>
                <c:pt idx="46">
                  <c:v>72.285714285714292</c:v>
                </c:pt>
                <c:pt idx="47">
                  <c:v>73.857142857142861</c:v>
                </c:pt>
                <c:pt idx="48">
                  <c:v>75.428571428571431</c:v>
                </c:pt>
                <c:pt idx="49">
                  <c:v>77</c:v>
                </c:pt>
                <c:pt idx="50">
                  <c:v>78.571428571428569</c:v>
                </c:pt>
                <c:pt idx="51">
                  <c:v>80.142857142857139</c:v>
                </c:pt>
                <c:pt idx="52">
                  <c:v>81.714285714285708</c:v>
                </c:pt>
                <c:pt idx="53">
                  <c:v>83.285714285714292</c:v>
                </c:pt>
                <c:pt idx="54">
                  <c:v>84.857142857142861</c:v>
                </c:pt>
                <c:pt idx="55">
                  <c:v>86.428571428571431</c:v>
                </c:pt>
                <c:pt idx="56">
                  <c:v>88</c:v>
                </c:pt>
                <c:pt idx="57">
                  <c:v>89.571428571428569</c:v>
                </c:pt>
                <c:pt idx="58">
                  <c:v>91.142857142857139</c:v>
                </c:pt>
                <c:pt idx="59">
                  <c:v>92.714285714285708</c:v>
                </c:pt>
                <c:pt idx="60">
                  <c:v>94.285714285714292</c:v>
                </c:pt>
                <c:pt idx="61">
                  <c:v>95.857142857142861</c:v>
                </c:pt>
                <c:pt idx="62">
                  <c:v>97.428571428571431</c:v>
                </c:pt>
                <c:pt idx="63">
                  <c:v>99</c:v>
                </c:pt>
                <c:pt idx="64">
                  <c:v>100.57142857142857</c:v>
                </c:pt>
                <c:pt idx="65">
                  <c:v>102.14285714285714</c:v>
                </c:pt>
                <c:pt idx="66">
                  <c:v>103.71428571428571</c:v>
                </c:pt>
                <c:pt idx="67">
                  <c:v>105.28571428571429</c:v>
                </c:pt>
                <c:pt idx="68">
                  <c:v>106.85714285714286</c:v>
                </c:pt>
                <c:pt idx="69">
                  <c:v>108.42857142857143</c:v>
                </c:pt>
                <c:pt idx="70">
                  <c:v>110</c:v>
                </c:pt>
                <c:pt idx="71">
                  <c:v>111.57142857142857</c:v>
                </c:pt>
                <c:pt idx="72">
                  <c:v>113.14285714285714</c:v>
                </c:pt>
                <c:pt idx="73">
                  <c:v>114.71428571428571</c:v>
                </c:pt>
                <c:pt idx="74">
                  <c:v>116.28571428571429</c:v>
                </c:pt>
                <c:pt idx="75">
                  <c:v>117.85714285714286</c:v>
                </c:pt>
                <c:pt idx="76">
                  <c:v>119.42857142857143</c:v>
                </c:pt>
                <c:pt idx="77">
                  <c:v>121</c:v>
                </c:pt>
                <c:pt idx="78">
                  <c:v>122.57142857142857</c:v>
                </c:pt>
                <c:pt idx="79">
                  <c:v>124.14285714285714</c:v>
                </c:pt>
                <c:pt idx="80">
                  <c:v>125.71428571428571</c:v>
                </c:pt>
                <c:pt idx="81">
                  <c:v>127.28571428571429</c:v>
                </c:pt>
                <c:pt idx="82">
                  <c:v>128.85714285714286</c:v>
                </c:pt>
                <c:pt idx="83">
                  <c:v>130.42857142857142</c:v>
                </c:pt>
                <c:pt idx="84">
                  <c:v>132</c:v>
                </c:pt>
                <c:pt idx="85">
                  <c:v>133.57142857142858</c:v>
                </c:pt>
                <c:pt idx="86">
                  <c:v>135.14285714285714</c:v>
                </c:pt>
                <c:pt idx="87">
                  <c:v>136.71428571428572</c:v>
                </c:pt>
                <c:pt idx="88">
                  <c:v>138.28571428571428</c:v>
                </c:pt>
                <c:pt idx="89">
                  <c:v>139.85714285714286</c:v>
                </c:pt>
                <c:pt idx="90">
                  <c:v>141.42857142857142</c:v>
                </c:pt>
                <c:pt idx="91">
                  <c:v>143</c:v>
                </c:pt>
                <c:pt idx="92">
                  <c:v>144.57142857142858</c:v>
                </c:pt>
                <c:pt idx="93">
                  <c:v>146.14285714285714</c:v>
                </c:pt>
                <c:pt idx="94">
                  <c:v>147.71428571428572</c:v>
                </c:pt>
                <c:pt idx="95">
                  <c:v>149.28571428571428</c:v>
                </c:pt>
                <c:pt idx="96">
                  <c:v>150.85714285714286</c:v>
                </c:pt>
                <c:pt idx="97">
                  <c:v>152.42857142857142</c:v>
                </c:pt>
                <c:pt idx="98">
                  <c:v>154</c:v>
                </c:pt>
                <c:pt idx="99">
                  <c:v>155.57142857142858</c:v>
                </c:pt>
                <c:pt idx="100">
                  <c:v>157.14285714285714</c:v>
                </c:pt>
                <c:pt idx="101">
                  <c:v>158.71428571428572</c:v>
                </c:pt>
                <c:pt idx="102">
                  <c:v>160.28571428571428</c:v>
                </c:pt>
                <c:pt idx="103">
                  <c:v>161.85714285714286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30-4834-859D-217EF4219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933424"/>
        <c:axId val="2071331120"/>
      </c:lineChart>
      <c:catAx>
        <c:axId val="152993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Teachers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31120"/>
        <c:crosses val="autoZero"/>
        <c:auto val="1"/>
        <c:lblAlgn val="ctr"/>
        <c:lblOffset val="100"/>
        <c:noMultiLvlLbl val="0"/>
      </c:catAx>
      <c:valAx>
        <c:axId val="20713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Wage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</xdr:colOff>
      <xdr:row>3</xdr:row>
      <xdr:rowOff>82550</xdr:rowOff>
    </xdr:from>
    <xdr:to>
      <xdr:col>11</xdr:col>
      <xdr:colOff>365125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991C7-5AD6-B88F-C114-721EE0D5D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9A4-AB67-485F-B0EF-209F270920E2}">
  <dimension ref="A1:X37"/>
  <sheetViews>
    <sheetView topLeftCell="P1" zoomScale="148" workbookViewId="0">
      <selection activeCell="S7" sqref="S7"/>
    </sheetView>
  </sheetViews>
  <sheetFormatPr defaultRowHeight="14.5" x14ac:dyDescent="0.35"/>
  <cols>
    <col min="1" max="1" width="14.7265625" bestFit="1" customWidth="1"/>
    <col min="4" max="4" width="14.1796875" bestFit="1" customWidth="1"/>
    <col min="6" max="6" width="14.453125" bestFit="1" customWidth="1"/>
    <col min="11" max="11" width="15.453125" customWidth="1"/>
    <col min="12" max="14" width="12.1796875" customWidth="1"/>
    <col min="15" max="15" width="12.453125" customWidth="1"/>
    <col min="18" max="18" width="17.36328125" bestFit="1" customWidth="1"/>
    <col min="19" max="19" width="17.54296875" bestFit="1" customWidth="1"/>
    <col min="20" max="20" width="19" bestFit="1" customWidth="1"/>
    <col min="21" max="21" width="17.7265625" bestFit="1" customWidth="1"/>
    <col min="22" max="22" width="15.54296875" bestFit="1" customWidth="1"/>
    <col min="23" max="23" width="16.6328125" bestFit="1" customWidth="1"/>
    <col min="24" max="24" width="9" bestFit="1" customWidth="1"/>
  </cols>
  <sheetData>
    <row r="1" spans="1:24" x14ac:dyDescent="0.35">
      <c r="A1" s="1"/>
      <c r="B1" s="1"/>
      <c r="C1" s="11" t="s">
        <v>29</v>
      </c>
      <c r="D1" s="1" t="s">
        <v>26</v>
      </c>
      <c r="E1" s="1"/>
      <c r="F1" s="1" t="s">
        <v>30</v>
      </c>
      <c r="G1" s="1"/>
      <c r="H1" s="1"/>
      <c r="K1" s="55" t="s">
        <v>39</v>
      </c>
      <c r="L1" s="55"/>
      <c r="M1" s="55"/>
      <c r="N1" s="55"/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</row>
    <row r="2" spans="1:24" x14ac:dyDescent="0.35">
      <c r="A2" s="1" t="s">
        <v>1</v>
      </c>
      <c r="B2" s="1" t="s">
        <v>25</v>
      </c>
      <c r="C2" s="11" t="s">
        <v>28</v>
      </c>
      <c r="D2" s="1" t="s">
        <v>27</v>
      </c>
      <c r="E2" s="1" t="s">
        <v>28</v>
      </c>
      <c r="F2" s="1" t="s">
        <v>3</v>
      </c>
      <c r="G2" s="1" t="s">
        <v>28</v>
      </c>
      <c r="H2" s="1" t="s">
        <v>33</v>
      </c>
      <c r="K2" s="53" t="s">
        <v>38</v>
      </c>
      <c r="L2" s="50" t="s">
        <v>41</v>
      </c>
      <c r="M2" s="51"/>
      <c r="N2" s="52"/>
      <c r="Q2" t="s">
        <v>32</v>
      </c>
      <c r="R2">
        <v>0.99180000000000001</v>
      </c>
      <c r="S2">
        <v>0.9516</v>
      </c>
      <c r="T2">
        <v>0.87660000000000005</v>
      </c>
      <c r="U2">
        <v>0.99139999999999995</v>
      </c>
      <c r="V2">
        <v>6.6E-3</v>
      </c>
      <c r="W2">
        <v>0.93410000000000004</v>
      </c>
    </row>
    <row r="3" spans="1:24" ht="15" thickBot="1" x14ac:dyDescent="0.4">
      <c r="A3" s="1" t="s">
        <v>0</v>
      </c>
      <c r="B3" s="1">
        <v>82.24</v>
      </c>
      <c r="C3" s="1"/>
      <c r="D3" s="1"/>
      <c r="E3" s="1"/>
      <c r="F3" s="1"/>
      <c r="G3" s="1">
        <v>11.08</v>
      </c>
      <c r="H3" s="1">
        <v>27.83</v>
      </c>
      <c r="K3" s="54"/>
      <c r="L3" s="21" t="s">
        <v>2</v>
      </c>
      <c r="M3" s="21" t="s">
        <v>37</v>
      </c>
      <c r="N3" s="21" t="s">
        <v>36</v>
      </c>
      <c r="Q3" s="25" t="s">
        <v>0</v>
      </c>
      <c r="R3">
        <v>0.99170000000000003</v>
      </c>
      <c r="S3">
        <v>0.96630000000000005</v>
      </c>
      <c r="T3">
        <v>0.89929999999999999</v>
      </c>
      <c r="U3">
        <v>0.99019999999999997</v>
      </c>
      <c r="V3">
        <v>6.7000000000000002E-3</v>
      </c>
      <c r="W3">
        <v>0.90580000000000005</v>
      </c>
    </row>
    <row r="4" spans="1:24" ht="15" thickTop="1" x14ac:dyDescent="0.35">
      <c r="A4" s="1" t="s">
        <v>20</v>
      </c>
      <c r="B4" s="1">
        <v>72.31</v>
      </c>
      <c r="C4" s="1"/>
      <c r="D4" s="1"/>
      <c r="E4" s="1"/>
      <c r="F4" s="1"/>
      <c r="G4" s="1">
        <v>46.82</v>
      </c>
      <c r="H4" s="1">
        <v>54.72</v>
      </c>
      <c r="K4" s="18" t="s">
        <v>0</v>
      </c>
      <c r="L4" s="18">
        <v>17.760000000000005</v>
      </c>
      <c r="M4" s="18">
        <v>88.92</v>
      </c>
      <c r="N4" s="18">
        <v>72.17</v>
      </c>
      <c r="Q4" t="s">
        <v>47</v>
      </c>
      <c r="R4">
        <v>0.9929</v>
      </c>
      <c r="S4">
        <v>0.97760000000000002</v>
      </c>
      <c r="T4">
        <v>0.95889999999999997</v>
      </c>
      <c r="U4">
        <v>0.99270000000000003</v>
      </c>
      <c r="V4">
        <v>0.88580000000000003</v>
      </c>
      <c r="W4">
        <v>0.97829999999999995</v>
      </c>
    </row>
    <row r="5" spans="1:24" x14ac:dyDescent="0.35">
      <c r="A5" s="1" t="s">
        <v>23</v>
      </c>
      <c r="B5" s="1">
        <v>81.03</v>
      </c>
      <c r="C5" s="1"/>
      <c r="D5" s="1"/>
      <c r="E5" s="1"/>
      <c r="F5" s="1"/>
      <c r="G5" s="1">
        <v>22.99</v>
      </c>
      <c r="H5" s="1">
        <v>39.25</v>
      </c>
      <c r="K5" s="15" t="s">
        <v>32</v>
      </c>
      <c r="L5" s="15">
        <v>17.129999999999995</v>
      </c>
      <c r="M5" s="15">
        <v>90.08</v>
      </c>
      <c r="N5" s="15">
        <v>74.739999999999995</v>
      </c>
    </row>
    <row r="6" spans="1:24" x14ac:dyDescent="0.35">
      <c r="A6" s="1" t="s">
        <v>24</v>
      </c>
      <c r="B6" s="1">
        <v>74.92</v>
      </c>
      <c r="C6" s="1"/>
      <c r="D6" s="1"/>
      <c r="E6" s="1"/>
      <c r="F6" s="1"/>
      <c r="G6" s="1">
        <v>43.95</v>
      </c>
      <c r="H6" s="1">
        <v>55.1</v>
      </c>
      <c r="K6" s="15" t="s">
        <v>23</v>
      </c>
      <c r="L6" s="15">
        <v>18.97</v>
      </c>
      <c r="M6" s="17">
        <v>77.010000000000005</v>
      </c>
      <c r="N6" s="17">
        <v>60.75</v>
      </c>
    </row>
    <row r="7" spans="1:24" x14ac:dyDescent="0.35">
      <c r="A7" s="1" t="s">
        <v>32</v>
      </c>
      <c r="B7" s="1">
        <v>82.87</v>
      </c>
      <c r="C7" s="1"/>
      <c r="D7" s="1"/>
      <c r="E7" s="1"/>
      <c r="F7" s="1"/>
      <c r="G7" s="1">
        <v>9.92</v>
      </c>
      <c r="H7" s="1">
        <v>25.26</v>
      </c>
      <c r="L7">
        <f>L6-L5</f>
        <v>1.8400000000000034</v>
      </c>
      <c r="M7">
        <f t="shared" ref="M7:N7" si="0">M6-M5</f>
        <v>-13.069999999999993</v>
      </c>
      <c r="N7">
        <f t="shared" si="0"/>
        <v>-13.989999999999995</v>
      </c>
    </row>
    <row r="8" spans="1:24" x14ac:dyDescent="0.35">
      <c r="A8" s="1" t="s">
        <v>34</v>
      </c>
      <c r="B8" s="1">
        <v>75.209999999999994</v>
      </c>
      <c r="C8" s="1"/>
      <c r="D8" s="1"/>
      <c r="E8" s="1"/>
      <c r="F8" s="1"/>
      <c r="G8" s="1">
        <v>45.89</v>
      </c>
      <c r="H8" s="1">
        <v>55.6</v>
      </c>
      <c r="L8">
        <f>L6-L4</f>
        <v>1.2099999999999937</v>
      </c>
      <c r="M8">
        <f t="shared" ref="M8:N8" si="1">M6-M4</f>
        <v>-11.909999999999997</v>
      </c>
      <c r="N8">
        <f t="shared" si="1"/>
        <v>-11.420000000000002</v>
      </c>
    </row>
    <row r="9" spans="1:24" x14ac:dyDescent="0.35">
      <c r="A9" s="11" t="s">
        <v>21</v>
      </c>
      <c r="B9" s="1"/>
      <c r="C9" s="1"/>
      <c r="D9" s="1"/>
      <c r="E9" s="1"/>
      <c r="F9" s="1"/>
      <c r="G9" s="1"/>
      <c r="H9" s="1"/>
      <c r="K9" s="56" t="s">
        <v>40</v>
      </c>
      <c r="L9" s="56"/>
      <c r="M9" s="56"/>
      <c r="N9" s="56"/>
    </row>
    <row r="10" spans="1:24" x14ac:dyDescent="0.35">
      <c r="A10" s="11" t="s">
        <v>22</v>
      </c>
      <c r="B10" s="1"/>
      <c r="C10" s="1"/>
      <c r="D10" s="1"/>
      <c r="E10" s="1"/>
      <c r="F10" s="1"/>
      <c r="G10" s="1"/>
      <c r="H10" s="1"/>
      <c r="K10" s="48" t="s">
        <v>38</v>
      </c>
      <c r="L10" s="45" t="s">
        <v>41</v>
      </c>
      <c r="M10" s="46"/>
      <c r="N10" s="47"/>
    </row>
    <row r="11" spans="1:24" ht="15" thickBot="1" x14ac:dyDescent="0.4">
      <c r="A11" s="11" t="s">
        <v>31</v>
      </c>
      <c r="B11" s="1"/>
      <c r="C11" s="1"/>
      <c r="D11" s="1"/>
      <c r="E11" s="1"/>
      <c r="F11" s="1"/>
      <c r="G11" s="1"/>
      <c r="H11" s="1"/>
      <c r="K11" s="49"/>
      <c r="L11" s="20" t="s">
        <v>2</v>
      </c>
      <c r="M11" s="20" t="s">
        <v>37</v>
      </c>
      <c r="N11" s="20" t="s">
        <v>36</v>
      </c>
    </row>
    <row r="12" spans="1:24" ht="15" thickTop="1" x14ac:dyDescent="0.35">
      <c r="A12" s="11" t="s">
        <v>35</v>
      </c>
      <c r="B12" s="1"/>
      <c r="C12" s="1"/>
      <c r="D12" s="1"/>
      <c r="E12" s="1"/>
      <c r="F12" s="1"/>
      <c r="G12" s="1"/>
      <c r="H12" s="1"/>
      <c r="K12" s="19" t="s">
        <v>20</v>
      </c>
      <c r="L12" s="19">
        <v>27.689999999999998</v>
      </c>
      <c r="M12" s="19">
        <v>53.18</v>
      </c>
      <c r="N12" s="19">
        <v>45.28</v>
      </c>
    </row>
    <row r="13" spans="1:24" x14ac:dyDescent="0.35">
      <c r="K13" s="16" t="s">
        <v>34</v>
      </c>
      <c r="L13" s="16">
        <v>24.790000000000006</v>
      </c>
      <c r="M13" s="16">
        <v>54.11</v>
      </c>
      <c r="N13" s="16">
        <v>44.4</v>
      </c>
    </row>
    <row r="14" spans="1:24" x14ac:dyDescent="0.35">
      <c r="A14" s="1"/>
      <c r="B14" s="1"/>
      <c r="C14" s="11" t="s">
        <v>29</v>
      </c>
      <c r="D14" s="1" t="s">
        <v>26</v>
      </c>
      <c r="E14" s="1"/>
      <c r="F14" s="1" t="s">
        <v>30</v>
      </c>
      <c r="G14" s="1"/>
      <c r="H14" s="1"/>
      <c r="K14" s="16" t="s">
        <v>24</v>
      </c>
      <c r="L14" s="16">
        <v>25.08</v>
      </c>
      <c r="M14" s="16">
        <v>56.05</v>
      </c>
      <c r="N14" s="16">
        <v>44.9</v>
      </c>
    </row>
    <row r="15" spans="1:24" x14ac:dyDescent="0.35">
      <c r="A15" s="1" t="s">
        <v>1</v>
      </c>
      <c r="B15" s="1" t="s">
        <v>25</v>
      </c>
      <c r="C15" s="11" t="s">
        <v>28</v>
      </c>
      <c r="D15" s="1" t="s">
        <v>27</v>
      </c>
      <c r="E15" s="11" t="s">
        <v>28</v>
      </c>
      <c r="F15" s="1" t="s">
        <v>3</v>
      </c>
      <c r="G15" s="1" t="s">
        <v>28</v>
      </c>
      <c r="H15" s="1" t="s">
        <v>33</v>
      </c>
    </row>
    <row r="16" spans="1:24" x14ac:dyDescent="0.35">
      <c r="A16" s="12" t="s">
        <v>0</v>
      </c>
      <c r="B16" s="12">
        <f t="shared" ref="B16:B21" si="2">100-B3</f>
        <v>17.760000000000005</v>
      </c>
      <c r="C16" s="12"/>
      <c r="D16" s="12"/>
      <c r="E16" s="12"/>
      <c r="F16" s="12"/>
      <c r="G16" s="12">
        <f t="shared" ref="G16:H21" si="3">100-G3</f>
        <v>88.92</v>
      </c>
      <c r="H16" s="12">
        <f t="shared" si="3"/>
        <v>72.17</v>
      </c>
    </row>
    <row r="17" spans="1:11" x14ac:dyDescent="0.35">
      <c r="A17" s="14" t="s">
        <v>20</v>
      </c>
      <c r="B17" s="14">
        <f t="shared" si="2"/>
        <v>27.689999999999998</v>
      </c>
      <c r="C17" s="14"/>
      <c r="D17" s="14"/>
      <c r="E17" s="14"/>
      <c r="F17" s="14"/>
      <c r="G17" s="14">
        <f t="shared" si="3"/>
        <v>53.18</v>
      </c>
      <c r="H17" s="14">
        <f t="shared" si="3"/>
        <v>45.28</v>
      </c>
    </row>
    <row r="18" spans="1:11" x14ac:dyDescent="0.35">
      <c r="A18" s="12" t="s">
        <v>23</v>
      </c>
      <c r="B18" s="12">
        <f t="shared" si="2"/>
        <v>18.97</v>
      </c>
      <c r="C18" s="12"/>
      <c r="D18" s="12"/>
      <c r="E18" s="12"/>
      <c r="F18" s="12"/>
      <c r="G18" s="13">
        <f t="shared" si="3"/>
        <v>77.010000000000005</v>
      </c>
      <c r="H18" s="13">
        <f t="shared" si="3"/>
        <v>60.75</v>
      </c>
    </row>
    <row r="19" spans="1:11" x14ac:dyDescent="0.35">
      <c r="A19" s="14" t="s">
        <v>24</v>
      </c>
      <c r="B19" s="14">
        <f t="shared" si="2"/>
        <v>25.08</v>
      </c>
      <c r="C19" s="14"/>
      <c r="D19" s="14"/>
      <c r="E19" s="14"/>
      <c r="F19" s="14"/>
      <c r="G19" s="14">
        <f t="shared" si="3"/>
        <v>56.05</v>
      </c>
      <c r="H19" s="14">
        <f t="shared" si="3"/>
        <v>44.9</v>
      </c>
    </row>
    <row r="20" spans="1:11" x14ac:dyDescent="0.35">
      <c r="A20" s="12" t="s">
        <v>32</v>
      </c>
      <c r="B20" s="12">
        <f t="shared" si="2"/>
        <v>17.129999999999995</v>
      </c>
      <c r="C20" s="12"/>
      <c r="D20" s="12"/>
      <c r="E20" s="12"/>
      <c r="F20" s="12"/>
      <c r="G20" s="12">
        <f t="shared" si="3"/>
        <v>90.08</v>
      </c>
      <c r="H20" s="12">
        <f t="shared" si="3"/>
        <v>74.739999999999995</v>
      </c>
    </row>
    <row r="21" spans="1:11" x14ac:dyDescent="0.35">
      <c r="A21" s="14" t="s">
        <v>34</v>
      </c>
      <c r="B21" s="14">
        <f t="shared" si="2"/>
        <v>24.790000000000006</v>
      </c>
      <c r="C21" s="14"/>
      <c r="D21" s="14"/>
      <c r="E21" s="14"/>
      <c r="F21" s="14"/>
      <c r="G21" s="14">
        <f t="shared" si="3"/>
        <v>54.11</v>
      </c>
      <c r="H21" s="14">
        <f t="shared" si="3"/>
        <v>44.4</v>
      </c>
    </row>
    <row r="22" spans="1:11" x14ac:dyDescent="0.35">
      <c r="A22" s="11" t="s">
        <v>21</v>
      </c>
      <c r="B22" s="1"/>
      <c r="C22" s="1"/>
      <c r="D22" s="1"/>
      <c r="E22" s="1"/>
      <c r="F22" s="1"/>
      <c r="G22" s="1"/>
      <c r="H22" s="1"/>
    </row>
    <row r="23" spans="1:11" x14ac:dyDescent="0.35">
      <c r="A23" s="11" t="s">
        <v>22</v>
      </c>
      <c r="B23" s="1"/>
      <c r="C23" s="1"/>
      <c r="D23" s="1"/>
      <c r="E23" s="1"/>
      <c r="F23" s="1"/>
      <c r="G23" s="1"/>
      <c r="H23" s="1"/>
    </row>
    <row r="24" spans="1:11" x14ac:dyDescent="0.35">
      <c r="A24" s="11" t="s">
        <v>31</v>
      </c>
      <c r="B24" s="1"/>
      <c r="C24" s="1"/>
      <c r="D24" s="1"/>
      <c r="E24" s="1"/>
      <c r="F24" s="1"/>
      <c r="G24" s="1"/>
      <c r="H24" s="1"/>
    </row>
    <row r="25" spans="1:11" x14ac:dyDescent="0.35">
      <c r="A25" s="11" t="s">
        <v>35</v>
      </c>
      <c r="B25" s="1"/>
      <c r="C25" s="1"/>
      <c r="D25" s="1"/>
      <c r="E25" s="1"/>
      <c r="F25" s="1"/>
      <c r="G25" s="1"/>
      <c r="H25" s="1"/>
    </row>
    <row r="27" spans="1:11" x14ac:dyDescent="0.35">
      <c r="F27">
        <v>640</v>
      </c>
      <c r="G27">
        <v>23666378</v>
      </c>
    </row>
    <row r="28" spans="1:11" x14ac:dyDescent="0.35">
      <c r="F28" s="22">
        <f>F27/G27</f>
        <v>2.7042583364467518E-5</v>
      </c>
    </row>
    <row r="31" spans="1:11" x14ac:dyDescent="0.35">
      <c r="I31" t="s">
        <v>57</v>
      </c>
      <c r="J31">
        <v>469</v>
      </c>
      <c r="K31">
        <f>J31*128</f>
        <v>60032</v>
      </c>
    </row>
    <row r="32" spans="1:11" x14ac:dyDescent="0.35">
      <c r="I32" t="s">
        <v>58</v>
      </c>
      <c r="J32">
        <v>391</v>
      </c>
      <c r="K32">
        <f t="shared" ref="K32:K37" si="4">J32*128</f>
        <v>50048</v>
      </c>
    </row>
    <row r="33" spans="9:11" x14ac:dyDescent="0.35">
      <c r="I33" t="s">
        <v>59</v>
      </c>
      <c r="J33">
        <v>573</v>
      </c>
      <c r="K33">
        <f t="shared" si="4"/>
        <v>73344</v>
      </c>
    </row>
    <row r="35" spans="9:11" x14ac:dyDescent="0.35">
      <c r="I35" t="s">
        <v>60</v>
      </c>
      <c r="J35">
        <v>79</v>
      </c>
      <c r="K35">
        <f t="shared" si="4"/>
        <v>10112</v>
      </c>
    </row>
    <row r="36" spans="9:11" x14ac:dyDescent="0.35">
      <c r="I36" t="s">
        <v>61</v>
      </c>
      <c r="J36">
        <v>79</v>
      </c>
      <c r="K36">
        <f t="shared" si="4"/>
        <v>10112</v>
      </c>
    </row>
    <row r="37" spans="9:11" x14ac:dyDescent="0.35">
      <c r="I37" t="s">
        <v>62</v>
      </c>
      <c r="J37">
        <v>204</v>
      </c>
      <c r="K37">
        <f t="shared" si="4"/>
        <v>26112</v>
      </c>
    </row>
  </sheetData>
  <mergeCells count="6">
    <mergeCell ref="L10:N10"/>
    <mergeCell ref="K10:K11"/>
    <mergeCell ref="L2:N2"/>
    <mergeCell ref="K2:K3"/>
    <mergeCell ref="K1:N1"/>
    <mergeCell ref="K9:N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3C9B-2CB4-4B00-B19E-0FEBD396F99D}">
  <dimension ref="A1:P108"/>
  <sheetViews>
    <sheetView topLeftCell="D1" workbookViewId="0">
      <selection activeCell="O20" sqref="O20"/>
    </sheetView>
  </sheetViews>
  <sheetFormatPr defaultRowHeight="14.5" x14ac:dyDescent="0.35"/>
  <cols>
    <col min="14" max="14" width="31.26953125" bestFit="1" customWidth="1"/>
    <col min="15" max="15" width="10" bestFit="1" customWidth="1"/>
    <col min="16" max="16" width="65.1796875" bestFit="1" customWidth="1"/>
  </cols>
  <sheetData>
    <row r="1" spans="1:16" ht="15" thickBot="1" x14ac:dyDescent="0.4">
      <c r="A1" t="s">
        <v>88</v>
      </c>
      <c r="B1">
        <v>20000</v>
      </c>
      <c r="C1">
        <v>350</v>
      </c>
      <c r="E1">
        <v>550</v>
      </c>
      <c r="N1" s="36" t="s">
        <v>108</v>
      </c>
      <c r="O1" s="36" t="s">
        <v>107</v>
      </c>
      <c r="P1" s="36" t="s">
        <v>100</v>
      </c>
    </row>
    <row r="2" spans="1:16" ht="15" thickTop="1" x14ac:dyDescent="0.35">
      <c r="A2" t="s">
        <v>89</v>
      </c>
      <c r="B2">
        <v>100000</v>
      </c>
      <c r="C2">
        <v>-150</v>
      </c>
      <c r="N2" s="34" t="s">
        <v>95</v>
      </c>
      <c r="O2" s="35">
        <v>9823000</v>
      </c>
      <c r="P2" s="34" t="s">
        <v>99</v>
      </c>
    </row>
    <row r="3" spans="1:16" x14ac:dyDescent="0.35">
      <c r="N3" s="1" t="s">
        <v>94</v>
      </c>
      <c r="O3" s="29">
        <v>3340000</v>
      </c>
      <c r="P3" s="1" t="s">
        <v>99</v>
      </c>
    </row>
    <row r="4" spans="1:16" x14ac:dyDescent="0.35">
      <c r="A4" t="s">
        <v>91</v>
      </c>
      <c r="B4" t="s">
        <v>90</v>
      </c>
      <c r="C4" t="s">
        <v>92</v>
      </c>
      <c r="D4" t="s">
        <v>93</v>
      </c>
      <c r="N4" s="1" t="s">
        <v>102</v>
      </c>
      <c r="O4" s="29">
        <v>6094000</v>
      </c>
      <c r="P4" s="1" t="s">
        <v>99</v>
      </c>
    </row>
    <row r="5" spans="1:16" x14ac:dyDescent="0.35">
      <c r="A5">
        <v>40000</v>
      </c>
      <c r="B5">
        <f>(A5-$B$1)/$C$1</f>
        <v>57.142857142857146</v>
      </c>
      <c r="C5">
        <f>(A5-$B$2)/$C$2</f>
        <v>400</v>
      </c>
      <c r="D5">
        <f>(A5-$B$1*2)/$C$1</f>
        <v>0</v>
      </c>
      <c r="N5" s="30" t="s">
        <v>96</v>
      </c>
      <c r="O5" s="31">
        <f>O2-O3</f>
        <v>6483000</v>
      </c>
      <c r="P5" s="30" t="s">
        <v>101</v>
      </c>
    </row>
    <row r="6" spans="1:16" x14ac:dyDescent="0.35">
      <c r="A6">
        <f>A5+E$1</f>
        <v>40550</v>
      </c>
      <c r="B6">
        <f t="shared" ref="B6:B69" si="0">(A6-$B$1)/$C$1</f>
        <v>58.714285714285715</v>
      </c>
      <c r="C6">
        <f t="shared" ref="C6:C69" si="1">(A6-$B$2)/$C$2</f>
        <v>396.33333333333331</v>
      </c>
      <c r="D6">
        <f t="shared" ref="D6:D69" si="2">(A6-$B$1*2)/$C$1</f>
        <v>1.5714285714285714</v>
      </c>
      <c r="N6" s="30" t="s">
        <v>97</v>
      </c>
      <c r="O6" s="32">
        <f>O5/O2</f>
        <v>0.65998167565916721</v>
      </c>
      <c r="P6" s="30" t="s">
        <v>98</v>
      </c>
    </row>
    <row r="7" spans="1:16" x14ac:dyDescent="0.35">
      <c r="A7">
        <f t="shared" ref="A7:A70" si="3">A6+E$1</f>
        <v>41100</v>
      </c>
      <c r="B7">
        <f t="shared" si="0"/>
        <v>60.285714285714285</v>
      </c>
      <c r="C7">
        <f t="shared" si="1"/>
        <v>392.66666666666669</v>
      </c>
      <c r="D7">
        <f t="shared" si="2"/>
        <v>3.1428571428571428</v>
      </c>
      <c r="N7" s="30" t="s">
        <v>104</v>
      </c>
      <c r="O7" s="33">
        <f>O5-O4</f>
        <v>389000</v>
      </c>
      <c r="P7" s="30" t="s">
        <v>105</v>
      </c>
    </row>
    <row r="8" spans="1:16" x14ac:dyDescent="0.35">
      <c r="A8">
        <f t="shared" si="3"/>
        <v>41650</v>
      </c>
      <c r="B8">
        <f t="shared" si="0"/>
        <v>61.857142857142854</v>
      </c>
      <c r="C8">
        <f t="shared" si="1"/>
        <v>389</v>
      </c>
      <c r="D8">
        <f t="shared" si="2"/>
        <v>4.7142857142857144</v>
      </c>
      <c r="N8" s="30" t="s">
        <v>103</v>
      </c>
      <c r="O8" s="32">
        <f>O7/O5</f>
        <v>6.000308499151627E-2</v>
      </c>
      <c r="P8" s="30" t="s">
        <v>106</v>
      </c>
    </row>
    <row r="9" spans="1:16" x14ac:dyDescent="0.35">
      <c r="A9">
        <f t="shared" si="3"/>
        <v>42200</v>
      </c>
      <c r="B9">
        <f t="shared" si="0"/>
        <v>63.428571428571431</v>
      </c>
      <c r="C9">
        <f t="shared" si="1"/>
        <v>385.33333333333331</v>
      </c>
      <c r="D9">
        <f t="shared" si="2"/>
        <v>6.2857142857142856</v>
      </c>
    </row>
    <row r="10" spans="1:16" x14ac:dyDescent="0.35">
      <c r="A10">
        <f t="shared" si="3"/>
        <v>42750</v>
      </c>
      <c r="B10">
        <f t="shared" si="0"/>
        <v>65</v>
      </c>
      <c r="C10">
        <f t="shared" si="1"/>
        <v>381.66666666666669</v>
      </c>
      <c r="D10">
        <f t="shared" si="2"/>
        <v>7.8571428571428568</v>
      </c>
    </row>
    <row r="11" spans="1:16" x14ac:dyDescent="0.35">
      <c r="A11">
        <f t="shared" si="3"/>
        <v>43300</v>
      </c>
      <c r="B11">
        <f t="shared" si="0"/>
        <v>66.571428571428569</v>
      </c>
      <c r="C11">
        <f t="shared" si="1"/>
        <v>378</v>
      </c>
      <c r="D11">
        <f t="shared" si="2"/>
        <v>9.4285714285714288</v>
      </c>
    </row>
    <row r="12" spans="1:16" x14ac:dyDescent="0.35">
      <c r="A12">
        <f t="shared" si="3"/>
        <v>43850</v>
      </c>
      <c r="B12">
        <f t="shared" si="0"/>
        <v>68.142857142857139</v>
      </c>
      <c r="C12">
        <f t="shared" si="1"/>
        <v>374.33333333333331</v>
      </c>
      <c r="D12">
        <f t="shared" si="2"/>
        <v>11</v>
      </c>
    </row>
    <row r="13" spans="1:16" x14ac:dyDescent="0.35">
      <c r="A13">
        <f t="shared" si="3"/>
        <v>44400</v>
      </c>
      <c r="B13">
        <f t="shared" si="0"/>
        <v>69.714285714285708</v>
      </c>
      <c r="C13">
        <f t="shared" si="1"/>
        <v>370.66666666666669</v>
      </c>
      <c r="D13">
        <f t="shared" si="2"/>
        <v>12.571428571428571</v>
      </c>
    </row>
    <row r="14" spans="1:16" x14ac:dyDescent="0.35">
      <c r="A14">
        <f t="shared" si="3"/>
        <v>44950</v>
      </c>
      <c r="B14">
        <f t="shared" si="0"/>
        <v>71.285714285714292</v>
      </c>
      <c r="C14">
        <f t="shared" si="1"/>
        <v>367</v>
      </c>
      <c r="D14">
        <f t="shared" si="2"/>
        <v>14.142857142857142</v>
      </c>
    </row>
    <row r="15" spans="1:16" x14ac:dyDescent="0.35">
      <c r="A15">
        <f t="shared" si="3"/>
        <v>45500</v>
      </c>
      <c r="B15">
        <f t="shared" si="0"/>
        <v>72.857142857142861</v>
      </c>
      <c r="C15">
        <f t="shared" si="1"/>
        <v>363.33333333333331</v>
      </c>
      <c r="D15">
        <f t="shared" si="2"/>
        <v>15.714285714285714</v>
      </c>
    </row>
    <row r="16" spans="1:16" x14ac:dyDescent="0.35">
      <c r="A16">
        <f t="shared" si="3"/>
        <v>46050</v>
      </c>
      <c r="B16">
        <f t="shared" si="0"/>
        <v>74.428571428571431</v>
      </c>
      <c r="C16">
        <f t="shared" si="1"/>
        <v>359.66666666666669</v>
      </c>
      <c r="D16">
        <f t="shared" si="2"/>
        <v>17.285714285714285</v>
      </c>
    </row>
    <row r="17" spans="1:15" x14ac:dyDescent="0.35">
      <c r="A17">
        <f t="shared" si="3"/>
        <v>46600</v>
      </c>
      <c r="B17">
        <f t="shared" si="0"/>
        <v>76</v>
      </c>
      <c r="C17">
        <f t="shared" si="1"/>
        <v>356</v>
      </c>
      <c r="D17">
        <f t="shared" si="2"/>
        <v>18.857142857142858</v>
      </c>
    </row>
    <row r="18" spans="1:15" x14ac:dyDescent="0.35">
      <c r="A18">
        <f t="shared" si="3"/>
        <v>47150</v>
      </c>
      <c r="B18">
        <f t="shared" si="0"/>
        <v>77.571428571428569</v>
      </c>
      <c r="C18">
        <f t="shared" si="1"/>
        <v>352.33333333333331</v>
      </c>
      <c r="D18">
        <f t="shared" si="2"/>
        <v>20.428571428571427</v>
      </c>
    </row>
    <row r="19" spans="1:15" x14ac:dyDescent="0.35">
      <c r="A19">
        <f t="shared" si="3"/>
        <v>47700</v>
      </c>
      <c r="B19">
        <f t="shared" si="0"/>
        <v>79.142857142857139</v>
      </c>
      <c r="C19">
        <f t="shared" si="1"/>
        <v>348.66666666666669</v>
      </c>
      <c r="D19">
        <f t="shared" si="2"/>
        <v>22</v>
      </c>
      <c r="O19">
        <f>49703411+79</f>
        <v>49703490</v>
      </c>
    </row>
    <row r="20" spans="1:15" x14ac:dyDescent="0.35">
      <c r="A20">
        <f t="shared" si="3"/>
        <v>48250</v>
      </c>
      <c r="B20">
        <f t="shared" si="0"/>
        <v>80.714285714285708</v>
      </c>
      <c r="C20">
        <f t="shared" si="1"/>
        <v>345</v>
      </c>
      <c r="D20">
        <f t="shared" si="2"/>
        <v>23.571428571428573</v>
      </c>
    </row>
    <row r="21" spans="1:15" x14ac:dyDescent="0.35">
      <c r="A21">
        <f t="shared" si="3"/>
        <v>48800</v>
      </c>
      <c r="B21">
        <f t="shared" si="0"/>
        <v>82.285714285714292</v>
      </c>
      <c r="C21">
        <f t="shared" si="1"/>
        <v>341.33333333333331</v>
      </c>
      <c r="D21">
        <f t="shared" si="2"/>
        <v>25.142857142857142</v>
      </c>
    </row>
    <row r="22" spans="1:15" x14ac:dyDescent="0.35">
      <c r="A22">
        <f t="shared" si="3"/>
        <v>49350</v>
      </c>
      <c r="B22">
        <f t="shared" si="0"/>
        <v>83.857142857142861</v>
      </c>
      <c r="C22">
        <f t="shared" si="1"/>
        <v>337.66666666666669</v>
      </c>
      <c r="D22">
        <f t="shared" si="2"/>
        <v>26.714285714285715</v>
      </c>
    </row>
    <row r="23" spans="1:15" x14ac:dyDescent="0.35">
      <c r="A23">
        <f t="shared" si="3"/>
        <v>49900</v>
      </c>
      <c r="B23">
        <f t="shared" si="0"/>
        <v>85.428571428571431</v>
      </c>
      <c r="C23">
        <f t="shared" si="1"/>
        <v>334</v>
      </c>
      <c r="D23">
        <f t="shared" si="2"/>
        <v>28.285714285714285</v>
      </c>
    </row>
    <row r="24" spans="1:15" x14ac:dyDescent="0.35">
      <c r="A24">
        <f t="shared" si="3"/>
        <v>50450</v>
      </c>
      <c r="B24">
        <f t="shared" si="0"/>
        <v>87</v>
      </c>
      <c r="C24">
        <f t="shared" si="1"/>
        <v>330.33333333333331</v>
      </c>
      <c r="D24">
        <f t="shared" si="2"/>
        <v>29.857142857142858</v>
      </c>
    </row>
    <row r="25" spans="1:15" x14ac:dyDescent="0.35">
      <c r="A25">
        <f t="shared" si="3"/>
        <v>51000</v>
      </c>
      <c r="B25">
        <f t="shared" si="0"/>
        <v>88.571428571428569</v>
      </c>
      <c r="C25">
        <f t="shared" si="1"/>
        <v>326.66666666666669</v>
      </c>
      <c r="D25">
        <f t="shared" si="2"/>
        <v>31.428571428571427</v>
      </c>
    </row>
    <row r="26" spans="1:15" x14ac:dyDescent="0.35">
      <c r="A26">
        <f t="shared" si="3"/>
        <v>51550</v>
      </c>
      <c r="B26">
        <f t="shared" si="0"/>
        <v>90.142857142857139</v>
      </c>
      <c r="C26">
        <f t="shared" si="1"/>
        <v>323</v>
      </c>
      <c r="D26">
        <f t="shared" si="2"/>
        <v>33</v>
      </c>
    </row>
    <row r="27" spans="1:15" x14ac:dyDescent="0.35">
      <c r="A27">
        <f t="shared" si="3"/>
        <v>52100</v>
      </c>
      <c r="B27">
        <f t="shared" si="0"/>
        <v>91.714285714285708</v>
      </c>
      <c r="C27">
        <f t="shared" si="1"/>
        <v>319.33333333333331</v>
      </c>
      <c r="D27">
        <f t="shared" si="2"/>
        <v>34.571428571428569</v>
      </c>
    </row>
    <row r="28" spans="1:15" x14ac:dyDescent="0.35">
      <c r="A28">
        <f t="shared" si="3"/>
        <v>52650</v>
      </c>
      <c r="B28">
        <f t="shared" si="0"/>
        <v>93.285714285714292</v>
      </c>
      <c r="C28">
        <f t="shared" si="1"/>
        <v>315.66666666666669</v>
      </c>
      <c r="D28">
        <f t="shared" si="2"/>
        <v>36.142857142857146</v>
      </c>
    </row>
    <row r="29" spans="1:15" x14ac:dyDescent="0.35">
      <c r="A29">
        <f t="shared" si="3"/>
        <v>53200</v>
      </c>
      <c r="B29">
        <f t="shared" si="0"/>
        <v>94.857142857142861</v>
      </c>
      <c r="C29">
        <f t="shared" si="1"/>
        <v>312</v>
      </c>
      <c r="D29">
        <f t="shared" si="2"/>
        <v>37.714285714285715</v>
      </c>
    </row>
    <row r="30" spans="1:15" x14ac:dyDescent="0.35">
      <c r="A30">
        <f t="shared" si="3"/>
        <v>53750</v>
      </c>
      <c r="B30">
        <f t="shared" si="0"/>
        <v>96.428571428571431</v>
      </c>
      <c r="C30">
        <f t="shared" si="1"/>
        <v>308.33333333333331</v>
      </c>
      <c r="D30">
        <f t="shared" si="2"/>
        <v>39.285714285714285</v>
      </c>
    </row>
    <row r="31" spans="1:15" x14ac:dyDescent="0.35">
      <c r="A31">
        <f t="shared" si="3"/>
        <v>54300</v>
      </c>
      <c r="B31">
        <f t="shared" si="0"/>
        <v>98</v>
      </c>
      <c r="C31">
        <f t="shared" si="1"/>
        <v>304.66666666666669</v>
      </c>
      <c r="D31">
        <f t="shared" si="2"/>
        <v>40.857142857142854</v>
      </c>
    </row>
    <row r="32" spans="1:15" x14ac:dyDescent="0.35">
      <c r="A32">
        <f t="shared" si="3"/>
        <v>54850</v>
      </c>
      <c r="B32">
        <f t="shared" si="0"/>
        <v>99.571428571428569</v>
      </c>
      <c r="C32">
        <f t="shared" si="1"/>
        <v>301</v>
      </c>
      <c r="D32">
        <f t="shared" si="2"/>
        <v>42.428571428571431</v>
      </c>
    </row>
    <row r="33" spans="1:4" x14ac:dyDescent="0.35">
      <c r="A33">
        <f t="shared" si="3"/>
        <v>55400</v>
      </c>
      <c r="B33">
        <f t="shared" si="0"/>
        <v>101.14285714285714</v>
      </c>
      <c r="C33">
        <f t="shared" si="1"/>
        <v>297.33333333333331</v>
      </c>
      <c r="D33">
        <f t="shared" si="2"/>
        <v>44</v>
      </c>
    </row>
    <row r="34" spans="1:4" x14ac:dyDescent="0.35">
      <c r="A34">
        <f t="shared" si="3"/>
        <v>55950</v>
      </c>
      <c r="B34">
        <f t="shared" si="0"/>
        <v>102.71428571428571</v>
      </c>
      <c r="C34">
        <f t="shared" si="1"/>
        <v>293.66666666666669</v>
      </c>
      <c r="D34">
        <f t="shared" si="2"/>
        <v>45.571428571428569</v>
      </c>
    </row>
    <row r="35" spans="1:4" x14ac:dyDescent="0.35">
      <c r="A35">
        <f t="shared" si="3"/>
        <v>56500</v>
      </c>
      <c r="B35">
        <f t="shared" si="0"/>
        <v>104.28571428571429</v>
      </c>
      <c r="C35">
        <f t="shared" si="1"/>
        <v>290</v>
      </c>
      <c r="D35">
        <f t="shared" si="2"/>
        <v>47.142857142857146</v>
      </c>
    </row>
    <row r="36" spans="1:4" x14ac:dyDescent="0.35">
      <c r="A36">
        <f t="shared" si="3"/>
        <v>57050</v>
      </c>
      <c r="B36">
        <f t="shared" si="0"/>
        <v>105.85714285714286</v>
      </c>
      <c r="C36">
        <f t="shared" si="1"/>
        <v>286.33333333333331</v>
      </c>
      <c r="D36">
        <f t="shared" si="2"/>
        <v>48.714285714285715</v>
      </c>
    </row>
    <row r="37" spans="1:4" x14ac:dyDescent="0.35">
      <c r="A37">
        <f t="shared" si="3"/>
        <v>57600</v>
      </c>
      <c r="B37">
        <f t="shared" si="0"/>
        <v>107.42857142857143</v>
      </c>
      <c r="C37">
        <f t="shared" si="1"/>
        <v>282.66666666666669</v>
      </c>
      <c r="D37">
        <f t="shared" si="2"/>
        <v>50.285714285714285</v>
      </c>
    </row>
    <row r="38" spans="1:4" x14ac:dyDescent="0.35">
      <c r="A38">
        <f t="shared" si="3"/>
        <v>58150</v>
      </c>
      <c r="B38">
        <f t="shared" si="0"/>
        <v>109</v>
      </c>
      <c r="C38">
        <f t="shared" si="1"/>
        <v>279</v>
      </c>
      <c r="D38">
        <f t="shared" si="2"/>
        <v>51.857142857142854</v>
      </c>
    </row>
    <row r="39" spans="1:4" x14ac:dyDescent="0.35">
      <c r="A39">
        <f t="shared" si="3"/>
        <v>58700</v>
      </c>
      <c r="B39">
        <f t="shared" si="0"/>
        <v>110.57142857142857</v>
      </c>
      <c r="C39">
        <f t="shared" si="1"/>
        <v>275.33333333333331</v>
      </c>
      <c r="D39">
        <f t="shared" si="2"/>
        <v>53.428571428571431</v>
      </c>
    </row>
    <row r="40" spans="1:4" x14ac:dyDescent="0.35">
      <c r="A40">
        <f t="shared" si="3"/>
        <v>59250</v>
      </c>
      <c r="B40">
        <f t="shared" si="0"/>
        <v>112.14285714285714</v>
      </c>
      <c r="C40">
        <f t="shared" si="1"/>
        <v>271.66666666666669</v>
      </c>
      <c r="D40">
        <f t="shared" si="2"/>
        <v>55</v>
      </c>
    </row>
    <row r="41" spans="1:4" x14ac:dyDescent="0.35">
      <c r="A41">
        <f t="shared" si="3"/>
        <v>59800</v>
      </c>
      <c r="B41">
        <f t="shared" si="0"/>
        <v>113.71428571428571</v>
      </c>
      <c r="C41">
        <f t="shared" si="1"/>
        <v>268</v>
      </c>
      <c r="D41">
        <f t="shared" si="2"/>
        <v>56.571428571428569</v>
      </c>
    </row>
    <row r="42" spans="1:4" x14ac:dyDescent="0.35">
      <c r="A42">
        <f t="shared" si="3"/>
        <v>60350</v>
      </c>
      <c r="B42">
        <f t="shared" si="0"/>
        <v>115.28571428571429</v>
      </c>
      <c r="C42">
        <f t="shared" si="1"/>
        <v>264.33333333333331</v>
      </c>
      <c r="D42">
        <f t="shared" si="2"/>
        <v>58.142857142857146</v>
      </c>
    </row>
    <row r="43" spans="1:4" x14ac:dyDescent="0.35">
      <c r="A43">
        <f t="shared" si="3"/>
        <v>60900</v>
      </c>
      <c r="B43">
        <f t="shared" si="0"/>
        <v>116.85714285714286</v>
      </c>
      <c r="C43">
        <f t="shared" si="1"/>
        <v>260.66666666666669</v>
      </c>
      <c r="D43">
        <f t="shared" si="2"/>
        <v>59.714285714285715</v>
      </c>
    </row>
    <row r="44" spans="1:4" x14ac:dyDescent="0.35">
      <c r="A44">
        <f t="shared" si="3"/>
        <v>61450</v>
      </c>
      <c r="B44">
        <f t="shared" si="0"/>
        <v>118.42857142857143</v>
      </c>
      <c r="C44">
        <f t="shared" si="1"/>
        <v>257</v>
      </c>
      <c r="D44">
        <f t="shared" si="2"/>
        <v>61.285714285714285</v>
      </c>
    </row>
    <row r="45" spans="1:4" x14ac:dyDescent="0.35">
      <c r="A45">
        <f t="shared" si="3"/>
        <v>62000</v>
      </c>
      <c r="B45">
        <f t="shared" si="0"/>
        <v>120</v>
      </c>
      <c r="C45">
        <f t="shared" si="1"/>
        <v>253.33333333333334</v>
      </c>
      <c r="D45">
        <f t="shared" si="2"/>
        <v>62.857142857142854</v>
      </c>
    </row>
    <row r="46" spans="1:4" x14ac:dyDescent="0.35">
      <c r="A46">
        <f t="shared" si="3"/>
        <v>62550</v>
      </c>
      <c r="B46">
        <f t="shared" si="0"/>
        <v>121.57142857142857</v>
      </c>
      <c r="C46">
        <f t="shared" si="1"/>
        <v>249.66666666666666</v>
      </c>
      <c r="D46">
        <f t="shared" si="2"/>
        <v>64.428571428571431</v>
      </c>
    </row>
    <row r="47" spans="1:4" x14ac:dyDescent="0.35">
      <c r="A47">
        <f t="shared" si="3"/>
        <v>63100</v>
      </c>
      <c r="B47">
        <f t="shared" si="0"/>
        <v>123.14285714285714</v>
      </c>
      <c r="C47">
        <f t="shared" si="1"/>
        <v>246</v>
      </c>
      <c r="D47">
        <f t="shared" si="2"/>
        <v>66</v>
      </c>
    </row>
    <row r="48" spans="1:4" x14ac:dyDescent="0.35">
      <c r="A48">
        <f t="shared" si="3"/>
        <v>63650</v>
      </c>
      <c r="B48">
        <f t="shared" si="0"/>
        <v>124.71428571428571</v>
      </c>
      <c r="C48">
        <f t="shared" si="1"/>
        <v>242.33333333333334</v>
      </c>
      <c r="D48">
        <f t="shared" si="2"/>
        <v>67.571428571428569</v>
      </c>
    </row>
    <row r="49" spans="1:4" x14ac:dyDescent="0.35">
      <c r="A49">
        <f t="shared" si="3"/>
        <v>64200</v>
      </c>
      <c r="B49">
        <f t="shared" si="0"/>
        <v>126.28571428571429</v>
      </c>
      <c r="C49">
        <f t="shared" si="1"/>
        <v>238.66666666666666</v>
      </c>
      <c r="D49">
        <f t="shared" si="2"/>
        <v>69.142857142857139</v>
      </c>
    </row>
    <row r="50" spans="1:4" x14ac:dyDescent="0.35">
      <c r="A50">
        <f t="shared" si="3"/>
        <v>64750</v>
      </c>
      <c r="B50">
        <f t="shared" si="0"/>
        <v>127.85714285714286</v>
      </c>
      <c r="C50">
        <f t="shared" si="1"/>
        <v>235</v>
      </c>
      <c r="D50">
        <f t="shared" si="2"/>
        <v>70.714285714285708</v>
      </c>
    </row>
    <row r="51" spans="1:4" x14ac:dyDescent="0.35">
      <c r="A51">
        <f t="shared" si="3"/>
        <v>65300</v>
      </c>
      <c r="B51">
        <f t="shared" si="0"/>
        <v>129.42857142857142</v>
      </c>
      <c r="C51">
        <f t="shared" si="1"/>
        <v>231.33333333333334</v>
      </c>
      <c r="D51">
        <f t="shared" si="2"/>
        <v>72.285714285714292</v>
      </c>
    </row>
    <row r="52" spans="1:4" x14ac:dyDescent="0.35">
      <c r="A52">
        <f t="shared" si="3"/>
        <v>65850</v>
      </c>
      <c r="B52">
        <f t="shared" si="0"/>
        <v>131</v>
      </c>
      <c r="C52">
        <f t="shared" si="1"/>
        <v>227.66666666666666</v>
      </c>
      <c r="D52">
        <f t="shared" si="2"/>
        <v>73.857142857142861</v>
      </c>
    </row>
    <row r="53" spans="1:4" x14ac:dyDescent="0.35">
      <c r="A53">
        <f t="shared" si="3"/>
        <v>66400</v>
      </c>
      <c r="B53">
        <f t="shared" si="0"/>
        <v>132.57142857142858</v>
      </c>
      <c r="C53">
        <f t="shared" si="1"/>
        <v>224</v>
      </c>
      <c r="D53">
        <f t="shared" si="2"/>
        <v>75.428571428571431</v>
      </c>
    </row>
    <row r="54" spans="1:4" x14ac:dyDescent="0.35">
      <c r="A54">
        <f t="shared" si="3"/>
        <v>66950</v>
      </c>
      <c r="B54">
        <f t="shared" si="0"/>
        <v>134.14285714285714</v>
      </c>
      <c r="C54">
        <f t="shared" si="1"/>
        <v>220.33333333333334</v>
      </c>
      <c r="D54">
        <f t="shared" si="2"/>
        <v>77</v>
      </c>
    </row>
    <row r="55" spans="1:4" x14ac:dyDescent="0.35">
      <c r="A55">
        <f t="shared" si="3"/>
        <v>67500</v>
      </c>
      <c r="B55">
        <f t="shared" si="0"/>
        <v>135.71428571428572</v>
      </c>
      <c r="C55">
        <f t="shared" si="1"/>
        <v>216.66666666666666</v>
      </c>
      <c r="D55">
        <f t="shared" si="2"/>
        <v>78.571428571428569</v>
      </c>
    </row>
    <row r="56" spans="1:4" x14ac:dyDescent="0.35">
      <c r="A56">
        <f t="shared" si="3"/>
        <v>68050</v>
      </c>
      <c r="B56">
        <f t="shared" si="0"/>
        <v>137.28571428571428</v>
      </c>
      <c r="C56">
        <f t="shared" si="1"/>
        <v>213</v>
      </c>
      <c r="D56">
        <f t="shared" si="2"/>
        <v>80.142857142857139</v>
      </c>
    </row>
    <row r="57" spans="1:4" x14ac:dyDescent="0.35">
      <c r="A57">
        <f t="shared" si="3"/>
        <v>68600</v>
      </c>
      <c r="B57">
        <f t="shared" si="0"/>
        <v>138.85714285714286</v>
      </c>
      <c r="C57">
        <f t="shared" si="1"/>
        <v>209.33333333333334</v>
      </c>
      <c r="D57">
        <f t="shared" si="2"/>
        <v>81.714285714285708</v>
      </c>
    </row>
    <row r="58" spans="1:4" x14ac:dyDescent="0.35">
      <c r="A58">
        <f t="shared" si="3"/>
        <v>69150</v>
      </c>
      <c r="B58">
        <f t="shared" si="0"/>
        <v>140.42857142857142</v>
      </c>
      <c r="C58">
        <f t="shared" si="1"/>
        <v>205.66666666666666</v>
      </c>
      <c r="D58">
        <f t="shared" si="2"/>
        <v>83.285714285714292</v>
      </c>
    </row>
    <row r="59" spans="1:4" x14ac:dyDescent="0.35">
      <c r="A59">
        <f t="shared" si="3"/>
        <v>69700</v>
      </c>
      <c r="B59">
        <f t="shared" si="0"/>
        <v>142</v>
      </c>
      <c r="C59">
        <f t="shared" si="1"/>
        <v>202</v>
      </c>
      <c r="D59">
        <f t="shared" si="2"/>
        <v>84.857142857142861</v>
      </c>
    </row>
    <row r="60" spans="1:4" x14ac:dyDescent="0.35">
      <c r="A60">
        <f t="shared" si="3"/>
        <v>70250</v>
      </c>
      <c r="B60">
        <f t="shared" si="0"/>
        <v>143.57142857142858</v>
      </c>
      <c r="C60">
        <f t="shared" si="1"/>
        <v>198.33333333333334</v>
      </c>
      <c r="D60">
        <f t="shared" si="2"/>
        <v>86.428571428571431</v>
      </c>
    </row>
    <row r="61" spans="1:4" x14ac:dyDescent="0.35">
      <c r="A61">
        <f t="shared" si="3"/>
        <v>70800</v>
      </c>
      <c r="B61">
        <f t="shared" si="0"/>
        <v>145.14285714285714</v>
      </c>
      <c r="C61">
        <f t="shared" si="1"/>
        <v>194.66666666666666</v>
      </c>
      <c r="D61">
        <f t="shared" si="2"/>
        <v>88</v>
      </c>
    </row>
    <row r="62" spans="1:4" x14ac:dyDescent="0.35">
      <c r="A62">
        <f t="shared" si="3"/>
        <v>71350</v>
      </c>
      <c r="B62">
        <f t="shared" si="0"/>
        <v>146.71428571428572</v>
      </c>
      <c r="C62">
        <f t="shared" si="1"/>
        <v>191</v>
      </c>
      <c r="D62">
        <f t="shared" si="2"/>
        <v>89.571428571428569</v>
      </c>
    </row>
    <row r="63" spans="1:4" x14ac:dyDescent="0.35">
      <c r="A63">
        <f t="shared" si="3"/>
        <v>71900</v>
      </c>
      <c r="B63">
        <f t="shared" si="0"/>
        <v>148.28571428571428</v>
      </c>
      <c r="C63">
        <f t="shared" si="1"/>
        <v>187.33333333333334</v>
      </c>
      <c r="D63">
        <f t="shared" si="2"/>
        <v>91.142857142857139</v>
      </c>
    </row>
    <row r="64" spans="1:4" x14ac:dyDescent="0.35">
      <c r="A64">
        <f t="shared" si="3"/>
        <v>72450</v>
      </c>
      <c r="B64">
        <f t="shared" si="0"/>
        <v>149.85714285714286</v>
      </c>
      <c r="C64">
        <f t="shared" si="1"/>
        <v>183.66666666666666</v>
      </c>
      <c r="D64">
        <f t="shared" si="2"/>
        <v>92.714285714285708</v>
      </c>
    </row>
    <row r="65" spans="1:4" x14ac:dyDescent="0.35">
      <c r="A65">
        <f t="shared" si="3"/>
        <v>73000</v>
      </c>
      <c r="B65">
        <f t="shared" si="0"/>
        <v>151.42857142857142</v>
      </c>
      <c r="C65">
        <f t="shared" si="1"/>
        <v>180</v>
      </c>
      <c r="D65">
        <f t="shared" si="2"/>
        <v>94.285714285714292</v>
      </c>
    </row>
    <row r="66" spans="1:4" x14ac:dyDescent="0.35">
      <c r="A66">
        <f t="shared" si="3"/>
        <v>73550</v>
      </c>
      <c r="B66">
        <f t="shared" si="0"/>
        <v>153</v>
      </c>
      <c r="C66">
        <f t="shared" si="1"/>
        <v>176.33333333333334</v>
      </c>
      <c r="D66">
        <f t="shared" si="2"/>
        <v>95.857142857142861</v>
      </c>
    </row>
    <row r="67" spans="1:4" x14ac:dyDescent="0.35">
      <c r="A67">
        <f t="shared" si="3"/>
        <v>74100</v>
      </c>
      <c r="B67">
        <f t="shared" si="0"/>
        <v>154.57142857142858</v>
      </c>
      <c r="C67">
        <f t="shared" si="1"/>
        <v>172.66666666666666</v>
      </c>
      <c r="D67">
        <f t="shared" si="2"/>
        <v>97.428571428571431</v>
      </c>
    </row>
    <row r="68" spans="1:4" x14ac:dyDescent="0.35">
      <c r="A68">
        <f t="shared" si="3"/>
        <v>74650</v>
      </c>
      <c r="B68">
        <f t="shared" si="0"/>
        <v>156.14285714285714</v>
      </c>
      <c r="C68">
        <f t="shared" si="1"/>
        <v>169</v>
      </c>
      <c r="D68">
        <f t="shared" si="2"/>
        <v>99</v>
      </c>
    </row>
    <row r="69" spans="1:4" x14ac:dyDescent="0.35">
      <c r="A69">
        <f t="shared" si="3"/>
        <v>75200</v>
      </c>
      <c r="B69">
        <f t="shared" si="0"/>
        <v>157.71428571428572</v>
      </c>
      <c r="C69">
        <f t="shared" si="1"/>
        <v>165.33333333333334</v>
      </c>
      <c r="D69">
        <f t="shared" si="2"/>
        <v>100.57142857142857</v>
      </c>
    </row>
    <row r="70" spans="1:4" x14ac:dyDescent="0.35">
      <c r="A70">
        <f t="shared" si="3"/>
        <v>75750</v>
      </c>
      <c r="B70">
        <f t="shared" ref="B70:B108" si="4">(A70-$B$1)/$C$1</f>
        <v>159.28571428571428</v>
      </c>
      <c r="C70">
        <f t="shared" ref="C70:C108" si="5">(A70-$B$2)/$C$2</f>
        <v>161.66666666666666</v>
      </c>
      <c r="D70">
        <f t="shared" ref="D70:D108" si="6">(A70-$B$1*2)/$C$1</f>
        <v>102.14285714285714</v>
      </c>
    </row>
    <row r="71" spans="1:4" x14ac:dyDescent="0.35">
      <c r="A71">
        <f t="shared" ref="A71:A108" si="7">A70+E$1</f>
        <v>76300</v>
      </c>
      <c r="B71">
        <f t="shared" si="4"/>
        <v>160.85714285714286</v>
      </c>
      <c r="C71">
        <f t="shared" si="5"/>
        <v>158</v>
      </c>
      <c r="D71">
        <f t="shared" si="6"/>
        <v>103.71428571428571</v>
      </c>
    </row>
    <row r="72" spans="1:4" x14ac:dyDescent="0.35">
      <c r="A72">
        <f t="shared" si="7"/>
        <v>76850</v>
      </c>
      <c r="B72">
        <f t="shared" si="4"/>
        <v>162.42857142857142</v>
      </c>
      <c r="C72">
        <f t="shared" si="5"/>
        <v>154.33333333333334</v>
      </c>
      <c r="D72">
        <f t="shared" si="6"/>
        <v>105.28571428571429</v>
      </c>
    </row>
    <row r="73" spans="1:4" x14ac:dyDescent="0.35">
      <c r="A73">
        <f t="shared" si="7"/>
        <v>77400</v>
      </c>
      <c r="B73">
        <f t="shared" si="4"/>
        <v>164</v>
      </c>
      <c r="C73">
        <f t="shared" si="5"/>
        <v>150.66666666666666</v>
      </c>
      <c r="D73">
        <f t="shared" si="6"/>
        <v>106.85714285714286</v>
      </c>
    </row>
    <row r="74" spans="1:4" x14ac:dyDescent="0.35">
      <c r="A74">
        <f t="shared" si="7"/>
        <v>77950</v>
      </c>
      <c r="B74">
        <f t="shared" si="4"/>
        <v>165.57142857142858</v>
      </c>
      <c r="C74">
        <f t="shared" si="5"/>
        <v>147</v>
      </c>
      <c r="D74">
        <f t="shared" si="6"/>
        <v>108.42857142857143</v>
      </c>
    </row>
    <row r="75" spans="1:4" x14ac:dyDescent="0.35">
      <c r="A75">
        <f t="shared" si="7"/>
        <v>78500</v>
      </c>
      <c r="B75">
        <f t="shared" si="4"/>
        <v>167.14285714285714</v>
      </c>
      <c r="C75">
        <f t="shared" si="5"/>
        <v>143.33333333333334</v>
      </c>
      <c r="D75">
        <f t="shared" si="6"/>
        <v>110</v>
      </c>
    </row>
    <row r="76" spans="1:4" x14ac:dyDescent="0.35">
      <c r="A76">
        <f t="shared" si="7"/>
        <v>79050</v>
      </c>
      <c r="B76">
        <f t="shared" si="4"/>
        <v>168.71428571428572</v>
      </c>
      <c r="C76">
        <f t="shared" si="5"/>
        <v>139.66666666666666</v>
      </c>
      <c r="D76">
        <f t="shared" si="6"/>
        <v>111.57142857142857</v>
      </c>
    </row>
    <row r="77" spans="1:4" x14ac:dyDescent="0.35">
      <c r="A77">
        <f t="shared" si="7"/>
        <v>79600</v>
      </c>
      <c r="B77">
        <f t="shared" si="4"/>
        <v>170.28571428571428</v>
      </c>
      <c r="C77">
        <f t="shared" si="5"/>
        <v>136</v>
      </c>
      <c r="D77">
        <f t="shared" si="6"/>
        <v>113.14285714285714</v>
      </c>
    </row>
    <row r="78" spans="1:4" x14ac:dyDescent="0.35">
      <c r="A78">
        <f t="shared" si="7"/>
        <v>80150</v>
      </c>
      <c r="B78">
        <f t="shared" si="4"/>
        <v>171.85714285714286</v>
      </c>
      <c r="C78">
        <f t="shared" si="5"/>
        <v>132.33333333333334</v>
      </c>
      <c r="D78">
        <f t="shared" si="6"/>
        <v>114.71428571428571</v>
      </c>
    </row>
    <row r="79" spans="1:4" x14ac:dyDescent="0.35">
      <c r="A79">
        <f t="shared" si="7"/>
        <v>80700</v>
      </c>
      <c r="B79">
        <f t="shared" si="4"/>
        <v>173.42857142857142</v>
      </c>
      <c r="C79">
        <f t="shared" si="5"/>
        <v>128.66666666666666</v>
      </c>
      <c r="D79">
        <f t="shared" si="6"/>
        <v>116.28571428571429</v>
      </c>
    </row>
    <row r="80" spans="1:4" x14ac:dyDescent="0.35">
      <c r="A80">
        <f t="shared" si="7"/>
        <v>81250</v>
      </c>
      <c r="B80">
        <f t="shared" si="4"/>
        <v>175</v>
      </c>
      <c r="C80">
        <f t="shared" si="5"/>
        <v>125</v>
      </c>
      <c r="D80">
        <f t="shared" si="6"/>
        <v>117.85714285714286</v>
      </c>
    </row>
    <row r="81" spans="1:4" x14ac:dyDescent="0.35">
      <c r="A81">
        <f t="shared" si="7"/>
        <v>81800</v>
      </c>
      <c r="B81">
        <f t="shared" si="4"/>
        <v>176.57142857142858</v>
      </c>
      <c r="C81">
        <f t="shared" si="5"/>
        <v>121.33333333333333</v>
      </c>
      <c r="D81">
        <f t="shared" si="6"/>
        <v>119.42857142857143</v>
      </c>
    </row>
    <row r="82" spans="1:4" x14ac:dyDescent="0.35">
      <c r="A82">
        <f t="shared" si="7"/>
        <v>82350</v>
      </c>
      <c r="B82">
        <f t="shared" si="4"/>
        <v>178.14285714285714</v>
      </c>
      <c r="C82">
        <f t="shared" si="5"/>
        <v>117.66666666666667</v>
      </c>
      <c r="D82">
        <f t="shared" si="6"/>
        <v>121</v>
      </c>
    </row>
    <row r="83" spans="1:4" x14ac:dyDescent="0.35">
      <c r="A83">
        <f t="shared" si="7"/>
        <v>82900</v>
      </c>
      <c r="B83">
        <f t="shared" si="4"/>
        <v>179.71428571428572</v>
      </c>
      <c r="C83">
        <f t="shared" si="5"/>
        <v>114</v>
      </c>
      <c r="D83">
        <f t="shared" si="6"/>
        <v>122.57142857142857</v>
      </c>
    </row>
    <row r="84" spans="1:4" x14ac:dyDescent="0.35">
      <c r="A84">
        <f t="shared" si="7"/>
        <v>83450</v>
      </c>
      <c r="B84">
        <f t="shared" si="4"/>
        <v>181.28571428571428</v>
      </c>
      <c r="C84">
        <f t="shared" si="5"/>
        <v>110.33333333333333</v>
      </c>
      <c r="D84">
        <f t="shared" si="6"/>
        <v>124.14285714285714</v>
      </c>
    </row>
    <row r="85" spans="1:4" x14ac:dyDescent="0.35">
      <c r="A85">
        <f t="shared" si="7"/>
        <v>84000</v>
      </c>
      <c r="B85">
        <f t="shared" si="4"/>
        <v>182.85714285714286</v>
      </c>
      <c r="C85">
        <f t="shared" si="5"/>
        <v>106.66666666666667</v>
      </c>
      <c r="D85">
        <f t="shared" si="6"/>
        <v>125.71428571428571</v>
      </c>
    </row>
    <row r="86" spans="1:4" x14ac:dyDescent="0.35">
      <c r="A86">
        <f t="shared" si="7"/>
        <v>84550</v>
      </c>
      <c r="B86">
        <f t="shared" si="4"/>
        <v>184.42857142857142</v>
      </c>
      <c r="C86">
        <f t="shared" si="5"/>
        <v>103</v>
      </c>
      <c r="D86">
        <f t="shared" si="6"/>
        <v>127.28571428571429</v>
      </c>
    </row>
    <row r="87" spans="1:4" x14ac:dyDescent="0.35">
      <c r="A87">
        <f t="shared" si="7"/>
        <v>85100</v>
      </c>
      <c r="B87">
        <f t="shared" si="4"/>
        <v>186</v>
      </c>
      <c r="C87">
        <f t="shared" si="5"/>
        <v>99.333333333333329</v>
      </c>
      <c r="D87">
        <f t="shared" si="6"/>
        <v>128.85714285714286</v>
      </c>
    </row>
    <row r="88" spans="1:4" x14ac:dyDescent="0.35">
      <c r="A88">
        <f t="shared" si="7"/>
        <v>85650</v>
      </c>
      <c r="B88">
        <f t="shared" si="4"/>
        <v>187.57142857142858</v>
      </c>
      <c r="C88">
        <f t="shared" si="5"/>
        <v>95.666666666666671</v>
      </c>
      <c r="D88">
        <f t="shared" si="6"/>
        <v>130.42857142857142</v>
      </c>
    </row>
    <row r="89" spans="1:4" x14ac:dyDescent="0.35">
      <c r="A89">
        <f t="shared" si="7"/>
        <v>86200</v>
      </c>
      <c r="B89">
        <f t="shared" si="4"/>
        <v>189.14285714285714</v>
      </c>
      <c r="C89">
        <f t="shared" si="5"/>
        <v>92</v>
      </c>
      <c r="D89">
        <f t="shared" si="6"/>
        <v>132</v>
      </c>
    </row>
    <row r="90" spans="1:4" x14ac:dyDescent="0.35">
      <c r="A90">
        <f t="shared" si="7"/>
        <v>86750</v>
      </c>
      <c r="B90">
        <f t="shared" si="4"/>
        <v>190.71428571428572</v>
      </c>
      <c r="C90">
        <f t="shared" si="5"/>
        <v>88.333333333333329</v>
      </c>
      <c r="D90">
        <f t="shared" si="6"/>
        <v>133.57142857142858</v>
      </c>
    </row>
    <row r="91" spans="1:4" x14ac:dyDescent="0.35">
      <c r="A91">
        <f t="shared" si="7"/>
        <v>87300</v>
      </c>
      <c r="B91">
        <f t="shared" si="4"/>
        <v>192.28571428571428</v>
      </c>
      <c r="C91">
        <f t="shared" si="5"/>
        <v>84.666666666666671</v>
      </c>
      <c r="D91">
        <f t="shared" si="6"/>
        <v>135.14285714285714</v>
      </c>
    </row>
    <row r="92" spans="1:4" x14ac:dyDescent="0.35">
      <c r="A92">
        <f t="shared" si="7"/>
        <v>87850</v>
      </c>
      <c r="B92">
        <f t="shared" si="4"/>
        <v>193.85714285714286</v>
      </c>
      <c r="C92">
        <f t="shared" si="5"/>
        <v>81</v>
      </c>
      <c r="D92">
        <f t="shared" si="6"/>
        <v>136.71428571428572</v>
      </c>
    </row>
    <row r="93" spans="1:4" x14ac:dyDescent="0.35">
      <c r="A93">
        <f t="shared" si="7"/>
        <v>88400</v>
      </c>
      <c r="B93">
        <f t="shared" si="4"/>
        <v>195.42857142857142</v>
      </c>
      <c r="C93">
        <f t="shared" si="5"/>
        <v>77.333333333333329</v>
      </c>
      <c r="D93">
        <f t="shared" si="6"/>
        <v>138.28571428571428</v>
      </c>
    </row>
    <row r="94" spans="1:4" x14ac:dyDescent="0.35">
      <c r="A94">
        <f t="shared" si="7"/>
        <v>88950</v>
      </c>
      <c r="B94">
        <f t="shared" si="4"/>
        <v>197</v>
      </c>
      <c r="C94">
        <f t="shared" si="5"/>
        <v>73.666666666666671</v>
      </c>
      <c r="D94">
        <f t="shared" si="6"/>
        <v>139.85714285714286</v>
      </c>
    </row>
    <row r="95" spans="1:4" x14ac:dyDescent="0.35">
      <c r="A95">
        <f t="shared" si="7"/>
        <v>89500</v>
      </c>
      <c r="B95">
        <f t="shared" si="4"/>
        <v>198.57142857142858</v>
      </c>
      <c r="C95">
        <f t="shared" si="5"/>
        <v>70</v>
      </c>
      <c r="D95">
        <f t="shared" si="6"/>
        <v>141.42857142857142</v>
      </c>
    </row>
    <row r="96" spans="1:4" x14ac:dyDescent="0.35">
      <c r="A96">
        <f t="shared" si="7"/>
        <v>90050</v>
      </c>
      <c r="B96">
        <f t="shared" si="4"/>
        <v>200.14285714285714</v>
      </c>
      <c r="C96">
        <f t="shared" si="5"/>
        <v>66.333333333333329</v>
      </c>
      <c r="D96">
        <f t="shared" si="6"/>
        <v>143</v>
      </c>
    </row>
    <row r="97" spans="1:4" x14ac:dyDescent="0.35">
      <c r="A97">
        <f t="shared" si="7"/>
        <v>90600</v>
      </c>
      <c r="B97">
        <f t="shared" si="4"/>
        <v>201.71428571428572</v>
      </c>
      <c r="C97">
        <f t="shared" si="5"/>
        <v>62.666666666666664</v>
      </c>
      <c r="D97">
        <f t="shared" si="6"/>
        <v>144.57142857142858</v>
      </c>
    </row>
    <row r="98" spans="1:4" x14ac:dyDescent="0.35">
      <c r="A98">
        <f t="shared" si="7"/>
        <v>91150</v>
      </c>
      <c r="B98">
        <f t="shared" si="4"/>
        <v>203.28571428571428</v>
      </c>
      <c r="C98">
        <f t="shared" si="5"/>
        <v>59</v>
      </c>
      <c r="D98">
        <f t="shared" si="6"/>
        <v>146.14285714285714</v>
      </c>
    </row>
    <row r="99" spans="1:4" x14ac:dyDescent="0.35">
      <c r="A99">
        <f t="shared" si="7"/>
        <v>91700</v>
      </c>
      <c r="B99">
        <f t="shared" si="4"/>
        <v>204.85714285714286</v>
      </c>
      <c r="C99">
        <f t="shared" si="5"/>
        <v>55.333333333333336</v>
      </c>
      <c r="D99">
        <f t="shared" si="6"/>
        <v>147.71428571428572</v>
      </c>
    </row>
    <row r="100" spans="1:4" x14ac:dyDescent="0.35">
      <c r="A100">
        <f t="shared" si="7"/>
        <v>92250</v>
      </c>
      <c r="B100">
        <f t="shared" si="4"/>
        <v>206.42857142857142</v>
      </c>
      <c r="C100">
        <f t="shared" si="5"/>
        <v>51.666666666666664</v>
      </c>
      <c r="D100">
        <f t="shared" si="6"/>
        <v>149.28571428571428</v>
      </c>
    </row>
    <row r="101" spans="1:4" x14ac:dyDescent="0.35">
      <c r="A101">
        <f t="shared" si="7"/>
        <v>92800</v>
      </c>
      <c r="B101">
        <f t="shared" si="4"/>
        <v>208</v>
      </c>
      <c r="C101">
        <f t="shared" si="5"/>
        <v>48</v>
      </c>
      <c r="D101">
        <f t="shared" si="6"/>
        <v>150.85714285714286</v>
      </c>
    </row>
    <row r="102" spans="1:4" x14ac:dyDescent="0.35">
      <c r="A102">
        <f t="shared" si="7"/>
        <v>93350</v>
      </c>
      <c r="B102">
        <f t="shared" si="4"/>
        <v>209.57142857142858</v>
      </c>
      <c r="C102">
        <f t="shared" si="5"/>
        <v>44.333333333333336</v>
      </c>
      <c r="D102">
        <f t="shared" si="6"/>
        <v>152.42857142857142</v>
      </c>
    </row>
    <row r="103" spans="1:4" x14ac:dyDescent="0.35">
      <c r="A103">
        <f t="shared" si="7"/>
        <v>93900</v>
      </c>
      <c r="B103">
        <f t="shared" si="4"/>
        <v>211.14285714285714</v>
      </c>
      <c r="C103">
        <f t="shared" si="5"/>
        <v>40.666666666666664</v>
      </c>
      <c r="D103">
        <f t="shared" si="6"/>
        <v>154</v>
      </c>
    </row>
    <row r="104" spans="1:4" x14ac:dyDescent="0.35">
      <c r="A104">
        <f t="shared" si="7"/>
        <v>94450</v>
      </c>
      <c r="B104">
        <f t="shared" si="4"/>
        <v>212.71428571428572</v>
      </c>
      <c r="C104">
        <f t="shared" si="5"/>
        <v>37</v>
      </c>
      <c r="D104">
        <f t="shared" si="6"/>
        <v>155.57142857142858</v>
      </c>
    </row>
    <row r="105" spans="1:4" x14ac:dyDescent="0.35">
      <c r="A105">
        <f t="shared" si="7"/>
        <v>95000</v>
      </c>
      <c r="B105">
        <f t="shared" si="4"/>
        <v>214.28571428571428</v>
      </c>
      <c r="C105">
        <f t="shared" si="5"/>
        <v>33.333333333333336</v>
      </c>
      <c r="D105">
        <f t="shared" si="6"/>
        <v>157.14285714285714</v>
      </c>
    </row>
    <row r="106" spans="1:4" x14ac:dyDescent="0.35">
      <c r="A106">
        <f t="shared" si="7"/>
        <v>95550</v>
      </c>
      <c r="B106">
        <f t="shared" si="4"/>
        <v>215.85714285714286</v>
      </c>
      <c r="C106">
        <f t="shared" si="5"/>
        <v>29.666666666666668</v>
      </c>
      <c r="D106">
        <f t="shared" si="6"/>
        <v>158.71428571428572</v>
      </c>
    </row>
    <row r="107" spans="1:4" x14ac:dyDescent="0.35">
      <c r="A107">
        <f t="shared" si="7"/>
        <v>96100</v>
      </c>
      <c r="B107">
        <f t="shared" si="4"/>
        <v>217.42857142857142</v>
      </c>
      <c r="C107">
        <f t="shared" si="5"/>
        <v>26</v>
      </c>
      <c r="D107">
        <f t="shared" si="6"/>
        <v>160.28571428571428</v>
      </c>
    </row>
    <row r="108" spans="1:4" x14ac:dyDescent="0.35">
      <c r="A108">
        <f t="shared" si="7"/>
        <v>96650</v>
      </c>
      <c r="B108">
        <f t="shared" si="4"/>
        <v>219</v>
      </c>
      <c r="C108">
        <f t="shared" si="5"/>
        <v>22.333333333333332</v>
      </c>
      <c r="D108">
        <f t="shared" si="6"/>
        <v>161.85714285714286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AFF0-3D51-4CA3-B99D-9D87B79C3EF6}">
  <dimension ref="A1:M17"/>
  <sheetViews>
    <sheetView workbookViewId="0">
      <selection activeCell="E14" sqref="E14"/>
    </sheetView>
  </sheetViews>
  <sheetFormatPr defaultRowHeight="14.5" x14ac:dyDescent="0.35"/>
  <sheetData>
    <row r="1" spans="1:13" x14ac:dyDescent="0.35">
      <c r="C1" t="s">
        <v>51</v>
      </c>
      <c r="E1" s="24" t="s">
        <v>52</v>
      </c>
    </row>
    <row r="2" spans="1:13" x14ac:dyDescent="0.35">
      <c r="A2" t="s">
        <v>1</v>
      </c>
      <c r="B2" t="s">
        <v>42</v>
      </c>
      <c r="C2">
        <v>2445.8247976303101</v>
      </c>
      <c r="D2" t="s">
        <v>43</v>
      </c>
      <c r="E2">
        <v>6198.91155672073</v>
      </c>
      <c r="G2" t="s">
        <v>44</v>
      </c>
    </row>
    <row r="3" spans="1:13" x14ac:dyDescent="0.35">
      <c r="C3">
        <f>C2/60</f>
        <v>40.763746627171834</v>
      </c>
      <c r="D3" t="s">
        <v>48</v>
      </c>
      <c r="G3" t="s">
        <v>45</v>
      </c>
    </row>
    <row r="4" spans="1:13" x14ac:dyDescent="0.35">
      <c r="G4" t="s">
        <v>46</v>
      </c>
    </row>
    <row r="5" spans="1:13" x14ac:dyDescent="0.35">
      <c r="A5" t="s">
        <v>1</v>
      </c>
      <c r="B5" t="s">
        <v>47</v>
      </c>
      <c r="C5">
        <v>2394.3015499114899</v>
      </c>
      <c r="D5" t="s">
        <v>43</v>
      </c>
      <c r="E5">
        <v>6155.8655228614798</v>
      </c>
      <c r="G5" t="s">
        <v>44</v>
      </c>
      <c r="M5">
        <v>62</v>
      </c>
    </row>
    <row r="6" spans="1:13" x14ac:dyDescent="0.35">
      <c r="C6">
        <f>C5/60</f>
        <v>39.905025831858168</v>
      </c>
      <c r="D6" t="s">
        <v>48</v>
      </c>
      <c r="G6" t="s">
        <v>45</v>
      </c>
      <c r="M6">
        <f>M5*300</f>
        <v>18600</v>
      </c>
    </row>
    <row r="7" spans="1:13" x14ac:dyDescent="0.35">
      <c r="G7" t="s">
        <v>46</v>
      </c>
      <c r="M7">
        <f>M6/60</f>
        <v>310</v>
      </c>
    </row>
    <row r="8" spans="1:13" x14ac:dyDescent="0.35">
      <c r="A8" t="s">
        <v>1</v>
      </c>
      <c r="B8" t="s">
        <v>32</v>
      </c>
      <c r="C8">
        <v>2387.8790075778902</v>
      </c>
      <c r="D8" t="s">
        <v>43</v>
      </c>
      <c r="G8" t="s">
        <v>49</v>
      </c>
      <c r="M8">
        <f>M7/60</f>
        <v>5.166666666666667</v>
      </c>
    </row>
    <row r="9" spans="1:13" x14ac:dyDescent="0.35">
      <c r="C9">
        <f>C8/60</f>
        <v>39.797983459631503</v>
      </c>
      <c r="G9" t="s">
        <v>50</v>
      </c>
    </row>
    <row r="10" spans="1:13" x14ac:dyDescent="0.35">
      <c r="G10" t="s">
        <v>46</v>
      </c>
    </row>
    <row r="11" spans="1:13" x14ac:dyDescent="0.35">
      <c r="A11" t="s">
        <v>53</v>
      </c>
      <c r="B11" t="s">
        <v>42</v>
      </c>
      <c r="C11">
        <v>540.25578212738003</v>
      </c>
      <c r="D11" t="s">
        <v>43</v>
      </c>
      <c r="G11" t="s">
        <v>54</v>
      </c>
    </row>
    <row r="12" spans="1:13" x14ac:dyDescent="0.35">
      <c r="G12" t="s">
        <v>55</v>
      </c>
    </row>
    <row r="13" spans="1:13" x14ac:dyDescent="0.35">
      <c r="G13" t="s">
        <v>56</v>
      </c>
    </row>
    <row r="14" spans="1:13" x14ac:dyDescent="0.35">
      <c r="A14" t="s">
        <v>53</v>
      </c>
      <c r="B14" t="s">
        <v>47</v>
      </c>
      <c r="C14">
        <v>457.36746358871397</v>
      </c>
      <c r="D14" t="s">
        <v>43</v>
      </c>
      <c r="E14">
        <v>915.06349611282303</v>
      </c>
      <c r="G14" t="s">
        <v>54</v>
      </c>
    </row>
    <row r="15" spans="1:13" x14ac:dyDescent="0.35">
      <c r="G15" t="s">
        <v>55</v>
      </c>
    </row>
    <row r="16" spans="1:13" x14ac:dyDescent="0.35">
      <c r="G16" t="s">
        <v>56</v>
      </c>
    </row>
    <row r="17" spans="1:2" x14ac:dyDescent="0.35">
      <c r="A17" t="s">
        <v>53</v>
      </c>
      <c r="B17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AEAB-ECCC-4F0A-AD29-671E9D93F54A}">
  <dimension ref="A1:H15"/>
  <sheetViews>
    <sheetView workbookViewId="0">
      <selection activeCell="F1" sqref="F1:H10"/>
    </sheetView>
  </sheetViews>
  <sheetFormatPr defaultRowHeight="14.5" x14ac:dyDescent="0.35"/>
  <cols>
    <col min="1" max="1" width="14.26953125" bestFit="1" customWidth="1"/>
    <col min="2" max="2" width="9.1796875" bestFit="1" customWidth="1"/>
    <col min="3" max="3" width="26.453125" bestFit="1" customWidth="1"/>
    <col min="4" max="5" width="26.453125" customWidth="1"/>
    <col min="6" max="6" width="14.26953125" bestFit="1" customWidth="1"/>
    <col min="7" max="7" width="26.54296875" bestFit="1" customWidth="1"/>
    <col min="8" max="8" width="26.453125" bestFit="1" customWidth="1"/>
  </cols>
  <sheetData>
    <row r="1" spans="1:8" ht="15" thickBot="1" x14ac:dyDescent="0.4">
      <c r="A1" s="57" t="s">
        <v>19</v>
      </c>
      <c r="B1" s="58"/>
      <c r="C1" s="59"/>
      <c r="D1" s="23"/>
      <c r="E1" s="23"/>
      <c r="F1" s="57" t="s">
        <v>18</v>
      </c>
      <c r="G1" s="58"/>
      <c r="H1" s="59"/>
    </row>
    <row r="2" spans="1:8" ht="15.5" thickTop="1" thickBot="1" x14ac:dyDescent="0.4">
      <c r="A2" s="3" t="s">
        <v>15</v>
      </c>
      <c r="B2" s="2" t="s">
        <v>16</v>
      </c>
      <c r="C2" s="4" t="s">
        <v>9</v>
      </c>
      <c r="D2" s="2" t="s">
        <v>85</v>
      </c>
      <c r="E2" s="2" t="s">
        <v>86</v>
      </c>
      <c r="F2" s="3" t="s">
        <v>15</v>
      </c>
      <c r="G2" s="2" t="s">
        <v>16</v>
      </c>
      <c r="H2" s="4" t="s">
        <v>9</v>
      </c>
    </row>
    <row r="3" spans="1:8" x14ac:dyDescent="0.35">
      <c r="A3" s="5" t="s">
        <v>4</v>
      </c>
      <c r="B3" s="6" t="s">
        <v>0</v>
      </c>
      <c r="C3" s="7" t="s">
        <v>109</v>
      </c>
      <c r="D3" s="6">
        <f>64*26*26</f>
        <v>43264</v>
      </c>
      <c r="E3" s="6">
        <f>64*30*30</f>
        <v>57600</v>
      </c>
      <c r="F3" s="5" t="s">
        <v>4</v>
      </c>
      <c r="G3" s="6" t="s">
        <v>0</v>
      </c>
      <c r="H3" s="7" t="s">
        <v>10</v>
      </c>
    </row>
    <row r="4" spans="1:8" x14ac:dyDescent="0.35">
      <c r="A4" s="5" t="s">
        <v>5</v>
      </c>
      <c r="B4" s="6"/>
      <c r="C4" s="7" t="s">
        <v>12</v>
      </c>
      <c r="D4" s="27" t="s">
        <v>87</v>
      </c>
      <c r="E4" s="27" t="s">
        <v>81</v>
      </c>
      <c r="F4" s="5" t="s">
        <v>5</v>
      </c>
      <c r="G4" s="6"/>
      <c r="H4" s="7" t="s">
        <v>12</v>
      </c>
    </row>
    <row r="5" spans="1:8" x14ac:dyDescent="0.35">
      <c r="A5" s="5" t="s">
        <v>4</v>
      </c>
      <c r="B5" s="6" t="s">
        <v>0</v>
      </c>
      <c r="C5" s="7" t="s">
        <v>109</v>
      </c>
      <c r="D5" s="6">
        <f>64*11*11</f>
        <v>7744</v>
      </c>
      <c r="E5" s="6">
        <f>64*13*13</f>
        <v>10816</v>
      </c>
      <c r="F5" s="5" t="s">
        <v>4</v>
      </c>
      <c r="G5" s="6" t="s">
        <v>0</v>
      </c>
      <c r="H5" s="7" t="s">
        <v>11</v>
      </c>
    </row>
    <row r="6" spans="1:8" x14ac:dyDescent="0.35">
      <c r="A6" s="5" t="s">
        <v>5</v>
      </c>
      <c r="B6" s="6"/>
      <c r="C6" s="7" t="s">
        <v>12</v>
      </c>
      <c r="D6" s="27" t="s">
        <v>83</v>
      </c>
      <c r="E6" s="27" t="s">
        <v>82</v>
      </c>
      <c r="F6" s="5" t="s">
        <v>5</v>
      </c>
      <c r="G6" s="6"/>
      <c r="H6" s="7" t="s">
        <v>12</v>
      </c>
    </row>
    <row r="7" spans="1:8" x14ac:dyDescent="0.35">
      <c r="A7" s="5" t="s">
        <v>4</v>
      </c>
      <c r="B7" s="6" t="s">
        <v>0</v>
      </c>
      <c r="C7" s="7" t="s">
        <v>109</v>
      </c>
      <c r="D7" s="6">
        <f>64*3*3</f>
        <v>576</v>
      </c>
      <c r="E7" s="6">
        <f>64*4*4</f>
        <v>1024</v>
      </c>
      <c r="F7" s="5" t="s">
        <v>4</v>
      </c>
      <c r="G7" s="6" t="s">
        <v>0</v>
      </c>
      <c r="H7" s="7" t="s">
        <v>11</v>
      </c>
    </row>
    <row r="8" spans="1:8" x14ac:dyDescent="0.35">
      <c r="A8" s="5" t="s">
        <v>113</v>
      </c>
      <c r="B8" s="6"/>
      <c r="C8" s="7" t="s">
        <v>111</v>
      </c>
      <c r="D8" s="6"/>
      <c r="E8" s="6"/>
      <c r="F8" s="5"/>
      <c r="G8" s="6"/>
      <c r="H8" s="7"/>
    </row>
    <row r="9" spans="1:8" x14ac:dyDescent="0.35">
      <c r="A9" s="5" t="s">
        <v>7</v>
      </c>
      <c r="B9" s="6" t="s">
        <v>0</v>
      </c>
      <c r="C9" s="7" t="s">
        <v>110</v>
      </c>
      <c r="D9" s="6">
        <f>64</f>
        <v>64</v>
      </c>
      <c r="E9" s="6">
        <v>64</v>
      </c>
      <c r="F9" s="5" t="s">
        <v>7</v>
      </c>
      <c r="G9" s="6" t="s">
        <v>0</v>
      </c>
      <c r="H9" s="7" t="s">
        <v>13</v>
      </c>
    </row>
    <row r="10" spans="1:8" ht="15" thickBot="1" x14ac:dyDescent="0.4">
      <c r="A10" s="8" t="s">
        <v>6</v>
      </c>
      <c r="B10" s="9" t="s">
        <v>8</v>
      </c>
      <c r="C10" s="10" t="s">
        <v>112</v>
      </c>
      <c r="D10" s="9">
        <v>10</v>
      </c>
      <c r="E10" s="9">
        <v>10</v>
      </c>
      <c r="F10" s="8" t="s">
        <v>6</v>
      </c>
      <c r="G10" s="9" t="s">
        <v>17</v>
      </c>
      <c r="H10" s="10" t="s">
        <v>14</v>
      </c>
    </row>
    <row r="11" spans="1:8" x14ac:dyDescent="0.35">
      <c r="D11">
        <f>SUM(D7:D10,D5,D3)</f>
        <v>51658</v>
      </c>
      <c r="E11">
        <f>SUM(E7:E10,E5,E3)</f>
        <v>69514</v>
      </c>
      <c r="F11">
        <v>69514</v>
      </c>
    </row>
    <row r="14" spans="1:8" x14ac:dyDescent="0.35">
      <c r="E14" t="s">
        <v>84</v>
      </c>
    </row>
    <row r="15" spans="1:8" x14ac:dyDescent="0.35">
      <c r="E15">
        <f>16*14*14 + 32*7*7 + 100</f>
        <v>4804</v>
      </c>
    </row>
  </sheetData>
  <mergeCells count="2">
    <mergeCell ref="A1:C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ABA6-6A2B-4523-8A91-C96B00C58459}">
  <dimension ref="A1:X15"/>
  <sheetViews>
    <sheetView topLeftCell="F1" workbookViewId="0">
      <selection activeCell="G15" sqref="G15"/>
    </sheetView>
  </sheetViews>
  <sheetFormatPr defaultRowHeight="14.5" x14ac:dyDescent="0.35"/>
  <cols>
    <col min="1" max="1" width="14.26953125" bestFit="1" customWidth="1"/>
    <col min="2" max="2" width="9.08984375" bestFit="1" customWidth="1"/>
    <col min="3" max="3" width="26.453125" bestFit="1" customWidth="1"/>
    <col min="4" max="4" width="14.26953125" bestFit="1" customWidth="1"/>
    <col min="5" max="5" width="26.36328125" bestFit="1" customWidth="1"/>
    <col min="6" max="6" width="26.453125" bestFit="1" customWidth="1"/>
    <col min="7" max="7" width="15.26953125" bestFit="1" customWidth="1"/>
    <col min="8" max="8" width="26.36328125" bestFit="1" customWidth="1"/>
    <col min="9" max="9" width="41.6328125" bestFit="1" customWidth="1"/>
  </cols>
  <sheetData>
    <row r="1" spans="1:24" ht="15" thickBot="1" x14ac:dyDescent="0.4">
      <c r="A1" s="57" t="s">
        <v>19</v>
      </c>
      <c r="B1" s="58"/>
      <c r="C1" s="59"/>
      <c r="D1" s="57" t="s">
        <v>18</v>
      </c>
      <c r="E1" s="58"/>
      <c r="F1" s="59"/>
      <c r="G1" s="57" t="s">
        <v>114</v>
      </c>
      <c r="H1" s="58"/>
      <c r="I1" s="59"/>
      <c r="P1" s="60" t="s">
        <v>0</v>
      </c>
      <c r="Q1" s="60"/>
      <c r="R1" s="60"/>
      <c r="S1" s="60" t="s">
        <v>47</v>
      </c>
      <c r="T1" s="60"/>
      <c r="U1" s="60"/>
      <c r="V1" s="60" t="s">
        <v>32</v>
      </c>
      <c r="W1" s="60"/>
      <c r="X1" s="60"/>
    </row>
    <row r="2" spans="1:24" ht="15.5" thickTop="1" thickBot="1" x14ac:dyDescent="0.4">
      <c r="A2" s="3" t="s">
        <v>15</v>
      </c>
      <c r="B2" s="2" t="s">
        <v>16</v>
      </c>
      <c r="C2" s="4" t="s">
        <v>9</v>
      </c>
      <c r="D2" s="3" t="s">
        <v>15</v>
      </c>
      <c r="E2" s="2" t="s">
        <v>16</v>
      </c>
      <c r="F2" s="4" t="s">
        <v>9</v>
      </c>
      <c r="G2" s="3" t="s">
        <v>15</v>
      </c>
      <c r="H2" s="2" t="s">
        <v>16</v>
      </c>
      <c r="I2" s="4" t="s">
        <v>9</v>
      </c>
      <c r="P2" s="8" t="s">
        <v>6</v>
      </c>
      <c r="Q2" s="9" t="s">
        <v>8</v>
      </c>
      <c r="R2" s="7" t="s">
        <v>14</v>
      </c>
      <c r="S2" s="8" t="s">
        <v>6</v>
      </c>
      <c r="T2" s="9" t="s">
        <v>17</v>
      </c>
      <c r="U2" s="9" t="s">
        <v>14</v>
      </c>
      <c r="V2" s="40" t="s">
        <v>117</v>
      </c>
      <c r="W2" s="37" t="s">
        <v>0</v>
      </c>
      <c r="X2" s="38" t="s">
        <v>125</v>
      </c>
    </row>
    <row r="3" spans="1:24" x14ac:dyDescent="0.35">
      <c r="A3" s="5" t="s">
        <v>4</v>
      </c>
      <c r="B3" s="6" t="s">
        <v>0</v>
      </c>
      <c r="C3" s="7" t="s">
        <v>109</v>
      </c>
      <c r="D3" s="5" t="s">
        <v>4</v>
      </c>
      <c r="E3" s="6" t="s">
        <v>0</v>
      </c>
      <c r="F3" s="7" t="s">
        <v>109</v>
      </c>
      <c r="G3" s="5" t="s">
        <v>4</v>
      </c>
      <c r="H3" s="6" t="s">
        <v>0</v>
      </c>
      <c r="I3" s="7" t="s">
        <v>109</v>
      </c>
      <c r="V3" s="41" t="s">
        <v>118</v>
      </c>
      <c r="W3" s="6" t="s">
        <v>0</v>
      </c>
      <c r="X3" s="39" t="s">
        <v>125</v>
      </c>
    </row>
    <row r="4" spans="1:24" x14ac:dyDescent="0.35">
      <c r="A4" s="5" t="s">
        <v>5</v>
      </c>
      <c r="B4" s="6"/>
      <c r="C4" s="7" t="s">
        <v>12</v>
      </c>
      <c r="D4" s="5" t="s">
        <v>5</v>
      </c>
      <c r="E4" s="6"/>
      <c r="F4" s="7" t="s">
        <v>12</v>
      </c>
      <c r="G4" s="5" t="s">
        <v>5</v>
      </c>
      <c r="H4" s="6"/>
      <c r="I4" s="7" t="s">
        <v>12</v>
      </c>
      <c r="V4" s="41" t="s">
        <v>115</v>
      </c>
      <c r="X4" s="39" t="s">
        <v>116</v>
      </c>
    </row>
    <row r="5" spans="1:24" x14ac:dyDescent="0.35">
      <c r="A5" s="5" t="s">
        <v>4</v>
      </c>
      <c r="B5" s="6" t="s">
        <v>0</v>
      </c>
      <c r="C5" s="7" t="s">
        <v>109</v>
      </c>
      <c r="D5" s="5" t="s">
        <v>4</v>
      </c>
      <c r="E5" s="6" t="s">
        <v>0</v>
      </c>
      <c r="F5" s="7" t="s">
        <v>109</v>
      </c>
      <c r="G5" s="5" t="s">
        <v>4</v>
      </c>
      <c r="H5" s="6" t="s">
        <v>0</v>
      </c>
      <c r="I5" s="7" t="s">
        <v>109</v>
      </c>
      <c r="V5" s="5" t="s">
        <v>120</v>
      </c>
      <c r="W5" s="6" t="s">
        <v>32</v>
      </c>
      <c r="X5" s="7" t="s">
        <v>123</v>
      </c>
    </row>
    <row r="6" spans="1:24" x14ac:dyDescent="0.35">
      <c r="A6" s="5" t="s">
        <v>5</v>
      </c>
      <c r="B6" s="6"/>
      <c r="C6" s="7" t="s">
        <v>12</v>
      </c>
      <c r="D6" s="5" t="s">
        <v>5</v>
      </c>
      <c r="E6" s="6"/>
      <c r="F6" s="7" t="s">
        <v>12</v>
      </c>
      <c r="G6" s="5" t="s">
        <v>5</v>
      </c>
      <c r="H6" s="6"/>
      <c r="I6" s="7" t="s">
        <v>12</v>
      </c>
      <c r="V6" s="5" t="s">
        <v>121</v>
      </c>
      <c r="W6" s="6" t="s">
        <v>32</v>
      </c>
      <c r="X6" s="7" t="s">
        <v>124</v>
      </c>
    </row>
    <row r="7" spans="1:24" x14ac:dyDescent="0.35">
      <c r="A7" s="5" t="s">
        <v>4</v>
      </c>
      <c r="B7" s="6" t="s">
        <v>0</v>
      </c>
      <c r="C7" s="7" t="s">
        <v>109</v>
      </c>
      <c r="D7" s="5" t="s">
        <v>4</v>
      </c>
      <c r="E7" s="6" t="s">
        <v>0</v>
      </c>
      <c r="F7" s="7" t="s">
        <v>109</v>
      </c>
      <c r="G7" s="5" t="s">
        <v>4</v>
      </c>
      <c r="H7" s="6" t="s">
        <v>0</v>
      </c>
      <c r="I7" s="7" t="s">
        <v>109</v>
      </c>
      <c r="V7" s="5" t="s">
        <v>119</v>
      </c>
      <c r="X7" s="7" t="s">
        <v>122</v>
      </c>
    </row>
    <row r="8" spans="1:24" x14ac:dyDescent="0.35">
      <c r="A8" s="5" t="s">
        <v>113</v>
      </c>
      <c r="B8" s="6"/>
      <c r="C8" s="7" t="s">
        <v>111</v>
      </c>
      <c r="D8" s="5" t="s">
        <v>113</v>
      </c>
      <c r="E8" s="6"/>
      <c r="F8" s="7" t="s">
        <v>111</v>
      </c>
      <c r="G8" s="5" t="s">
        <v>113</v>
      </c>
      <c r="H8" s="6"/>
      <c r="I8" s="7" t="s">
        <v>111</v>
      </c>
    </row>
    <row r="9" spans="1:24" x14ac:dyDescent="0.35">
      <c r="A9" s="5" t="s">
        <v>7</v>
      </c>
      <c r="B9" s="6" t="s">
        <v>0</v>
      </c>
      <c r="C9" s="7" t="s">
        <v>13</v>
      </c>
      <c r="D9" s="5" t="s">
        <v>7</v>
      </c>
      <c r="E9" s="6" t="s">
        <v>0</v>
      </c>
      <c r="F9" s="7" t="s">
        <v>13</v>
      </c>
      <c r="G9" s="5" t="s">
        <v>7</v>
      </c>
      <c r="H9" s="6" t="s">
        <v>0</v>
      </c>
      <c r="I9" s="7" t="s">
        <v>13</v>
      </c>
    </row>
    <row r="10" spans="1:24" ht="15" thickBot="1" x14ac:dyDescent="0.4">
      <c r="A10" s="8" t="s">
        <v>6</v>
      </c>
      <c r="B10" s="9" t="s">
        <v>8</v>
      </c>
      <c r="C10" s="7" t="s">
        <v>14</v>
      </c>
      <c r="D10" s="8" t="s">
        <v>6</v>
      </c>
      <c r="E10" s="9" t="s">
        <v>17</v>
      </c>
      <c r="F10" s="9" t="s">
        <v>14</v>
      </c>
      <c r="G10" s="40" t="s">
        <v>117</v>
      </c>
      <c r="H10" s="37" t="s">
        <v>0</v>
      </c>
      <c r="I10" s="38" t="s">
        <v>125</v>
      </c>
    </row>
    <row r="11" spans="1:24" x14ac:dyDescent="0.35">
      <c r="G11" s="41" t="s">
        <v>118</v>
      </c>
      <c r="H11" s="6" t="s">
        <v>0</v>
      </c>
      <c r="I11" s="39" t="s">
        <v>125</v>
      </c>
    </row>
    <row r="12" spans="1:24" x14ac:dyDescent="0.35">
      <c r="G12" s="41" t="s">
        <v>115</v>
      </c>
      <c r="I12" s="39" t="s">
        <v>116</v>
      </c>
    </row>
    <row r="13" spans="1:24" x14ac:dyDescent="0.35">
      <c r="G13" s="5" t="s">
        <v>120</v>
      </c>
      <c r="H13" s="6" t="s">
        <v>32</v>
      </c>
      <c r="I13" s="7" t="s">
        <v>123</v>
      </c>
    </row>
    <row r="14" spans="1:24" x14ac:dyDescent="0.35">
      <c r="G14" s="5" t="s">
        <v>121</v>
      </c>
      <c r="H14" s="6" t="s">
        <v>32</v>
      </c>
      <c r="I14" s="7" t="s">
        <v>124</v>
      </c>
    </row>
    <row r="15" spans="1:24" x14ac:dyDescent="0.35">
      <c r="G15" s="5" t="s">
        <v>119</v>
      </c>
      <c r="I15" s="7" t="s">
        <v>122</v>
      </c>
    </row>
  </sheetData>
  <mergeCells count="6">
    <mergeCell ref="V1:X1"/>
    <mergeCell ref="A1:C1"/>
    <mergeCell ref="D1:F1"/>
    <mergeCell ref="G1:I1"/>
    <mergeCell ref="P1:R1"/>
    <mergeCell ref="S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EC28-C38F-4D07-B5C8-BF3B48FCD91D}">
  <dimension ref="A1:AK39"/>
  <sheetViews>
    <sheetView tabSelected="1" topLeftCell="Q5" workbookViewId="0">
      <selection activeCell="AG39" sqref="AG39"/>
    </sheetView>
  </sheetViews>
  <sheetFormatPr defaultRowHeight="14.5" x14ac:dyDescent="0.35"/>
  <cols>
    <col min="1" max="1" width="14.26953125" bestFit="1" customWidth="1"/>
    <col min="5" max="5" width="33.90625" bestFit="1" customWidth="1"/>
    <col min="10" max="10" width="11.54296875" bestFit="1" customWidth="1"/>
    <col min="14" max="14" width="33.90625" bestFit="1" customWidth="1"/>
    <col min="24" max="24" width="17.08984375" bestFit="1" customWidth="1"/>
    <col min="25" max="25" width="17.54296875" bestFit="1" customWidth="1"/>
    <col min="26" max="26" width="9.36328125" bestFit="1" customWidth="1"/>
    <col min="30" max="31" width="10.81640625" bestFit="1" customWidth="1"/>
    <col min="33" max="33" width="10.81640625" bestFit="1" customWidth="1"/>
    <col min="36" max="36" width="10.81640625" bestFit="1" customWidth="1"/>
  </cols>
  <sheetData>
    <row r="1" spans="1:32" x14ac:dyDescent="0.35">
      <c r="A1" t="s">
        <v>70</v>
      </c>
      <c r="B1" t="s">
        <v>2</v>
      </c>
      <c r="C1" t="s">
        <v>71</v>
      </c>
      <c r="D1" t="s">
        <v>72</v>
      </c>
      <c r="F1" t="s">
        <v>74</v>
      </c>
      <c r="J1" s="61" t="s">
        <v>70</v>
      </c>
      <c r="K1" s="61" t="s">
        <v>2</v>
      </c>
      <c r="L1" s="43" t="s">
        <v>71</v>
      </c>
      <c r="M1" s="63" t="s">
        <v>72</v>
      </c>
      <c r="N1" s="64"/>
      <c r="O1" s="63" t="s">
        <v>74</v>
      </c>
      <c r="P1" s="65"/>
      <c r="Q1" s="64"/>
      <c r="S1" t="s">
        <v>78</v>
      </c>
      <c r="T1">
        <v>10000</v>
      </c>
      <c r="U1">
        <v>32</v>
      </c>
      <c r="V1">
        <f>T1/U1</f>
        <v>312.5</v>
      </c>
      <c r="Z1">
        <f>Z3*3</f>
        <v>8.4</v>
      </c>
    </row>
    <row r="2" spans="1:32" x14ac:dyDescent="0.35">
      <c r="C2" t="s">
        <v>28</v>
      </c>
      <c r="D2" t="s">
        <v>28</v>
      </c>
      <c r="E2" t="s">
        <v>75</v>
      </c>
      <c r="F2" t="s">
        <v>33</v>
      </c>
      <c r="G2" t="s">
        <v>28</v>
      </c>
      <c r="H2" t="s">
        <v>3</v>
      </c>
      <c r="J2" s="62"/>
      <c r="K2" s="62"/>
      <c r="L2" s="1" t="s">
        <v>28</v>
      </c>
      <c r="M2" s="1" t="s">
        <v>28</v>
      </c>
      <c r="N2" s="1" t="s">
        <v>75</v>
      </c>
      <c r="O2" s="1" t="s">
        <v>33</v>
      </c>
      <c r="P2" s="1" t="s">
        <v>28</v>
      </c>
      <c r="Q2" s="1" t="s">
        <v>3</v>
      </c>
      <c r="S2" t="s">
        <v>79</v>
      </c>
      <c r="T2">
        <v>10000</v>
      </c>
      <c r="U2">
        <v>16</v>
      </c>
      <c r="V2">
        <f t="shared" ref="V2:V3" si="0">T2/U2</f>
        <v>625</v>
      </c>
      <c r="X2" t="s">
        <v>143</v>
      </c>
      <c r="Y2" t="s">
        <v>71</v>
      </c>
      <c r="Z2" t="s">
        <v>72</v>
      </c>
      <c r="AA2" t="s">
        <v>74</v>
      </c>
    </row>
    <row r="3" spans="1:32" x14ac:dyDescent="0.35">
      <c r="A3" s="26" t="s">
        <v>0</v>
      </c>
      <c r="B3" s="26">
        <v>0.99008413461538458</v>
      </c>
      <c r="C3">
        <v>0.83533653846153844</v>
      </c>
      <c r="D3">
        <v>0.85566907051282048</v>
      </c>
      <c r="E3" s="26" t="s">
        <v>134</v>
      </c>
      <c r="F3">
        <v>0.96674679487179482</v>
      </c>
      <c r="G3">
        <v>0.90254407051282048</v>
      </c>
      <c r="H3">
        <v>0.91225961538461542</v>
      </c>
      <c r="J3" s="1" t="s">
        <v>0</v>
      </c>
      <c r="K3" s="42">
        <v>9.9000000000000008E-3</v>
      </c>
      <c r="L3" s="42">
        <v>0.16470000000000001</v>
      </c>
      <c r="M3" s="42">
        <v>0.14430000000000001</v>
      </c>
      <c r="N3" s="1" t="s">
        <v>142</v>
      </c>
      <c r="O3" s="42">
        <v>3.3300000000000003E-2</v>
      </c>
      <c r="P3" s="42">
        <v>9.7500000000000003E-2</v>
      </c>
      <c r="Q3" s="42">
        <v>8.77E-2</v>
      </c>
      <c r="S3" t="s">
        <v>80</v>
      </c>
      <c r="T3">
        <v>26032</v>
      </c>
      <c r="U3">
        <v>16</v>
      </c>
      <c r="V3">
        <f t="shared" si="0"/>
        <v>1627</v>
      </c>
      <c r="X3" t="s">
        <v>70</v>
      </c>
      <c r="Y3">
        <f>Z3*2</f>
        <v>5.6000000000000005</v>
      </c>
      <c r="Z3">
        <f>SQRT(AA3^2*AB3)</f>
        <v>2.8000000000000003</v>
      </c>
      <c r="AA3">
        <v>0.1</v>
      </c>
      <c r="AB3">
        <f>28*28</f>
        <v>784</v>
      </c>
    </row>
    <row r="4" spans="1:32" x14ac:dyDescent="0.35">
      <c r="A4" s="26" t="s">
        <v>20</v>
      </c>
      <c r="B4">
        <v>0.99358974358974361</v>
      </c>
      <c r="C4">
        <v>0.94150641025641024</v>
      </c>
      <c r="D4">
        <v>0.97115384615384615</v>
      </c>
      <c r="E4" t="s">
        <v>147</v>
      </c>
      <c r="F4">
        <v>0.98717948717948723</v>
      </c>
      <c r="G4">
        <v>0.98327323717948723</v>
      </c>
      <c r="H4">
        <v>0.98157051282051277</v>
      </c>
      <c r="J4" s="1" t="s">
        <v>20</v>
      </c>
      <c r="K4" s="1">
        <f t="shared" ref="K4:K9" si="1">100*ROUND(1-B4,4)</f>
        <v>0.64</v>
      </c>
      <c r="L4" s="1">
        <f t="shared" ref="L4:L9" si="2">100*ROUND(1-C4,4)</f>
        <v>5.8500000000000005</v>
      </c>
      <c r="M4" s="1">
        <f t="shared" ref="M4:M9" si="3">100*ROUND(1-D4,4)</f>
        <v>2.88</v>
      </c>
      <c r="N4" t="s">
        <v>147</v>
      </c>
      <c r="O4" s="1">
        <f t="shared" ref="O4:O9" si="4">100*ROUND(1-F4,4)</f>
        <v>1.28</v>
      </c>
      <c r="P4" s="1">
        <f t="shared" ref="P4:P9" si="5">100*ROUND(1-G4,4)</f>
        <v>1.67</v>
      </c>
      <c r="Q4" s="1">
        <f t="shared" ref="Q4:Q9" si="6">100*ROUND(1-H4,4)</f>
        <v>1.8399999999999999</v>
      </c>
      <c r="X4" t="s">
        <v>144</v>
      </c>
      <c r="Y4" s="28">
        <f>Z4*2</f>
        <v>1.7388431636769905</v>
      </c>
      <c r="Z4" s="28">
        <f>SQRT(AA4^2*AB4)</f>
        <v>0.86942158183849527</v>
      </c>
      <c r="AA4">
        <f>4/255</f>
        <v>1.5686274509803921E-2</v>
      </c>
      <c r="AB4">
        <f>32*32*3</f>
        <v>3072</v>
      </c>
    </row>
    <row r="5" spans="1:32" x14ac:dyDescent="0.35">
      <c r="A5" s="26" t="s">
        <v>32</v>
      </c>
      <c r="B5" s="26">
        <v>0.99188701923076927</v>
      </c>
      <c r="C5">
        <v>0.65795272435897434</v>
      </c>
      <c r="D5">
        <v>0.69330929487179482</v>
      </c>
      <c r="E5" s="26" t="s">
        <v>137</v>
      </c>
      <c r="F5">
        <v>0.94040464743589747</v>
      </c>
      <c r="G5">
        <v>0.85356570512820518</v>
      </c>
      <c r="H5">
        <v>0.91887019230769229</v>
      </c>
      <c r="J5" s="1" t="s">
        <v>32</v>
      </c>
      <c r="K5" s="1">
        <f t="shared" si="1"/>
        <v>0.80999999999999994</v>
      </c>
      <c r="L5" s="1">
        <f t="shared" si="2"/>
        <v>34.200000000000003</v>
      </c>
      <c r="M5" s="1">
        <f t="shared" si="3"/>
        <v>30.669999999999998</v>
      </c>
      <c r="N5" s="1" t="s">
        <v>141</v>
      </c>
      <c r="O5" s="1">
        <f t="shared" si="4"/>
        <v>5.96</v>
      </c>
      <c r="P5" s="1">
        <f t="shared" si="5"/>
        <v>14.64</v>
      </c>
      <c r="Q5" s="1">
        <f t="shared" si="6"/>
        <v>8.1100000000000012</v>
      </c>
      <c r="X5">
        <f>Y5*32*32*3</f>
        <v>48.188235294117646</v>
      </c>
      <c r="Y5" s="44">
        <f>(4/255)</f>
        <v>1.5686274509803921E-2</v>
      </c>
      <c r="Z5">
        <f>SQRT(Y5*32*32*3)</f>
        <v>6.9417746501969972</v>
      </c>
    </row>
    <row r="6" spans="1:32" x14ac:dyDescent="0.35">
      <c r="A6" s="26" t="s">
        <v>34</v>
      </c>
      <c r="B6">
        <v>0.99389022435897434</v>
      </c>
      <c r="C6">
        <v>0.87550080128205132</v>
      </c>
      <c r="D6">
        <v>0.96824919871794868</v>
      </c>
      <c r="E6" t="s">
        <v>148</v>
      </c>
      <c r="F6">
        <v>0.9859775641025641</v>
      </c>
      <c r="G6">
        <v>0.98187099358974361</v>
      </c>
      <c r="H6">
        <v>0.98137019230769229</v>
      </c>
      <c r="J6" s="1" t="s">
        <v>34</v>
      </c>
      <c r="K6" s="1">
        <f t="shared" si="1"/>
        <v>0.61</v>
      </c>
      <c r="L6" s="1">
        <f t="shared" si="2"/>
        <v>12.45</v>
      </c>
      <c r="M6" s="1">
        <f t="shared" si="3"/>
        <v>3.18</v>
      </c>
      <c r="N6" t="s">
        <v>148</v>
      </c>
      <c r="O6" s="1">
        <f t="shared" si="4"/>
        <v>1.4000000000000001</v>
      </c>
      <c r="P6" s="1">
        <f t="shared" si="5"/>
        <v>1.81</v>
      </c>
      <c r="Q6" s="1">
        <f t="shared" si="6"/>
        <v>1.8599999999999999</v>
      </c>
      <c r="S6" t="s">
        <v>138</v>
      </c>
    </row>
    <row r="7" spans="1:32" x14ac:dyDescent="0.35">
      <c r="A7" s="26" t="s">
        <v>76</v>
      </c>
      <c r="B7" s="26">
        <v>0.99338942307692313</v>
      </c>
      <c r="C7">
        <v>0.99268830128205132</v>
      </c>
      <c r="D7">
        <v>0.99238782051282048</v>
      </c>
      <c r="E7" s="26" t="s">
        <v>136</v>
      </c>
      <c r="F7">
        <v>0.99368990384615385</v>
      </c>
      <c r="G7">
        <v>0.99368990384615385</v>
      </c>
      <c r="H7">
        <v>0.96123798076923073</v>
      </c>
      <c r="J7" s="1" t="s">
        <v>76</v>
      </c>
      <c r="K7" s="1">
        <f t="shared" si="1"/>
        <v>0.66</v>
      </c>
      <c r="L7" s="1">
        <f t="shared" si="2"/>
        <v>0.73</v>
      </c>
      <c r="M7" s="1">
        <f t="shared" si="3"/>
        <v>0.76</v>
      </c>
      <c r="N7" s="1" t="s">
        <v>140</v>
      </c>
      <c r="O7" s="1">
        <f t="shared" si="4"/>
        <v>0.63</v>
      </c>
      <c r="P7" s="1">
        <f t="shared" si="5"/>
        <v>0.63</v>
      </c>
      <c r="Q7" s="1">
        <f t="shared" si="6"/>
        <v>3.88</v>
      </c>
      <c r="T7" t="s">
        <v>2</v>
      </c>
      <c r="U7" t="s">
        <v>33</v>
      </c>
      <c r="V7" t="s">
        <v>126</v>
      </c>
      <c r="W7" t="s">
        <v>127</v>
      </c>
      <c r="X7" t="s">
        <v>128</v>
      </c>
      <c r="Y7" t="s">
        <v>129</v>
      </c>
      <c r="Z7" t="s">
        <v>3</v>
      </c>
      <c r="AA7" t="s">
        <v>130</v>
      </c>
      <c r="AF7">
        <f>100*54</f>
        <v>5400</v>
      </c>
    </row>
    <row r="8" spans="1:32" x14ac:dyDescent="0.35">
      <c r="A8" s="26" t="s">
        <v>47</v>
      </c>
      <c r="B8" s="26">
        <v>0.99288862179487181</v>
      </c>
      <c r="C8">
        <v>0.90594951923076927</v>
      </c>
      <c r="D8">
        <v>0.92558092948717952</v>
      </c>
      <c r="E8" s="26" t="s">
        <v>135</v>
      </c>
      <c r="F8">
        <v>0.97576121794871795</v>
      </c>
      <c r="G8">
        <v>0.95562900641025639</v>
      </c>
      <c r="H8">
        <v>0.96734775641025639</v>
      </c>
      <c r="J8" s="1" t="s">
        <v>47</v>
      </c>
      <c r="K8" s="1">
        <f t="shared" si="1"/>
        <v>0.71000000000000008</v>
      </c>
      <c r="L8" s="1">
        <f t="shared" si="2"/>
        <v>9.41</v>
      </c>
      <c r="M8" s="1">
        <f t="shared" si="3"/>
        <v>7.4399999999999995</v>
      </c>
      <c r="N8" s="1" t="s">
        <v>139</v>
      </c>
      <c r="O8" s="1">
        <f t="shared" si="4"/>
        <v>2.42</v>
      </c>
      <c r="P8" s="1">
        <f t="shared" si="5"/>
        <v>4.4400000000000004</v>
      </c>
      <c r="Q8" s="1">
        <f t="shared" si="6"/>
        <v>3.27</v>
      </c>
      <c r="S8" t="s">
        <v>47</v>
      </c>
      <c r="T8">
        <v>0.99288862179487181</v>
      </c>
      <c r="U8">
        <v>0.97576121794871795</v>
      </c>
      <c r="V8">
        <v>0.95562900641025639</v>
      </c>
      <c r="W8">
        <v>0.92558092948717952</v>
      </c>
      <c r="X8">
        <v>0.90594951923076927</v>
      </c>
      <c r="Y8">
        <v>0.88191105769230771</v>
      </c>
      <c r="Z8">
        <v>0.96734775641025639</v>
      </c>
      <c r="AA8">
        <v>3.47501390713912</v>
      </c>
      <c r="AF8">
        <f>AF7/60</f>
        <v>90</v>
      </c>
    </row>
    <row r="9" spans="1:32" x14ac:dyDescent="0.35">
      <c r="A9" s="26" t="s">
        <v>24</v>
      </c>
      <c r="B9">
        <v>0.99338942307692313</v>
      </c>
      <c r="C9">
        <v>0.94841746794871795</v>
      </c>
      <c r="D9">
        <v>0.97786458333333337</v>
      </c>
      <c r="E9" t="s">
        <v>146</v>
      </c>
      <c r="F9">
        <v>0.98878205128205132</v>
      </c>
      <c r="G9">
        <v>0.98657852564102566</v>
      </c>
      <c r="H9">
        <v>0.98467548076923073</v>
      </c>
      <c r="J9" s="1" t="s">
        <v>24</v>
      </c>
      <c r="K9" s="1">
        <f t="shared" si="1"/>
        <v>0.66</v>
      </c>
      <c r="L9" s="1">
        <f t="shared" si="2"/>
        <v>5.16</v>
      </c>
      <c r="M9" s="1">
        <f t="shared" si="3"/>
        <v>2.21</v>
      </c>
      <c r="N9" s="1" t="s">
        <v>146</v>
      </c>
      <c r="O9" s="1">
        <f t="shared" si="4"/>
        <v>1.1199999999999999</v>
      </c>
      <c r="P9" s="1">
        <f t="shared" si="5"/>
        <v>1.34</v>
      </c>
      <c r="Q9" s="1">
        <f t="shared" si="6"/>
        <v>1.53</v>
      </c>
      <c r="S9" t="s">
        <v>131</v>
      </c>
      <c r="T9">
        <v>0.99008413461538458</v>
      </c>
      <c r="U9">
        <v>0.96674679487179482</v>
      </c>
      <c r="V9">
        <v>0.90254407051282048</v>
      </c>
      <c r="W9">
        <v>0.85566907051282048</v>
      </c>
      <c r="X9">
        <v>0.83533653846153844</v>
      </c>
      <c r="Y9">
        <v>0</v>
      </c>
      <c r="Z9">
        <v>0.91225961538461542</v>
      </c>
      <c r="AA9">
        <v>4.1327832692708704</v>
      </c>
      <c r="AF9">
        <f>AF8/60</f>
        <v>1.5</v>
      </c>
    </row>
    <row r="10" spans="1:32" x14ac:dyDescent="0.35">
      <c r="S10" t="s">
        <v>132</v>
      </c>
      <c r="T10">
        <v>0.99338942307692313</v>
      </c>
      <c r="U10">
        <v>0.99368990384615385</v>
      </c>
      <c r="V10">
        <v>0.99368990384615385</v>
      </c>
      <c r="W10">
        <v>0.99238782051282048</v>
      </c>
      <c r="X10">
        <v>0.99268830128205132</v>
      </c>
      <c r="Y10">
        <v>0</v>
      </c>
      <c r="Z10">
        <v>0.96123798076923073</v>
      </c>
      <c r="AA10">
        <v>5.88563650693649</v>
      </c>
    </row>
    <row r="11" spans="1:32" x14ac:dyDescent="0.35">
      <c r="A11" t="s">
        <v>53</v>
      </c>
      <c r="B11" t="s">
        <v>2</v>
      </c>
      <c r="C11" t="s">
        <v>71</v>
      </c>
      <c r="D11" t="s">
        <v>72</v>
      </c>
      <c r="F11" t="s">
        <v>74</v>
      </c>
      <c r="J11" t="s">
        <v>53</v>
      </c>
      <c r="K11" t="s">
        <v>2</v>
      </c>
      <c r="L11" t="s">
        <v>71</v>
      </c>
      <c r="M11" t="s">
        <v>72</v>
      </c>
      <c r="O11" t="s">
        <v>74</v>
      </c>
      <c r="S11" t="s">
        <v>133</v>
      </c>
      <c r="T11">
        <v>0.99188701923076927</v>
      </c>
      <c r="U11">
        <v>0.94040464743589747</v>
      </c>
      <c r="V11">
        <v>0.85356570512820518</v>
      </c>
      <c r="W11">
        <v>0.69330929487179482</v>
      </c>
      <c r="X11">
        <v>0.65795272435897434</v>
      </c>
      <c r="Y11">
        <v>0</v>
      </c>
      <c r="Z11">
        <v>0.91887019230769229</v>
      </c>
      <c r="AA11">
        <v>4.2721019585927298</v>
      </c>
    </row>
    <row r="12" spans="1:32" x14ac:dyDescent="0.35">
      <c r="C12" t="s">
        <v>73</v>
      </c>
      <c r="D12" t="s">
        <v>28</v>
      </c>
      <c r="E12" t="s">
        <v>75</v>
      </c>
      <c r="F12" t="s">
        <v>33</v>
      </c>
      <c r="G12" t="s">
        <v>28</v>
      </c>
      <c r="H12" t="s">
        <v>3</v>
      </c>
      <c r="L12" t="s">
        <v>73</v>
      </c>
      <c r="M12" t="s">
        <v>28</v>
      </c>
      <c r="N12" t="s">
        <v>75</v>
      </c>
      <c r="O12" t="s">
        <v>33</v>
      </c>
      <c r="P12" t="s">
        <v>28</v>
      </c>
      <c r="Q12" t="s">
        <v>3</v>
      </c>
      <c r="S12" t="s">
        <v>145</v>
      </c>
    </row>
    <row r="13" spans="1:32" x14ac:dyDescent="0.35">
      <c r="A13" s="26" t="s">
        <v>0</v>
      </c>
      <c r="B13" s="26"/>
      <c r="E13" s="26"/>
      <c r="J13" t="s">
        <v>0</v>
      </c>
      <c r="T13" t="s">
        <v>2</v>
      </c>
      <c r="U13" t="s">
        <v>128</v>
      </c>
      <c r="V13" t="s">
        <v>127</v>
      </c>
      <c r="W13" t="s">
        <v>129</v>
      </c>
      <c r="X13" t="s">
        <v>33</v>
      </c>
      <c r="Y13" t="s">
        <v>126</v>
      </c>
      <c r="Z13" t="s">
        <v>3</v>
      </c>
      <c r="AA13" t="s">
        <v>130</v>
      </c>
    </row>
    <row r="14" spans="1:32" x14ac:dyDescent="0.35">
      <c r="A14" s="26" t="s">
        <v>20</v>
      </c>
      <c r="J14" t="s">
        <v>20</v>
      </c>
      <c r="S14" t="s">
        <v>47</v>
      </c>
      <c r="T14">
        <v>0.99338942307692313</v>
      </c>
      <c r="U14">
        <v>0.94841746794871795</v>
      </c>
      <c r="V14">
        <v>0.97786458333333337</v>
      </c>
      <c r="W14" t="s">
        <v>146</v>
      </c>
      <c r="X14">
        <v>0.98878205128205132</v>
      </c>
      <c r="Y14">
        <v>0.98657852564102566</v>
      </c>
      <c r="Z14">
        <v>0.98467548076923073</v>
      </c>
      <c r="AA14">
        <v>4.1490403597171497</v>
      </c>
    </row>
    <row r="15" spans="1:32" x14ac:dyDescent="0.35">
      <c r="A15" s="26" t="s">
        <v>32</v>
      </c>
      <c r="B15" s="26"/>
      <c r="E15" s="26"/>
      <c r="J15" t="s">
        <v>32</v>
      </c>
      <c r="S15" t="s">
        <v>131</v>
      </c>
      <c r="T15">
        <v>0.99358974358974361</v>
      </c>
      <c r="U15">
        <v>0.94150641025641024</v>
      </c>
      <c r="V15">
        <v>0.97115384615384615</v>
      </c>
      <c r="W15" t="s">
        <v>147</v>
      </c>
      <c r="X15">
        <v>0.98717948717948723</v>
      </c>
      <c r="Y15">
        <v>0.98327323717948723</v>
      </c>
      <c r="Z15">
        <v>0.98157051282051277</v>
      </c>
      <c r="AA15">
        <v>6.8467921721629592</v>
      </c>
    </row>
    <row r="16" spans="1:32" x14ac:dyDescent="0.35">
      <c r="A16" s="26" t="s">
        <v>34</v>
      </c>
      <c r="J16" t="s">
        <v>34</v>
      </c>
      <c r="S16" t="s">
        <v>133</v>
      </c>
      <c r="T16">
        <v>0.99389022435897434</v>
      </c>
      <c r="U16">
        <v>0.87550080128205132</v>
      </c>
      <c r="V16">
        <v>0.96824919871794868</v>
      </c>
      <c r="W16" t="s">
        <v>148</v>
      </c>
      <c r="X16">
        <v>0.9859775641025641</v>
      </c>
      <c r="Y16">
        <v>0.98187099358974361</v>
      </c>
      <c r="Z16">
        <v>0.98137019230769229</v>
      </c>
      <c r="AA16">
        <v>6.3784161469875231</v>
      </c>
    </row>
    <row r="17" spans="1:37" x14ac:dyDescent="0.35">
      <c r="A17" t="s">
        <v>76</v>
      </c>
      <c r="J17" t="s">
        <v>76</v>
      </c>
    </row>
    <row r="18" spans="1:37" x14ac:dyDescent="0.35">
      <c r="A18" s="26" t="s">
        <v>47</v>
      </c>
      <c r="B18" s="26"/>
      <c r="E18" s="26"/>
      <c r="J18" t="s">
        <v>47</v>
      </c>
    </row>
    <row r="19" spans="1:37" x14ac:dyDescent="0.35">
      <c r="A19" s="26" t="s">
        <v>24</v>
      </c>
      <c r="J19" t="s">
        <v>24</v>
      </c>
    </row>
    <row r="20" spans="1:37" x14ac:dyDescent="0.35">
      <c r="AJ20">
        <f>20*67/15/60</f>
        <v>1.4888888888888887</v>
      </c>
    </row>
    <row r="21" spans="1:37" x14ac:dyDescent="0.35">
      <c r="A21" t="s">
        <v>77</v>
      </c>
      <c r="B21" t="s">
        <v>2</v>
      </c>
      <c r="C21" t="s">
        <v>71</v>
      </c>
      <c r="D21" t="s">
        <v>72</v>
      </c>
      <c r="F21" t="s">
        <v>74</v>
      </c>
      <c r="J21" t="s">
        <v>77</v>
      </c>
      <c r="K21" t="s">
        <v>2</v>
      </c>
      <c r="L21" t="s">
        <v>71</v>
      </c>
      <c r="M21" t="s">
        <v>72</v>
      </c>
      <c r="O21" t="s">
        <v>74</v>
      </c>
      <c r="AE21">
        <v>16</v>
      </c>
    </row>
    <row r="22" spans="1:37" x14ac:dyDescent="0.35">
      <c r="C22" t="s">
        <v>73</v>
      </c>
      <c r="D22" t="s">
        <v>28</v>
      </c>
      <c r="E22" t="s">
        <v>75</v>
      </c>
      <c r="F22" t="s">
        <v>33</v>
      </c>
      <c r="G22" t="s">
        <v>28</v>
      </c>
      <c r="H22" t="s">
        <v>3</v>
      </c>
      <c r="L22" t="s">
        <v>73</v>
      </c>
      <c r="M22" t="s">
        <v>28</v>
      </c>
      <c r="N22" t="s">
        <v>75</v>
      </c>
      <c r="O22" t="s">
        <v>33</v>
      </c>
      <c r="P22" t="s">
        <v>28</v>
      </c>
      <c r="Q22" t="s">
        <v>3</v>
      </c>
      <c r="AA22">
        <v>1706223862.6801</v>
      </c>
      <c r="AB22">
        <v>1706223943.73611</v>
      </c>
      <c r="AD22">
        <v>1706223858.0998001</v>
      </c>
      <c r="AG22">
        <v>1706224143.76665</v>
      </c>
      <c r="AJ22">
        <v>1706224490.9470301</v>
      </c>
    </row>
    <row r="23" spans="1:37" x14ac:dyDescent="0.35">
      <c r="A23" s="26" t="s">
        <v>0</v>
      </c>
      <c r="J23" t="s">
        <v>0</v>
      </c>
      <c r="AA23">
        <f>AB22-AA22</f>
        <v>81.056010007858276</v>
      </c>
      <c r="AD23">
        <v>1706223858.52946</v>
      </c>
      <c r="AE23">
        <f t="shared" ref="AE23:AE25" si="7">AD23-AD22</f>
        <v>0.42965984344482422</v>
      </c>
      <c r="AG23">
        <v>1706224144.5072801</v>
      </c>
      <c r="AH23">
        <f>AG23-AG22</f>
        <v>0.74063014984130859</v>
      </c>
      <c r="AJ23">
        <v>1706224498.7712901</v>
      </c>
      <c r="AK23">
        <f>AJ23-AJ22</f>
        <v>7.8242599964141846</v>
      </c>
    </row>
    <row r="24" spans="1:37" x14ac:dyDescent="0.35">
      <c r="A24" s="26" t="s">
        <v>20</v>
      </c>
      <c r="J24" t="s">
        <v>20</v>
      </c>
      <c r="AD24">
        <v>1706223860.1366601</v>
      </c>
      <c r="AE24">
        <f t="shared" si="7"/>
        <v>1.6072001457214355</v>
      </c>
      <c r="AG24">
        <v>1706224147.38873</v>
      </c>
      <c r="AH24">
        <f t="shared" ref="AH24:AH26" si="8">AG24-AG23</f>
        <v>2.8814499378204346</v>
      </c>
      <c r="AJ24">
        <v>1706224499.56652</v>
      </c>
      <c r="AK24">
        <f t="shared" ref="AK24:AK27" si="9">AJ24-AJ23</f>
        <v>0.79522991180419922</v>
      </c>
    </row>
    <row r="25" spans="1:37" x14ac:dyDescent="0.35">
      <c r="A25" s="26" t="s">
        <v>32</v>
      </c>
      <c r="J25" t="s">
        <v>32</v>
      </c>
      <c r="AD25">
        <v>1706223862.6801</v>
      </c>
      <c r="AE25">
        <f t="shared" si="7"/>
        <v>2.5434398651123047</v>
      </c>
      <c r="AG25">
        <v>1706224151.3187301</v>
      </c>
      <c r="AH25">
        <f t="shared" si="8"/>
        <v>3.9300000667572021</v>
      </c>
      <c r="AJ25">
        <v>1706224504.5908799</v>
      </c>
      <c r="AK25">
        <f t="shared" si="9"/>
        <v>5.0243599414825439</v>
      </c>
    </row>
    <row r="26" spans="1:37" x14ac:dyDescent="0.35">
      <c r="A26" s="26" t="s">
        <v>34</v>
      </c>
      <c r="J26" t="s">
        <v>34</v>
      </c>
      <c r="AD26">
        <v>1706223943.73611</v>
      </c>
      <c r="AE26">
        <f>AD26-AD25</f>
        <v>81.056010007858276</v>
      </c>
      <c r="AG26">
        <v>1706224303.57377</v>
      </c>
      <c r="AH26">
        <f t="shared" si="8"/>
        <v>152.25503993034363</v>
      </c>
      <c r="AJ26">
        <v>1706224511.35955</v>
      </c>
      <c r="AK26">
        <f t="shared" si="9"/>
        <v>6.7686700820922852</v>
      </c>
    </row>
    <row r="27" spans="1:37" x14ac:dyDescent="0.35">
      <c r="A27" s="26" t="s">
        <v>47</v>
      </c>
      <c r="J27" t="s">
        <v>47</v>
      </c>
      <c r="AE27">
        <f>SUM(AE23:AE26)</f>
        <v>85.636309862136841</v>
      </c>
      <c r="AH27">
        <f>SUM(AH23:AH26)</f>
        <v>159.80712008476257</v>
      </c>
      <c r="AJ27">
        <v>1706224841.2686601</v>
      </c>
      <c r="AK27">
        <f t="shared" si="9"/>
        <v>329.9091100692749</v>
      </c>
    </row>
    <row r="28" spans="1:37" x14ac:dyDescent="0.35">
      <c r="A28" s="26" t="s">
        <v>24</v>
      </c>
      <c r="J28" t="s">
        <v>24</v>
      </c>
      <c r="AE28">
        <f>AE27*2</f>
        <v>171.27261972427368</v>
      </c>
      <c r="AH28">
        <f>AH27*2</f>
        <v>319.61424016952515</v>
      </c>
      <c r="AK28">
        <f>SUM(AK24:AK27)</f>
        <v>342.49737000465393</v>
      </c>
    </row>
    <row r="35" spans="31:33" x14ac:dyDescent="0.35">
      <c r="AE35">
        <v>1706226162.4131801</v>
      </c>
    </row>
    <row r="36" spans="31:33" x14ac:dyDescent="0.35">
      <c r="AE36">
        <v>1706226464.1544399</v>
      </c>
      <c r="AF36">
        <f>AE36-AE35</f>
        <v>301.74125981330872</v>
      </c>
    </row>
    <row r="37" spans="31:33" x14ac:dyDescent="0.35">
      <c r="AE37">
        <v>1706226474.0221901</v>
      </c>
      <c r="AF37">
        <f t="shared" ref="AF37:AF39" si="10">AE37-AE36</f>
        <v>9.8677501678466797</v>
      </c>
    </row>
    <row r="38" spans="31:33" x14ac:dyDescent="0.35">
      <c r="AE38">
        <v>1706226753.5229001</v>
      </c>
      <c r="AF38">
        <f t="shared" si="10"/>
        <v>279.50071001052856</v>
      </c>
      <c r="AG38">
        <f>880/60</f>
        <v>14.666666666666666</v>
      </c>
    </row>
    <row r="39" spans="31:33" x14ac:dyDescent="0.35">
      <c r="AE39">
        <v>1706227042.94172</v>
      </c>
      <c r="AF39">
        <f t="shared" si="10"/>
        <v>289.41881990432739</v>
      </c>
    </row>
  </sheetData>
  <mergeCells count="4">
    <mergeCell ref="J1:J2"/>
    <mergeCell ref="K1:K2"/>
    <mergeCell ref="M1:N1"/>
    <mergeCell ref="O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330C-94D9-4BDA-9776-7CAC67EBB9CF}">
  <dimension ref="A1:S81"/>
  <sheetViews>
    <sheetView topLeftCell="A45" workbookViewId="0">
      <selection activeCell="K81" sqref="K81:R81"/>
    </sheetView>
  </sheetViews>
  <sheetFormatPr defaultRowHeight="14.5" x14ac:dyDescent="0.35"/>
  <sheetData>
    <row r="1" spans="1:19" x14ac:dyDescent="0.35">
      <c r="A1" t="s">
        <v>138</v>
      </c>
      <c r="K1" t="s">
        <v>145</v>
      </c>
    </row>
    <row r="2" spans="1:19" x14ac:dyDescent="0.35">
      <c r="A2" t="s">
        <v>2</v>
      </c>
      <c r="B2" t="s">
        <v>33</v>
      </c>
      <c r="C2" t="s">
        <v>126</v>
      </c>
      <c r="D2" t="s">
        <v>127</v>
      </c>
      <c r="E2" t="s">
        <v>128</v>
      </c>
      <c r="F2" t="s">
        <v>129</v>
      </c>
      <c r="G2" t="s">
        <v>3</v>
      </c>
      <c r="H2" t="s">
        <v>130</v>
      </c>
      <c r="K2" t="s">
        <v>2</v>
      </c>
      <c r="L2" t="s">
        <v>33</v>
      </c>
      <c r="M2" t="s">
        <v>126</v>
      </c>
      <c r="N2" t="s">
        <v>127</v>
      </c>
      <c r="O2" t="s">
        <v>128</v>
      </c>
      <c r="P2" t="s">
        <v>129</v>
      </c>
      <c r="Q2" t="s">
        <v>3</v>
      </c>
      <c r="R2" t="s">
        <v>130</v>
      </c>
    </row>
    <row r="3" spans="1:19" x14ac:dyDescent="0.35">
      <c r="A3">
        <v>0.984375</v>
      </c>
      <c r="B3">
        <v>0.96875</v>
      </c>
      <c r="C3">
        <v>0.9765625</v>
      </c>
      <c r="D3">
        <v>0.8984375</v>
      </c>
      <c r="E3">
        <v>0.8828125</v>
      </c>
      <c r="F3">
        <v>0.890625</v>
      </c>
      <c r="G3">
        <v>0.96875</v>
      </c>
      <c r="H3">
        <v>3.1095826625823899</v>
      </c>
      <c r="I3">
        <v>128</v>
      </c>
      <c r="K3">
        <v>0.9921875</v>
      </c>
      <c r="L3">
        <v>0.984375</v>
      </c>
      <c r="M3">
        <v>0.984375</v>
      </c>
      <c r="N3">
        <v>0.9765625</v>
      </c>
      <c r="O3">
        <v>0.9453125</v>
      </c>
      <c r="P3">
        <v>0.90625</v>
      </c>
      <c r="Q3">
        <v>0.984375</v>
      </c>
      <c r="R3">
        <v>4.0403752326965297</v>
      </c>
      <c r="S3">
        <v>128</v>
      </c>
    </row>
    <row r="4" spans="1:19" x14ac:dyDescent="0.35">
      <c r="A4">
        <v>1</v>
      </c>
      <c r="B4">
        <v>0.984375</v>
      </c>
      <c r="C4">
        <v>0.9765625</v>
      </c>
      <c r="D4">
        <v>0.9453125</v>
      </c>
      <c r="E4">
        <v>0.9296875</v>
      </c>
      <c r="F4">
        <v>0.8046875</v>
      </c>
      <c r="G4">
        <v>0.984375</v>
      </c>
      <c r="H4">
        <v>4.1651463508605904</v>
      </c>
      <c r="I4">
        <v>128</v>
      </c>
      <c r="K4">
        <v>0.9921875</v>
      </c>
      <c r="L4">
        <v>0.9921875</v>
      </c>
      <c r="M4">
        <v>0.9921875</v>
      </c>
      <c r="N4">
        <v>0.984375</v>
      </c>
      <c r="O4">
        <v>0.9609375</v>
      </c>
      <c r="P4">
        <v>0.90625</v>
      </c>
      <c r="Q4">
        <v>0.984375</v>
      </c>
      <c r="R4">
        <v>5.8765130043029696</v>
      </c>
      <c r="S4">
        <v>128</v>
      </c>
    </row>
    <row r="5" spans="1:19" x14ac:dyDescent="0.35">
      <c r="A5">
        <v>0.9921875</v>
      </c>
      <c r="B5">
        <v>0.96875</v>
      </c>
      <c r="C5">
        <v>0.96875</v>
      </c>
      <c r="D5">
        <v>0.9296875</v>
      </c>
      <c r="E5">
        <v>0.8984375</v>
      </c>
      <c r="F5">
        <v>0.859375</v>
      </c>
      <c r="G5">
        <v>0.953125</v>
      </c>
      <c r="H5">
        <v>3.41017246246337</v>
      </c>
      <c r="I5">
        <v>128</v>
      </c>
      <c r="K5">
        <v>1</v>
      </c>
      <c r="L5">
        <v>0.984375</v>
      </c>
      <c r="M5">
        <v>0.984375</v>
      </c>
      <c r="N5">
        <v>0.9765625</v>
      </c>
      <c r="O5">
        <v>0.921875</v>
      </c>
      <c r="P5">
        <v>0.8828125</v>
      </c>
      <c r="Q5">
        <v>0.984375</v>
      </c>
      <c r="R5">
        <v>4.6693377494812003</v>
      </c>
      <c r="S5">
        <v>128</v>
      </c>
    </row>
    <row r="6" spans="1:19" x14ac:dyDescent="0.35">
      <c r="A6">
        <v>0.9921875</v>
      </c>
      <c r="B6">
        <v>0.96875</v>
      </c>
      <c r="C6">
        <v>0.96875</v>
      </c>
      <c r="D6">
        <v>0.9453125</v>
      </c>
      <c r="E6">
        <v>0.8828125</v>
      </c>
      <c r="F6">
        <v>0.8828125</v>
      </c>
      <c r="G6">
        <v>0.9765625</v>
      </c>
      <c r="H6">
        <v>4.3346533775329501</v>
      </c>
      <c r="I6">
        <v>128</v>
      </c>
      <c r="K6">
        <v>0.9921875</v>
      </c>
      <c r="L6">
        <v>0.984375</v>
      </c>
      <c r="M6">
        <v>0.9765625</v>
      </c>
      <c r="N6">
        <v>0.96875</v>
      </c>
      <c r="O6">
        <v>0.9609375</v>
      </c>
      <c r="P6">
        <v>0.9375</v>
      </c>
      <c r="Q6">
        <v>0.984375</v>
      </c>
      <c r="R6">
        <v>4.2549524307250897</v>
      </c>
      <c r="S6">
        <v>128</v>
      </c>
    </row>
    <row r="7" spans="1:19" x14ac:dyDescent="0.35">
      <c r="A7">
        <v>0.9921875</v>
      </c>
      <c r="B7">
        <v>0.9765625</v>
      </c>
      <c r="C7">
        <v>0.9453125</v>
      </c>
      <c r="D7">
        <v>0.9296875</v>
      </c>
      <c r="E7">
        <v>0.921875</v>
      </c>
      <c r="F7">
        <v>0.8671875</v>
      </c>
      <c r="G7">
        <v>0.9609375</v>
      </c>
      <c r="H7">
        <v>3.6684679985046298</v>
      </c>
      <c r="I7">
        <v>128</v>
      </c>
      <c r="K7">
        <v>0.9921875</v>
      </c>
      <c r="L7">
        <v>0.9921875</v>
      </c>
      <c r="M7">
        <v>0.9921875</v>
      </c>
      <c r="N7">
        <v>0.984375</v>
      </c>
      <c r="O7">
        <v>0.9296875</v>
      </c>
      <c r="P7">
        <v>0.8828125</v>
      </c>
      <c r="Q7">
        <v>0.984375</v>
      </c>
      <c r="R7">
        <v>3.78144931793212</v>
      </c>
      <c r="S7">
        <v>128</v>
      </c>
    </row>
    <row r="8" spans="1:19" x14ac:dyDescent="0.35">
      <c r="A8">
        <v>0.9921875</v>
      </c>
      <c r="B8">
        <v>0.9921875</v>
      </c>
      <c r="C8">
        <v>0.9609375</v>
      </c>
      <c r="D8">
        <v>0.921875</v>
      </c>
      <c r="E8">
        <v>0.9296875</v>
      </c>
      <c r="F8">
        <v>0.90625</v>
      </c>
      <c r="G8">
        <v>0.96875</v>
      </c>
      <c r="H8">
        <v>4.0712571144104004</v>
      </c>
      <c r="I8">
        <v>128</v>
      </c>
      <c r="K8">
        <v>0.9921875</v>
      </c>
      <c r="L8">
        <v>0.9921875</v>
      </c>
      <c r="M8">
        <v>0.9921875</v>
      </c>
      <c r="N8">
        <v>0.984375</v>
      </c>
      <c r="O8">
        <v>0.9765625</v>
      </c>
      <c r="P8">
        <v>0.9296875</v>
      </c>
      <c r="Q8">
        <v>0.984375</v>
      </c>
      <c r="R8">
        <v>3.7050328254699698</v>
      </c>
      <c r="S8">
        <v>128</v>
      </c>
    </row>
    <row r="9" spans="1:19" x14ac:dyDescent="0.35">
      <c r="A9">
        <v>0.9921875</v>
      </c>
      <c r="B9">
        <v>0.984375</v>
      </c>
      <c r="C9">
        <v>0.9609375</v>
      </c>
      <c r="D9">
        <v>0.9140625</v>
      </c>
      <c r="E9">
        <v>0.8828125</v>
      </c>
      <c r="F9">
        <v>0.90625</v>
      </c>
      <c r="G9">
        <v>0.9765625</v>
      </c>
      <c r="H9">
        <v>3.4639778137207</v>
      </c>
      <c r="I9">
        <v>128</v>
      </c>
      <c r="K9">
        <v>0.9921875</v>
      </c>
      <c r="L9">
        <v>0.9921875</v>
      </c>
      <c r="M9">
        <v>0.9921875</v>
      </c>
      <c r="N9">
        <v>0.984375</v>
      </c>
      <c r="O9">
        <v>0.953125</v>
      </c>
      <c r="P9">
        <v>0.8984375</v>
      </c>
      <c r="Q9">
        <v>0.984375</v>
      </c>
      <c r="R9">
        <v>3.5406727790832502</v>
      </c>
      <c r="S9">
        <v>128</v>
      </c>
    </row>
    <row r="10" spans="1:19" x14ac:dyDescent="0.35">
      <c r="A10">
        <v>1</v>
      </c>
      <c r="B10">
        <v>0.9609375</v>
      </c>
      <c r="C10">
        <v>0.9609375</v>
      </c>
      <c r="D10">
        <v>0.9296875</v>
      </c>
      <c r="E10">
        <v>0.8984375</v>
      </c>
      <c r="F10">
        <v>0.921875</v>
      </c>
      <c r="G10">
        <v>0.9609375</v>
      </c>
      <c r="H10">
        <v>2.9122676849365199</v>
      </c>
      <c r="I10">
        <v>128</v>
      </c>
      <c r="K10">
        <v>1</v>
      </c>
      <c r="L10">
        <v>0.9921875</v>
      </c>
      <c r="M10">
        <v>0.9921875</v>
      </c>
      <c r="N10">
        <v>0.984375</v>
      </c>
      <c r="O10">
        <v>0.921875</v>
      </c>
      <c r="P10">
        <v>0.8984375</v>
      </c>
      <c r="Q10">
        <v>0.9921875</v>
      </c>
      <c r="R10">
        <v>3.6317279338836599</v>
      </c>
      <c r="S10">
        <v>128</v>
      </c>
    </row>
    <row r="11" spans="1:19" x14ac:dyDescent="0.35">
      <c r="A11">
        <v>1</v>
      </c>
      <c r="B11">
        <v>0.96875</v>
      </c>
      <c r="C11">
        <v>0.9140625</v>
      </c>
      <c r="D11">
        <v>0.9140625</v>
      </c>
      <c r="E11">
        <v>0.8828125</v>
      </c>
      <c r="F11">
        <v>0.890625</v>
      </c>
      <c r="G11">
        <v>0.96875</v>
      </c>
      <c r="H11">
        <v>3.3806996345520002</v>
      </c>
      <c r="I11">
        <v>128</v>
      </c>
      <c r="K11">
        <v>1</v>
      </c>
      <c r="L11">
        <v>0.9921875</v>
      </c>
      <c r="M11">
        <v>0.9921875</v>
      </c>
      <c r="N11">
        <v>0.9921875</v>
      </c>
      <c r="O11">
        <v>0.96875</v>
      </c>
      <c r="P11">
        <v>0.8671875</v>
      </c>
      <c r="Q11">
        <v>0.9921875</v>
      </c>
      <c r="R11">
        <v>4.5196533203125</v>
      </c>
      <c r="S11">
        <v>128</v>
      </c>
    </row>
    <row r="12" spans="1:19" x14ac:dyDescent="0.35">
      <c r="A12">
        <v>1</v>
      </c>
      <c r="B12">
        <v>0.9765625</v>
      </c>
      <c r="C12">
        <v>0.9375</v>
      </c>
      <c r="D12">
        <v>0.921875</v>
      </c>
      <c r="E12">
        <v>0.9296875</v>
      </c>
      <c r="F12">
        <v>0.8828125</v>
      </c>
      <c r="G12">
        <v>0.96875</v>
      </c>
      <c r="H12">
        <v>3.7914443016052202</v>
      </c>
      <c r="I12">
        <v>128</v>
      </c>
      <c r="K12">
        <v>1</v>
      </c>
      <c r="L12">
        <v>0.9921875</v>
      </c>
      <c r="M12">
        <v>0.9921875</v>
      </c>
      <c r="N12">
        <v>0.984375</v>
      </c>
      <c r="O12">
        <v>0.9765625</v>
      </c>
      <c r="P12">
        <v>0.875</v>
      </c>
      <c r="Q12">
        <v>0.9921875</v>
      </c>
      <c r="R12">
        <v>4.7454991340637198</v>
      </c>
      <c r="S12">
        <v>128</v>
      </c>
    </row>
    <row r="13" spans="1:19" x14ac:dyDescent="0.35">
      <c r="A13">
        <v>1</v>
      </c>
      <c r="B13">
        <v>0.96875</v>
      </c>
      <c r="C13">
        <v>0.96875</v>
      </c>
      <c r="D13">
        <v>0.9140625</v>
      </c>
      <c r="E13">
        <v>0.9296875</v>
      </c>
      <c r="F13">
        <v>0.8671875</v>
      </c>
      <c r="G13">
        <v>0.96875</v>
      </c>
      <c r="H13">
        <v>3.4784286022186199</v>
      </c>
      <c r="I13">
        <v>128</v>
      </c>
      <c r="K13">
        <v>0.9921875</v>
      </c>
      <c r="L13">
        <v>0.9921875</v>
      </c>
      <c r="M13">
        <v>0.984375</v>
      </c>
      <c r="N13">
        <v>0.9765625</v>
      </c>
      <c r="O13">
        <v>0.9375</v>
      </c>
      <c r="P13">
        <v>0.890625</v>
      </c>
      <c r="Q13">
        <v>0.984375</v>
      </c>
      <c r="R13">
        <v>4.7242660522460902</v>
      </c>
      <c r="S13">
        <v>128</v>
      </c>
    </row>
    <row r="14" spans="1:19" x14ac:dyDescent="0.35">
      <c r="A14">
        <v>0.9921875</v>
      </c>
      <c r="B14">
        <v>0.984375</v>
      </c>
      <c r="C14">
        <v>0.9375</v>
      </c>
      <c r="D14">
        <v>0.921875</v>
      </c>
      <c r="E14">
        <v>0.921875</v>
      </c>
      <c r="F14">
        <v>0.8515625</v>
      </c>
      <c r="G14">
        <v>0.953125</v>
      </c>
      <c r="H14">
        <v>3.4357130527496298</v>
      </c>
      <c r="I14">
        <v>128</v>
      </c>
      <c r="K14">
        <v>0.9921875</v>
      </c>
      <c r="L14">
        <v>0.9921875</v>
      </c>
      <c r="M14">
        <v>0.9921875</v>
      </c>
      <c r="N14">
        <v>0.984375</v>
      </c>
      <c r="O14">
        <v>0.9453125</v>
      </c>
      <c r="P14">
        <v>0.90625</v>
      </c>
      <c r="Q14">
        <v>0.984375</v>
      </c>
      <c r="R14">
        <v>4.4369015693664497</v>
      </c>
      <c r="S14">
        <v>128</v>
      </c>
    </row>
    <row r="15" spans="1:19" x14ac:dyDescent="0.35">
      <c r="A15">
        <v>0.9921875</v>
      </c>
      <c r="B15">
        <v>0.9609375</v>
      </c>
      <c r="C15">
        <v>0.953125</v>
      </c>
      <c r="D15">
        <v>0.9296875</v>
      </c>
      <c r="E15">
        <v>0.8515625</v>
      </c>
      <c r="F15">
        <v>0.8828125</v>
      </c>
      <c r="G15">
        <v>0.9453125</v>
      </c>
      <c r="H15">
        <v>2.9804723262786799</v>
      </c>
      <c r="I15">
        <v>128</v>
      </c>
      <c r="K15">
        <v>0.9921875</v>
      </c>
      <c r="L15">
        <v>0.9765625</v>
      </c>
      <c r="M15">
        <v>0.9765625</v>
      </c>
      <c r="N15">
        <v>0.9609375</v>
      </c>
      <c r="O15">
        <v>0.9375</v>
      </c>
      <c r="P15">
        <v>0.921875</v>
      </c>
      <c r="Q15">
        <v>0.96875</v>
      </c>
      <c r="R15">
        <v>2.8444588184356601</v>
      </c>
      <c r="S15">
        <v>128</v>
      </c>
    </row>
    <row r="16" spans="1:19" x14ac:dyDescent="0.35">
      <c r="A16">
        <v>0.9921875</v>
      </c>
      <c r="B16">
        <v>0.984375</v>
      </c>
      <c r="C16">
        <v>0.953125</v>
      </c>
      <c r="D16">
        <v>0.8984375</v>
      </c>
      <c r="E16">
        <v>0.8359375</v>
      </c>
      <c r="F16">
        <v>0.84375</v>
      </c>
      <c r="G16">
        <v>0.96875</v>
      </c>
      <c r="H16">
        <v>3.53704380989074</v>
      </c>
      <c r="I16">
        <v>128</v>
      </c>
      <c r="K16">
        <v>0.9921875</v>
      </c>
      <c r="L16">
        <v>1</v>
      </c>
      <c r="M16">
        <v>1</v>
      </c>
      <c r="N16">
        <v>0.984375</v>
      </c>
      <c r="O16">
        <v>0.9609375</v>
      </c>
      <c r="P16">
        <v>0.90625</v>
      </c>
      <c r="Q16">
        <v>0.984375</v>
      </c>
      <c r="R16">
        <v>4.8607721328735298</v>
      </c>
      <c r="S16">
        <v>128</v>
      </c>
    </row>
    <row r="17" spans="1:19" x14ac:dyDescent="0.35">
      <c r="A17">
        <v>1</v>
      </c>
      <c r="B17">
        <v>0.984375</v>
      </c>
      <c r="C17">
        <v>0.9609375</v>
      </c>
      <c r="D17">
        <v>0.9296875</v>
      </c>
      <c r="E17">
        <v>0.8984375</v>
      </c>
      <c r="F17">
        <v>0.890625</v>
      </c>
      <c r="G17">
        <v>0.9765625</v>
      </c>
      <c r="H17">
        <v>3.7230567932128902</v>
      </c>
      <c r="I17">
        <v>128</v>
      </c>
      <c r="K17">
        <v>1</v>
      </c>
      <c r="L17">
        <v>1</v>
      </c>
      <c r="M17">
        <v>0.9921875</v>
      </c>
      <c r="N17">
        <v>0.9765625</v>
      </c>
      <c r="O17">
        <v>0.9453125</v>
      </c>
      <c r="P17">
        <v>0.8984375</v>
      </c>
      <c r="Q17">
        <v>0.9921875</v>
      </c>
      <c r="R17">
        <v>4.67962169647216</v>
      </c>
      <c r="S17">
        <v>128</v>
      </c>
    </row>
    <row r="18" spans="1:19" x14ac:dyDescent="0.35">
      <c r="A18">
        <v>0.9765625</v>
      </c>
      <c r="B18">
        <v>0.96875</v>
      </c>
      <c r="C18">
        <v>0.9453125</v>
      </c>
      <c r="D18">
        <v>0.9140625</v>
      </c>
      <c r="E18">
        <v>0.8828125</v>
      </c>
      <c r="F18">
        <v>0.8984375</v>
      </c>
      <c r="G18">
        <v>0.953125</v>
      </c>
      <c r="H18">
        <v>2.25603151321411</v>
      </c>
      <c r="I18">
        <v>128</v>
      </c>
      <c r="K18">
        <v>0.9921875</v>
      </c>
      <c r="L18">
        <v>0.9921875</v>
      </c>
      <c r="M18">
        <v>0.984375</v>
      </c>
      <c r="N18">
        <v>0.9765625</v>
      </c>
      <c r="O18">
        <v>0.9453125</v>
      </c>
      <c r="P18">
        <v>0.8671875</v>
      </c>
      <c r="Q18">
        <v>0.9765625</v>
      </c>
      <c r="R18">
        <v>4.2504220008850098</v>
      </c>
      <c r="S18">
        <v>128</v>
      </c>
    </row>
    <row r="19" spans="1:19" x14ac:dyDescent="0.35">
      <c r="A19">
        <v>0.9921875</v>
      </c>
      <c r="B19">
        <v>0.9765625</v>
      </c>
      <c r="C19">
        <v>0.9609375</v>
      </c>
      <c r="D19">
        <v>0.953125</v>
      </c>
      <c r="E19">
        <v>0.9296875</v>
      </c>
      <c r="F19">
        <v>0.9140625</v>
      </c>
      <c r="G19">
        <v>0.9765625</v>
      </c>
      <c r="H19">
        <v>2.6002638339996298</v>
      </c>
      <c r="I19">
        <v>128</v>
      </c>
      <c r="K19">
        <v>0.984375</v>
      </c>
      <c r="L19">
        <v>0.984375</v>
      </c>
      <c r="M19">
        <v>0.984375</v>
      </c>
      <c r="N19">
        <v>0.9765625</v>
      </c>
      <c r="O19">
        <v>0.9453125</v>
      </c>
      <c r="P19">
        <v>0.921875</v>
      </c>
      <c r="Q19">
        <v>0.9765625</v>
      </c>
      <c r="R19">
        <v>3.65188288688659</v>
      </c>
      <c r="S19">
        <v>128</v>
      </c>
    </row>
    <row r="20" spans="1:19" x14ac:dyDescent="0.35">
      <c r="A20">
        <v>0.9921875</v>
      </c>
      <c r="B20">
        <v>0.96875</v>
      </c>
      <c r="C20">
        <v>0.9609375</v>
      </c>
      <c r="D20">
        <v>0.90625</v>
      </c>
      <c r="E20">
        <v>0.890625</v>
      </c>
      <c r="F20">
        <v>0.90625</v>
      </c>
      <c r="G20">
        <v>0.96875</v>
      </c>
      <c r="H20">
        <v>3.5728113651275599</v>
      </c>
      <c r="I20">
        <v>128</v>
      </c>
      <c r="K20">
        <v>1</v>
      </c>
      <c r="L20">
        <v>0.9921875</v>
      </c>
      <c r="M20">
        <v>0.9921875</v>
      </c>
      <c r="N20">
        <v>0.984375</v>
      </c>
      <c r="O20">
        <v>0.9765625</v>
      </c>
      <c r="P20">
        <v>0.8671875</v>
      </c>
      <c r="Q20">
        <v>0.9921875</v>
      </c>
      <c r="R20">
        <v>4.85222959518432</v>
      </c>
      <c r="S20">
        <v>128</v>
      </c>
    </row>
    <row r="21" spans="1:19" x14ac:dyDescent="0.35">
      <c r="A21">
        <v>0.9921875</v>
      </c>
      <c r="B21">
        <v>0.984375</v>
      </c>
      <c r="C21">
        <v>0.9609375</v>
      </c>
      <c r="D21">
        <v>0.9453125</v>
      </c>
      <c r="E21">
        <v>0.9296875</v>
      </c>
      <c r="F21">
        <v>0.859375</v>
      </c>
      <c r="G21">
        <v>0.9765625</v>
      </c>
      <c r="H21">
        <v>4.1382503509521396</v>
      </c>
      <c r="I21">
        <v>128</v>
      </c>
      <c r="K21">
        <v>0.9921875</v>
      </c>
      <c r="L21">
        <v>0.9921875</v>
      </c>
      <c r="M21">
        <v>0.984375</v>
      </c>
      <c r="N21">
        <v>0.984375</v>
      </c>
      <c r="O21">
        <v>0.9296875</v>
      </c>
      <c r="P21">
        <v>0.90625</v>
      </c>
      <c r="Q21">
        <v>0.984375</v>
      </c>
      <c r="R21">
        <v>4.9563565254211399</v>
      </c>
      <c r="S21">
        <v>128</v>
      </c>
    </row>
    <row r="22" spans="1:19" x14ac:dyDescent="0.35">
      <c r="A22">
        <v>0.9765625</v>
      </c>
      <c r="B22">
        <v>0.984375</v>
      </c>
      <c r="C22">
        <v>0.9609375</v>
      </c>
      <c r="D22">
        <v>0.90625</v>
      </c>
      <c r="E22">
        <v>0.890625</v>
      </c>
      <c r="F22">
        <v>0.8515625</v>
      </c>
      <c r="G22">
        <v>0.953125</v>
      </c>
      <c r="H22">
        <v>3.3154120445251398</v>
      </c>
      <c r="I22">
        <v>128</v>
      </c>
      <c r="K22">
        <v>0.9921875</v>
      </c>
      <c r="L22">
        <v>0.9765625</v>
      </c>
      <c r="M22">
        <v>0.9765625</v>
      </c>
      <c r="N22">
        <v>0.9609375</v>
      </c>
      <c r="O22">
        <v>0.9296875</v>
      </c>
      <c r="P22">
        <v>0.859375</v>
      </c>
      <c r="Q22">
        <v>0.96875</v>
      </c>
      <c r="R22">
        <v>3.7189886569976802</v>
      </c>
      <c r="S22">
        <v>128</v>
      </c>
    </row>
    <row r="23" spans="1:19" x14ac:dyDescent="0.35">
      <c r="A23">
        <v>0.9921875</v>
      </c>
      <c r="B23">
        <v>0.984375</v>
      </c>
      <c r="C23">
        <v>0.9453125</v>
      </c>
      <c r="D23">
        <v>0.8984375</v>
      </c>
      <c r="E23">
        <v>0.875</v>
      </c>
      <c r="F23">
        <v>0.875</v>
      </c>
      <c r="G23">
        <v>0.96875</v>
      </c>
      <c r="H23">
        <v>3.6003069877624498</v>
      </c>
      <c r="I23">
        <v>128</v>
      </c>
      <c r="K23">
        <v>0.9921875</v>
      </c>
      <c r="L23">
        <v>0.9921875</v>
      </c>
      <c r="M23">
        <v>0.9921875</v>
      </c>
      <c r="N23">
        <v>0.9765625</v>
      </c>
      <c r="O23">
        <v>0.9609375</v>
      </c>
      <c r="P23">
        <v>0.8984375</v>
      </c>
      <c r="Q23">
        <v>0.984375</v>
      </c>
      <c r="R23">
        <v>4.1187067031860298</v>
      </c>
      <c r="S23">
        <v>128</v>
      </c>
    </row>
    <row r="24" spans="1:19" x14ac:dyDescent="0.35">
      <c r="A24">
        <v>0.984375</v>
      </c>
      <c r="B24">
        <v>0.9609375</v>
      </c>
      <c r="C24">
        <v>0.9296875</v>
      </c>
      <c r="D24">
        <v>0.8828125</v>
      </c>
      <c r="E24">
        <v>0.8984375</v>
      </c>
      <c r="F24">
        <v>0.8671875</v>
      </c>
      <c r="G24">
        <v>0.9609375</v>
      </c>
      <c r="H24">
        <v>2.8394541740417401</v>
      </c>
      <c r="I24">
        <v>128</v>
      </c>
      <c r="K24">
        <v>0.984375</v>
      </c>
      <c r="L24">
        <v>0.984375</v>
      </c>
      <c r="M24">
        <v>0.9765625</v>
      </c>
      <c r="N24">
        <v>0.9609375</v>
      </c>
      <c r="O24">
        <v>0.9296875</v>
      </c>
      <c r="P24">
        <v>0.8515625</v>
      </c>
      <c r="Q24">
        <v>0.96875</v>
      </c>
      <c r="R24">
        <v>3.70426225662231</v>
      </c>
      <c r="S24">
        <v>128</v>
      </c>
    </row>
    <row r="25" spans="1:19" x14ac:dyDescent="0.35">
      <c r="A25">
        <v>1</v>
      </c>
      <c r="B25">
        <v>0.984375</v>
      </c>
      <c r="C25">
        <v>0.9765625</v>
      </c>
      <c r="D25">
        <v>0.9453125</v>
      </c>
      <c r="E25">
        <v>0.9453125</v>
      </c>
      <c r="F25">
        <v>0.9375</v>
      </c>
      <c r="G25">
        <v>0.984375</v>
      </c>
      <c r="H25">
        <v>3.8908150196075399</v>
      </c>
      <c r="I25">
        <v>128</v>
      </c>
      <c r="K25">
        <v>1</v>
      </c>
      <c r="L25">
        <v>0.9921875</v>
      </c>
      <c r="M25">
        <v>0.984375</v>
      </c>
      <c r="N25">
        <v>0.9765625</v>
      </c>
      <c r="O25">
        <v>0.9453125</v>
      </c>
      <c r="P25">
        <v>0.8828125</v>
      </c>
      <c r="Q25">
        <v>0.9921875</v>
      </c>
      <c r="R25">
        <v>4.1387424468994096</v>
      </c>
      <c r="S25">
        <v>128</v>
      </c>
    </row>
    <row r="26" spans="1:19" x14ac:dyDescent="0.35">
      <c r="A26">
        <v>0.9921875</v>
      </c>
      <c r="B26">
        <v>0.96875</v>
      </c>
      <c r="C26">
        <v>0.9609375</v>
      </c>
      <c r="D26">
        <v>0.9296875</v>
      </c>
      <c r="E26">
        <v>0.90625</v>
      </c>
      <c r="F26">
        <v>0.8671875</v>
      </c>
      <c r="G26">
        <v>0.96875</v>
      </c>
      <c r="H26">
        <v>3.6058437824249201</v>
      </c>
      <c r="I26">
        <v>128</v>
      </c>
      <c r="K26">
        <v>0.9921875</v>
      </c>
      <c r="L26">
        <v>0.9921875</v>
      </c>
      <c r="M26">
        <v>0.9921875</v>
      </c>
      <c r="N26">
        <v>0.984375</v>
      </c>
      <c r="O26">
        <v>0.953125</v>
      </c>
      <c r="P26">
        <v>0.859375</v>
      </c>
      <c r="Q26">
        <v>0.984375</v>
      </c>
      <c r="R26">
        <v>4.2468476295471103</v>
      </c>
      <c r="S26">
        <v>128</v>
      </c>
    </row>
    <row r="27" spans="1:19" x14ac:dyDescent="0.35">
      <c r="A27">
        <v>0.9921875</v>
      </c>
      <c r="B27">
        <v>0.9765625</v>
      </c>
      <c r="C27">
        <v>0.921875</v>
      </c>
      <c r="D27">
        <v>0.8984375</v>
      </c>
      <c r="E27">
        <v>0.875</v>
      </c>
      <c r="F27">
        <v>0.8828125</v>
      </c>
      <c r="G27">
        <v>0.9609375</v>
      </c>
      <c r="H27">
        <v>2.9898409843444802</v>
      </c>
      <c r="I27">
        <v>128</v>
      </c>
      <c r="K27">
        <v>0.9921875</v>
      </c>
      <c r="L27">
        <v>0.9921875</v>
      </c>
      <c r="M27">
        <v>0.984375</v>
      </c>
      <c r="N27">
        <v>0.9765625</v>
      </c>
      <c r="O27">
        <v>0.9140625</v>
      </c>
      <c r="P27">
        <v>0.8828125</v>
      </c>
      <c r="Q27">
        <v>0.96875</v>
      </c>
      <c r="R27">
        <v>3.7462511062621999</v>
      </c>
      <c r="S27">
        <v>128</v>
      </c>
    </row>
    <row r="28" spans="1:19" x14ac:dyDescent="0.35">
      <c r="A28">
        <v>1</v>
      </c>
      <c r="B28">
        <v>0.9765625</v>
      </c>
      <c r="C28">
        <v>0.9453125</v>
      </c>
      <c r="D28">
        <v>0.9140625</v>
      </c>
      <c r="E28">
        <v>0.9140625</v>
      </c>
      <c r="F28">
        <v>0.875</v>
      </c>
      <c r="G28">
        <v>0.984375</v>
      </c>
      <c r="H28">
        <v>3.31337118148803</v>
      </c>
      <c r="I28">
        <v>128</v>
      </c>
      <c r="K28">
        <v>0.9921875</v>
      </c>
      <c r="L28">
        <v>0.9921875</v>
      </c>
      <c r="M28">
        <v>0.9921875</v>
      </c>
      <c r="N28">
        <v>0.9765625</v>
      </c>
      <c r="O28">
        <v>0.9609375</v>
      </c>
      <c r="P28">
        <v>0.921875</v>
      </c>
      <c r="Q28">
        <v>0.984375</v>
      </c>
      <c r="R28">
        <v>4.1000432968139604</v>
      </c>
      <c r="S28">
        <v>128</v>
      </c>
    </row>
    <row r="29" spans="1:19" x14ac:dyDescent="0.35">
      <c r="A29">
        <v>1</v>
      </c>
      <c r="B29">
        <v>0.984375</v>
      </c>
      <c r="C29">
        <v>0.9765625</v>
      </c>
      <c r="D29">
        <v>0.9140625</v>
      </c>
      <c r="E29">
        <v>0.859375</v>
      </c>
      <c r="F29">
        <v>0.890625</v>
      </c>
      <c r="G29">
        <v>0.9765625</v>
      </c>
      <c r="H29">
        <v>4.0949320793151802</v>
      </c>
      <c r="I29">
        <v>128</v>
      </c>
      <c r="K29">
        <v>1</v>
      </c>
      <c r="L29">
        <v>0.9921875</v>
      </c>
      <c r="M29">
        <v>0.9921875</v>
      </c>
      <c r="N29">
        <v>0.984375</v>
      </c>
      <c r="O29">
        <v>0.9375</v>
      </c>
      <c r="P29">
        <v>0.90625</v>
      </c>
      <c r="Q29">
        <v>0.9921875</v>
      </c>
      <c r="R29">
        <v>4.3413405418395996</v>
      </c>
      <c r="S29">
        <v>128</v>
      </c>
    </row>
    <row r="30" spans="1:19" x14ac:dyDescent="0.35">
      <c r="A30">
        <v>1</v>
      </c>
      <c r="B30">
        <v>0.96875</v>
      </c>
      <c r="C30">
        <v>0.9609375</v>
      </c>
      <c r="D30">
        <v>0.9453125</v>
      </c>
      <c r="E30">
        <v>0.953125</v>
      </c>
      <c r="F30">
        <v>0.890625</v>
      </c>
      <c r="G30">
        <v>0.96875</v>
      </c>
      <c r="H30">
        <v>3.4517636299133301</v>
      </c>
      <c r="I30">
        <v>128</v>
      </c>
      <c r="K30">
        <v>1</v>
      </c>
      <c r="L30">
        <v>1</v>
      </c>
      <c r="M30">
        <v>1</v>
      </c>
      <c r="N30">
        <v>0.9921875</v>
      </c>
      <c r="O30">
        <v>0.96875</v>
      </c>
      <c r="P30">
        <v>0.9140625</v>
      </c>
      <c r="Q30">
        <v>1</v>
      </c>
      <c r="R30">
        <v>4.9022812843322701</v>
      </c>
      <c r="S30">
        <v>128</v>
      </c>
    </row>
    <row r="31" spans="1:19" x14ac:dyDescent="0.35">
      <c r="A31">
        <v>0.984375</v>
      </c>
      <c r="B31">
        <v>0.96875</v>
      </c>
      <c r="C31">
        <v>0.953125</v>
      </c>
      <c r="D31">
        <v>0.90625</v>
      </c>
      <c r="E31">
        <v>0.84375</v>
      </c>
      <c r="F31">
        <v>0.8515625</v>
      </c>
      <c r="G31">
        <v>0.9609375</v>
      </c>
      <c r="H31">
        <v>3.27006959915161</v>
      </c>
      <c r="I31">
        <v>128</v>
      </c>
      <c r="K31">
        <v>0.9921875</v>
      </c>
      <c r="L31">
        <v>0.9921875</v>
      </c>
      <c r="M31">
        <v>0.9921875</v>
      </c>
      <c r="N31">
        <v>0.9765625</v>
      </c>
      <c r="O31">
        <v>0.9375</v>
      </c>
      <c r="P31">
        <v>0.8984375</v>
      </c>
      <c r="Q31">
        <v>0.984375</v>
      </c>
      <c r="R31">
        <v>3.13532495498657</v>
      </c>
      <c r="S31">
        <v>128</v>
      </c>
    </row>
    <row r="32" spans="1:19" x14ac:dyDescent="0.35">
      <c r="A32">
        <v>0.9921875</v>
      </c>
      <c r="B32">
        <v>0.9765625</v>
      </c>
      <c r="C32">
        <v>0.9609375</v>
      </c>
      <c r="D32">
        <v>0.9140625</v>
      </c>
      <c r="E32">
        <v>0.8828125</v>
      </c>
      <c r="F32">
        <v>0.890625</v>
      </c>
      <c r="G32">
        <v>0.96875</v>
      </c>
      <c r="H32">
        <v>2.9807248115539502</v>
      </c>
      <c r="I32">
        <v>128</v>
      </c>
      <c r="K32">
        <v>0.9921875</v>
      </c>
      <c r="L32">
        <v>0.9921875</v>
      </c>
      <c r="M32">
        <v>0.984375</v>
      </c>
      <c r="N32">
        <v>0.984375</v>
      </c>
      <c r="O32">
        <v>0.921875</v>
      </c>
      <c r="P32">
        <v>0.8828125</v>
      </c>
      <c r="Q32">
        <v>0.9921875</v>
      </c>
      <c r="R32">
        <v>4.4551239013671804</v>
      </c>
      <c r="S32">
        <v>128</v>
      </c>
    </row>
    <row r="33" spans="1:19" x14ac:dyDescent="0.35">
      <c r="A33">
        <v>0.9921875</v>
      </c>
      <c r="B33">
        <v>0.984375</v>
      </c>
      <c r="C33">
        <v>0.96875</v>
      </c>
      <c r="D33">
        <v>0.9453125</v>
      </c>
      <c r="E33">
        <v>0.921875</v>
      </c>
      <c r="F33">
        <v>0.8984375</v>
      </c>
      <c r="G33">
        <v>0.984375</v>
      </c>
      <c r="H33">
        <v>4.0100378990173304</v>
      </c>
      <c r="I33">
        <v>128</v>
      </c>
      <c r="K33">
        <v>0.9921875</v>
      </c>
      <c r="L33">
        <v>0.9765625</v>
      </c>
      <c r="M33">
        <v>0.9765625</v>
      </c>
      <c r="N33">
        <v>0.9765625</v>
      </c>
      <c r="O33">
        <v>0.9765625</v>
      </c>
      <c r="P33">
        <v>0.953125</v>
      </c>
      <c r="Q33">
        <v>0.9765625</v>
      </c>
      <c r="R33">
        <v>3.9481632709503098</v>
      </c>
      <c r="S33">
        <v>128</v>
      </c>
    </row>
    <row r="34" spans="1:19" x14ac:dyDescent="0.35">
      <c r="A34">
        <v>0.9921875</v>
      </c>
      <c r="B34">
        <v>1</v>
      </c>
      <c r="C34">
        <v>0.984375</v>
      </c>
      <c r="D34">
        <v>0.9609375</v>
      </c>
      <c r="E34">
        <v>0.9296875</v>
      </c>
      <c r="F34">
        <v>0.890625</v>
      </c>
      <c r="G34">
        <v>0.9921875</v>
      </c>
      <c r="H34">
        <v>3.9384117126464799</v>
      </c>
      <c r="I34">
        <v>128</v>
      </c>
      <c r="K34">
        <v>1</v>
      </c>
      <c r="L34">
        <v>0.9921875</v>
      </c>
      <c r="M34">
        <v>0.9921875</v>
      </c>
      <c r="N34">
        <v>0.9921875</v>
      </c>
      <c r="O34">
        <v>0.96875</v>
      </c>
      <c r="P34">
        <v>0.9140625</v>
      </c>
      <c r="Q34">
        <v>0.9921875</v>
      </c>
      <c r="R34">
        <v>4.6847515106201101</v>
      </c>
      <c r="S34">
        <v>128</v>
      </c>
    </row>
    <row r="35" spans="1:19" x14ac:dyDescent="0.35">
      <c r="A35">
        <v>1</v>
      </c>
      <c r="B35">
        <v>0.9765625</v>
      </c>
      <c r="C35">
        <v>0.90625</v>
      </c>
      <c r="D35">
        <v>0.9140625</v>
      </c>
      <c r="E35">
        <v>0.8984375</v>
      </c>
      <c r="F35">
        <v>0.8828125</v>
      </c>
      <c r="G35">
        <v>0.9609375</v>
      </c>
      <c r="H35">
        <v>3.6471433639526301</v>
      </c>
      <c r="I35">
        <v>128</v>
      </c>
      <c r="K35">
        <v>1</v>
      </c>
      <c r="L35">
        <v>1</v>
      </c>
      <c r="M35">
        <v>0.9921875</v>
      </c>
      <c r="N35">
        <v>0.9765625</v>
      </c>
      <c r="O35">
        <v>0.9296875</v>
      </c>
      <c r="P35">
        <v>0.90625</v>
      </c>
      <c r="Q35">
        <v>1</v>
      </c>
      <c r="R35">
        <v>4.0448360443115199</v>
      </c>
      <c r="S35">
        <v>128</v>
      </c>
    </row>
    <row r="36" spans="1:19" x14ac:dyDescent="0.35">
      <c r="A36">
        <v>1</v>
      </c>
      <c r="B36">
        <v>0.96875</v>
      </c>
      <c r="C36">
        <v>0.953125</v>
      </c>
      <c r="D36">
        <v>0.9296875</v>
      </c>
      <c r="E36">
        <v>0.921875</v>
      </c>
      <c r="F36">
        <v>0.8203125</v>
      </c>
      <c r="G36">
        <v>0.96875</v>
      </c>
      <c r="H36">
        <v>4.0809664726257298</v>
      </c>
      <c r="I36">
        <v>128</v>
      </c>
      <c r="K36">
        <v>1</v>
      </c>
      <c r="L36">
        <v>0.9921875</v>
      </c>
      <c r="M36">
        <v>0.9921875</v>
      </c>
      <c r="N36">
        <v>0.984375</v>
      </c>
      <c r="O36">
        <v>0.96875</v>
      </c>
      <c r="P36">
        <v>0.921875</v>
      </c>
      <c r="Q36">
        <v>0.9921875</v>
      </c>
      <c r="R36">
        <v>4.60623931884765</v>
      </c>
      <c r="S36">
        <v>128</v>
      </c>
    </row>
    <row r="37" spans="1:19" x14ac:dyDescent="0.35">
      <c r="A37">
        <v>0.9921875</v>
      </c>
      <c r="B37">
        <v>0.984375</v>
      </c>
      <c r="C37">
        <v>0.9921875</v>
      </c>
      <c r="D37">
        <v>0.9453125</v>
      </c>
      <c r="E37">
        <v>0.9453125</v>
      </c>
      <c r="F37">
        <v>0.9375</v>
      </c>
      <c r="G37">
        <v>0.9765625</v>
      </c>
      <c r="H37">
        <v>2.4174952507018999</v>
      </c>
      <c r="I37">
        <v>128</v>
      </c>
      <c r="K37">
        <v>1</v>
      </c>
      <c r="L37">
        <v>0.9921875</v>
      </c>
      <c r="M37">
        <v>0.984375</v>
      </c>
      <c r="N37">
        <v>0.984375</v>
      </c>
      <c r="O37">
        <v>0.9609375</v>
      </c>
      <c r="P37">
        <v>0.8984375</v>
      </c>
      <c r="Q37">
        <v>0.9921875</v>
      </c>
      <c r="R37">
        <v>4.5985116958618102</v>
      </c>
      <c r="S37">
        <v>128</v>
      </c>
    </row>
    <row r="38" spans="1:19" x14ac:dyDescent="0.35">
      <c r="A38">
        <v>0.984375</v>
      </c>
      <c r="B38">
        <v>0.984375</v>
      </c>
      <c r="C38">
        <v>0.96875</v>
      </c>
      <c r="D38">
        <v>0.9453125</v>
      </c>
      <c r="E38">
        <v>0.9375</v>
      </c>
      <c r="F38">
        <v>0.8671875</v>
      </c>
      <c r="G38">
        <v>0.9765625</v>
      </c>
      <c r="H38">
        <v>3.8519835472106898</v>
      </c>
      <c r="I38">
        <v>128</v>
      </c>
      <c r="K38">
        <v>0.9921875</v>
      </c>
      <c r="L38">
        <v>0.9765625</v>
      </c>
      <c r="M38">
        <v>0.9765625</v>
      </c>
      <c r="N38">
        <v>0.9609375</v>
      </c>
      <c r="O38">
        <v>0.921875</v>
      </c>
      <c r="P38">
        <v>0.9375</v>
      </c>
      <c r="Q38">
        <v>0.9765625</v>
      </c>
      <c r="R38">
        <v>2.7195529937744101</v>
      </c>
      <c r="S38">
        <v>128</v>
      </c>
    </row>
    <row r="39" spans="1:19" x14ac:dyDescent="0.35">
      <c r="A39">
        <v>1</v>
      </c>
      <c r="B39">
        <v>0.9765625</v>
      </c>
      <c r="C39">
        <v>0.96875</v>
      </c>
      <c r="D39">
        <v>0.96875</v>
      </c>
      <c r="E39">
        <v>0.9296875</v>
      </c>
      <c r="F39">
        <v>0.890625</v>
      </c>
      <c r="G39">
        <v>0.9609375</v>
      </c>
      <c r="H39">
        <v>3.3754851818084699</v>
      </c>
      <c r="I39">
        <v>128</v>
      </c>
      <c r="K39">
        <v>1</v>
      </c>
      <c r="L39">
        <v>0.984375</v>
      </c>
      <c r="M39">
        <v>0.9765625</v>
      </c>
      <c r="N39">
        <v>0.9609375</v>
      </c>
      <c r="O39">
        <v>0.953125</v>
      </c>
      <c r="P39">
        <v>0.9140625</v>
      </c>
      <c r="Q39">
        <v>0.984375</v>
      </c>
      <c r="R39">
        <v>4.6133527755737296</v>
      </c>
      <c r="S39">
        <v>128</v>
      </c>
    </row>
    <row r="40" spans="1:19" x14ac:dyDescent="0.35">
      <c r="A40">
        <v>0.984375</v>
      </c>
      <c r="B40">
        <v>0.9765625</v>
      </c>
      <c r="C40">
        <v>0.953125</v>
      </c>
      <c r="D40">
        <v>0.9296875</v>
      </c>
      <c r="E40">
        <v>0.9140625</v>
      </c>
      <c r="F40">
        <v>0.90625</v>
      </c>
      <c r="G40">
        <v>0.96875</v>
      </c>
      <c r="H40">
        <v>3.2043578624725302</v>
      </c>
      <c r="I40">
        <v>128</v>
      </c>
      <c r="K40">
        <v>0.9921875</v>
      </c>
      <c r="L40">
        <v>0.9765625</v>
      </c>
      <c r="M40">
        <v>0.9765625</v>
      </c>
      <c r="N40">
        <v>0.9765625</v>
      </c>
      <c r="O40">
        <v>0.9609375</v>
      </c>
      <c r="P40">
        <v>0.875</v>
      </c>
      <c r="Q40">
        <v>0.9765625</v>
      </c>
      <c r="R40">
        <v>4.3231954574584899</v>
      </c>
      <c r="S40">
        <v>128</v>
      </c>
    </row>
    <row r="41" spans="1:19" x14ac:dyDescent="0.35">
      <c r="A41">
        <v>0.9921875</v>
      </c>
      <c r="B41">
        <v>0.9765625</v>
      </c>
      <c r="C41">
        <v>0.9765625</v>
      </c>
      <c r="D41">
        <v>0.953125</v>
      </c>
      <c r="E41">
        <v>0.8984375</v>
      </c>
      <c r="F41">
        <v>0.8359375</v>
      </c>
      <c r="G41">
        <v>0.96875</v>
      </c>
      <c r="H41">
        <v>3.7204852104186998</v>
      </c>
      <c r="I41">
        <v>128</v>
      </c>
      <c r="K41">
        <v>0.9921875</v>
      </c>
      <c r="L41">
        <v>0.9921875</v>
      </c>
      <c r="M41">
        <v>0.9921875</v>
      </c>
      <c r="N41">
        <v>0.9765625</v>
      </c>
      <c r="O41">
        <v>0.9375</v>
      </c>
      <c r="P41">
        <v>0.90625</v>
      </c>
      <c r="Q41">
        <v>0.9921875</v>
      </c>
      <c r="R41">
        <v>4.4527611732482901</v>
      </c>
      <c r="S41">
        <v>128</v>
      </c>
    </row>
    <row r="42" spans="1:19" x14ac:dyDescent="0.35">
      <c r="A42">
        <v>1</v>
      </c>
      <c r="B42">
        <v>1</v>
      </c>
      <c r="C42">
        <v>0.9765625</v>
      </c>
      <c r="D42">
        <v>0.953125</v>
      </c>
      <c r="E42">
        <v>0.9296875</v>
      </c>
      <c r="F42">
        <v>0.8984375</v>
      </c>
      <c r="G42">
        <v>1</v>
      </c>
      <c r="H42">
        <v>4.1518688201904297</v>
      </c>
      <c r="I42">
        <v>128</v>
      </c>
      <c r="K42">
        <v>1</v>
      </c>
      <c r="L42">
        <v>1</v>
      </c>
      <c r="M42">
        <v>1</v>
      </c>
      <c r="N42">
        <v>1</v>
      </c>
      <c r="O42">
        <v>0.9765625</v>
      </c>
      <c r="P42">
        <v>0.9453125</v>
      </c>
      <c r="Q42">
        <v>1</v>
      </c>
      <c r="R42">
        <v>4.3336930274963299</v>
      </c>
      <c r="S42">
        <v>128</v>
      </c>
    </row>
    <row r="43" spans="1:19" x14ac:dyDescent="0.35">
      <c r="A43">
        <v>0.9921875</v>
      </c>
      <c r="B43">
        <v>0.9921875</v>
      </c>
      <c r="C43">
        <v>0.9765625</v>
      </c>
      <c r="D43">
        <v>0.953125</v>
      </c>
      <c r="E43">
        <v>0.921875</v>
      </c>
      <c r="F43">
        <v>0.890625</v>
      </c>
      <c r="G43">
        <v>0.9921875</v>
      </c>
      <c r="H43">
        <v>4.4040145874023402</v>
      </c>
      <c r="I43">
        <v>128</v>
      </c>
      <c r="K43">
        <v>0.984375</v>
      </c>
      <c r="L43">
        <v>0.9765625</v>
      </c>
      <c r="M43">
        <v>0.9765625</v>
      </c>
      <c r="N43">
        <v>0.9765625</v>
      </c>
      <c r="O43">
        <v>0.9609375</v>
      </c>
      <c r="P43">
        <v>0.9609375</v>
      </c>
      <c r="Q43">
        <v>0.9765625</v>
      </c>
      <c r="R43">
        <v>2.1195843219757</v>
      </c>
      <c r="S43">
        <v>128</v>
      </c>
    </row>
    <row r="44" spans="1:19" x14ac:dyDescent="0.35">
      <c r="A44">
        <v>1</v>
      </c>
      <c r="B44">
        <v>0.9609375</v>
      </c>
      <c r="C44">
        <v>0.9609375</v>
      </c>
      <c r="D44">
        <v>0.9453125</v>
      </c>
      <c r="E44">
        <v>0.90625</v>
      </c>
      <c r="F44">
        <v>0.875</v>
      </c>
      <c r="G44">
        <v>0.96875</v>
      </c>
      <c r="H44">
        <v>3.3639929294586102</v>
      </c>
      <c r="I44">
        <v>128</v>
      </c>
      <c r="K44">
        <v>1</v>
      </c>
      <c r="L44">
        <v>0.9765625</v>
      </c>
      <c r="M44">
        <v>0.9765625</v>
      </c>
      <c r="N44">
        <v>0.96875</v>
      </c>
      <c r="O44">
        <v>0.9140625</v>
      </c>
      <c r="P44">
        <v>0.859375</v>
      </c>
      <c r="Q44">
        <v>0.9765625</v>
      </c>
      <c r="R44">
        <v>3.7808642387390101</v>
      </c>
      <c r="S44">
        <v>128</v>
      </c>
    </row>
    <row r="45" spans="1:19" x14ac:dyDescent="0.35">
      <c r="A45">
        <v>1</v>
      </c>
      <c r="B45">
        <v>0.9765625</v>
      </c>
      <c r="C45">
        <v>0.984375</v>
      </c>
      <c r="D45">
        <v>0.953125</v>
      </c>
      <c r="E45">
        <v>0.9453125</v>
      </c>
      <c r="F45">
        <v>0.921875</v>
      </c>
      <c r="G45">
        <v>0.984375</v>
      </c>
      <c r="H45">
        <v>3.7107117176055899</v>
      </c>
      <c r="I45">
        <v>128</v>
      </c>
      <c r="K45">
        <v>1</v>
      </c>
      <c r="L45">
        <v>1</v>
      </c>
      <c r="M45">
        <v>0.9921875</v>
      </c>
      <c r="N45">
        <v>0.9921875</v>
      </c>
      <c r="O45">
        <v>0.9609375</v>
      </c>
      <c r="P45">
        <v>0.921875</v>
      </c>
      <c r="Q45">
        <v>1</v>
      </c>
      <c r="R45">
        <v>4.7478747367858798</v>
      </c>
      <c r="S45">
        <v>128</v>
      </c>
    </row>
    <row r="46" spans="1:19" x14ac:dyDescent="0.35">
      <c r="A46">
        <v>1</v>
      </c>
      <c r="B46">
        <v>0.9765625</v>
      </c>
      <c r="C46">
        <v>0.9609375</v>
      </c>
      <c r="D46">
        <v>0.9453125</v>
      </c>
      <c r="E46">
        <v>0.9140625</v>
      </c>
      <c r="F46">
        <v>0.875</v>
      </c>
      <c r="G46">
        <v>0.96875</v>
      </c>
      <c r="H46">
        <v>4.0048894882202104</v>
      </c>
      <c r="I46">
        <v>128</v>
      </c>
      <c r="K46">
        <v>1</v>
      </c>
      <c r="L46">
        <v>0.9765625</v>
      </c>
      <c r="M46">
        <v>0.9765625</v>
      </c>
      <c r="N46">
        <v>0.96875</v>
      </c>
      <c r="O46">
        <v>0.9375</v>
      </c>
      <c r="P46">
        <v>0.921875</v>
      </c>
      <c r="Q46">
        <v>0.9765625</v>
      </c>
      <c r="R46">
        <v>3.3362407684326101</v>
      </c>
      <c r="S46">
        <v>128</v>
      </c>
    </row>
    <row r="47" spans="1:19" x14ac:dyDescent="0.35">
      <c r="A47">
        <v>1</v>
      </c>
      <c r="B47">
        <v>0.9765625</v>
      </c>
      <c r="C47">
        <v>0.9453125</v>
      </c>
      <c r="D47">
        <v>0.9375</v>
      </c>
      <c r="E47">
        <v>0.9296875</v>
      </c>
      <c r="F47">
        <v>0.90625</v>
      </c>
      <c r="G47">
        <v>0.9609375</v>
      </c>
      <c r="H47">
        <v>3.19999003410339</v>
      </c>
      <c r="I47">
        <v>128</v>
      </c>
      <c r="K47">
        <v>1</v>
      </c>
      <c r="L47">
        <v>0.9921875</v>
      </c>
      <c r="M47">
        <v>0.9765625</v>
      </c>
      <c r="N47">
        <v>0.9765625</v>
      </c>
      <c r="O47">
        <v>0.9296875</v>
      </c>
      <c r="P47">
        <v>0.8515625</v>
      </c>
      <c r="Q47">
        <v>0.9921875</v>
      </c>
      <c r="R47">
        <v>4.4709439277648899</v>
      </c>
      <c r="S47">
        <v>128</v>
      </c>
    </row>
    <row r="48" spans="1:19" x14ac:dyDescent="0.35">
      <c r="A48">
        <v>1</v>
      </c>
      <c r="B48">
        <v>0.96875</v>
      </c>
      <c r="C48">
        <v>0.9453125</v>
      </c>
      <c r="D48">
        <v>0.9140625</v>
      </c>
      <c r="E48">
        <v>0.921875</v>
      </c>
      <c r="F48">
        <v>0.9140625</v>
      </c>
      <c r="G48">
        <v>0.9765625</v>
      </c>
      <c r="H48">
        <v>4.2303309440612704</v>
      </c>
      <c r="I48">
        <v>128</v>
      </c>
      <c r="K48">
        <v>0.9921875</v>
      </c>
      <c r="L48">
        <v>1</v>
      </c>
      <c r="M48">
        <v>0.9921875</v>
      </c>
      <c r="N48">
        <v>0.96875</v>
      </c>
      <c r="O48">
        <v>0.9453125</v>
      </c>
      <c r="P48">
        <v>0.90625</v>
      </c>
      <c r="Q48">
        <v>0.9921875</v>
      </c>
      <c r="R48">
        <v>3.6059360504150302</v>
      </c>
      <c r="S48">
        <v>128</v>
      </c>
    </row>
    <row r="49" spans="1:19" x14ac:dyDescent="0.35">
      <c r="A49">
        <v>0.984375</v>
      </c>
      <c r="B49">
        <v>0.953125</v>
      </c>
      <c r="C49">
        <v>0.9453125</v>
      </c>
      <c r="D49">
        <v>0.8828125</v>
      </c>
      <c r="E49">
        <v>0.890625</v>
      </c>
      <c r="F49">
        <v>0.890625</v>
      </c>
      <c r="G49">
        <v>0.921875</v>
      </c>
      <c r="H49">
        <v>2.0642602443695002</v>
      </c>
      <c r="I49">
        <v>128</v>
      </c>
      <c r="K49">
        <v>0.9921875</v>
      </c>
      <c r="L49">
        <v>0.9765625</v>
      </c>
      <c r="M49">
        <v>0.9765625</v>
      </c>
      <c r="N49">
        <v>0.9765625</v>
      </c>
      <c r="O49">
        <v>0.953125</v>
      </c>
      <c r="P49">
        <v>0.921875</v>
      </c>
      <c r="Q49">
        <v>0.9765625</v>
      </c>
      <c r="R49">
        <v>2.9887120723724299</v>
      </c>
      <c r="S49">
        <v>128</v>
      </c>
    </row>
    <row r="50" spans="1:19" x14ac:dyDescent="0.35">
      <c r="A50">
        <v>1</v>
      </c>
      <c r="B50">
        <v>0.953125</v>
      </c>
      <c r="C50">
        <v>0.921875</v>
      </c>
      <c r="D50">
        <v>0.890625</v>
      </c>
      <c r="E50">
        <v>0.8671875</v>
      </c>
      <c r="F50">
        <v>0.8671875</v>
      </c>
      <c r="G50">
        <v>0.953125</v>
      </c>
      <c r="H50">
        <v>3.0998940467834402</v>
      </c>
      <c r="I50">
        <v>128</v>
      </c>
      <c r="K50">
        <v>0.9921875</v>
      </c>
      <c r="L50">
        <v>1</v>
      </c>
      <c r="M50">
        <v>1</v>
      </c>
      <c r="N50">
        <v>0.984375</v>
      </c>
      <c r="O50">
        <v>0.96875</v>
      </c>
      <c r="P50">
        <v>0.8984375</v>
      </c>
      <c r="Q50">
        <v>0.9921875</v>
      </c>
      <c r="R50">
        <v>4.2242918014526296</v>
      </c>
      <c r="S50">
        <v>128</v>
      </c>
    </row>
    <row r="51" spans="1:19" x14ac:dyDescent="0.35">
      <c r="A51">
        <v>1</v>
      </c>
      <c r="B51">
        <v>0.984375</v>
      </c>
      <c r="C51">
        <v>0.9609375</v>
      </c>
      <c r="D51">
        <v>0.9296875</v>
      </c>
      <c r="E51">
        <v>0.9140625</v>
      </c>
      <c r="F51">
        <v>0.859375</v>
      </c>
      <c r="G51">
        <v>0.9765625</v>
      </c>
      <c r="H51">
        <v>3.8776173591613698</v>
      </c>
      <c r="I51">
        <v>128</v>
      </c>
      <c r="K51">
        <v>0.9921875</v>
      </c>
      <c r="L51">
        <v>0.9765625</v>
      </c>
      <c r="M51">
        <v>0.9765625</v>
      </c>
      <c r="N51">
        <v>0.9609375</v>
      </c>
      <c r="O51">
        <v>0.953125</v>
      </c>
      <c r="P51">
        <v>0.890625</v>
      </c>
      <c r="Q51">
        <v>0.9765625</v>
      </c>
      <c r="R51">
        <v>4.1062359809875399</v>
      </c>
      <c r="S51">
        <v>128</v>
      </c>
    </row>
    <row r="52" spans="1:19" x14ac:dyDescent="0.35">
      <c r="A52">
        <v>1</v>
      </c>
      <c r="B52">
        <v>0.9453125</v>
      </c>
      <c r="C52">
        <v>0.9140625</v>
      </c>
      <c r="D52">
        <v>0.890625</v>
      </c>
      <c r="E52">
        <v>0.859375</v>
      </c>
      <c r="F52">
        <v>0.8515625</v>
      </c>
      <c r="G52">
        <v>0.9453125</v>
      </c>
      <c r="H52">
        <v>3.2269470691680899</v>
      </c>
      <c r="I52">
        <v>128</v>
      </c>
      <c r="K52">
        <v>0.9921875</v>
      </c>
      <c r="L52">
        <v>0.9921875</v>
      </c>
      <c r="M52">
        <v>0.9921875</v>
      </c>
      <c r="N52">
        <v>0.984375</v>
      </c>
      <c r="O52">
        <v>0.953125</v>
      </c>
      <c r="P52">
        <v>0.8671875</v>
      </c>
      <c r="Q52">
        <v>0.9921875</v>
      </c>
      <c r="R52">
        <v>4.2344093322753897</v>
      </c>
      <c r="S52">
        <v>128</v>
      </c>
    </row>
    <row r="53" spans="1:19" x14ac:dyDescent="0.35">
      <c r="A53">
        <v>0.9921875</v>
      </c>
      <c r="B53">
        <v>0.96875</v>
      </c>
      <c r="C53">
        <v>0.9609375</v>
      </c>
      <c r="D53">
        <v>0.9453125</v>
      </c>
      <c r="E53">
        <v>0.90625</v>
      </c>
      <c r="F53">
        <v>0.9296875</v>
      </c>
      <c r="G53">
        <v>0.9609375</v>
      </c>
      <c r="H53">
        <v>3.5409836769103999</v>
      </c>
      <c r="I53">
        <v>128</v>
      </c>
      <c r="K53">
        <v>0.9921875</v>
      </c>
      <c r="L53">
        <v>0.9921875</v>
      </c>
      <c r="M53">
        <v>0.9921875</v>
      </c>
      <c r="N53">
        <v>0.9765625</v>
      </c>
      <c r="O53">
        <v>0.9609375</v>
      </c>
      <c r="P53">
        <v>0.8984375</v>
      </c>
      <c r="Q53">
        <v>0.9921875</v>
      </c>
      <c r="R53">
        <v>4.1223697662353498</v>
      </c>
      <c r="S53">
        <v>128</v>
      </c>
    </row>
    <row r="54" spans="1:19" x14ac:dyDescent="0.35">
      <c r="A54">
        <v>1</v>
      </c>
      <c r="B54">
        <v>1</v>
      </c>
      <c r="C54">
        <v>0.984375</v>
      </c>
      <c r="D54">
        <v>0.953125</v>
      </c>
      <c r="E54">
        <v>0.9375</v>
      </c>
      <c r="F54">
        <v>0.9453125</v>
      </c>
      <c r="G54">
        <v>1</v>
      </c>
      <c r="H54">
        <v>3.30669045448303</v>
      </c>
      <c r="I54">
        <v>128</v>
      </c>
      <c r="K54">
        <v>1</v>
      </c>
      <c r="L54">
        <v>1</v>
      </c>
      <c r="M54">
        <v>1</v>
      </c>
      <c r="N54">
        <v>1</v>
      </c>
      <c r="O54">
        <v>0.96875</v>
      </c>
      <c r="P54">
        <v>0.9296875</v>
      </c>
      <c r="Q54">
        <v>1</v>
      </c>
      <c r="R54">
        <v>5.0540895462036097</v>
      </c>
      <c r="S54">
        <v>128</v>
      </c>
    </row>
    <row r="55" spans="1:19" x14ac:dyDescent="0.35">
      <c r="A55">
        <v>0.9921875</v>
      </c>
      <c r="B55">
        <v>0.984375</v>
      </c>
      <c r="C55">
        <v>0.953125</v>
      </c>
      <c r="D55">
        <v>0.9375</v>
      </c>
      <c r="E55">
        <v>0.8984375</v>
      </c>
      <c r="F55">
        <v>0.875</v>
      </c>
      <c r="G55">
        <v>0.96875</v>
      </c>
      <c r="H55">
        <v>3.0593090057372998</v>
      </c>
      <c r="I55">
        <v>128</v>
      </c>
      <c r="K55">
        <v>1</v>
      </c>
      <c r="L55">
        <v>0.9921875</v>
      </c>
      <c r="M55">
        <v>0.984375</v>
      </c>
      <c r="N55">
        <v>0.984375</v>
      </c>
      <c r="O55">
        <v>0.9453125</v>
      </c>
      <c r="P55">
        <v>0.8984375</v>
      </c>
      <c r="Q55">
        <v>0.984375</v>
      </c>
      <c r="R55">
        <v>4.9758043289184499</v>
      </c>
      <c r="S55">
        <v>128</v>
      </c>
    </row>
    <row r="56" spans="1:19" x14ac:dyDescent="0.35">
      <c r="A56">
        <v>0.984375</v>
      </c>
      <c r="B56">
        <v>0.9609375</v>
      </c>
      <c r="C56">
        <v>0.9453125</v>
      </c>
      <c r="D56">
        <v>0.890625</v>
      </c>
      <c r="E56">
        <v>0.8828125</v>
      </c>
      <c r="F56">
        <v>0.8828125</v>
      </c>
      <c r="G56">
        <v>0.9375</v>
      </c>
      <c r="H56">
        <v>2.7175021171569802</v>
      </c>
      <c r="I56">
        <v>128</v>
      </c>
      <c r="K56">
        <v>1</v>
      </c>
      <c r="L56">
        <v>0.9921875</v>
      </c>
      <c r="M56">
        <v>0.9921875</v>
      </c>
      <c r="N56">
        <v>0.96875</v>
      </c>
      <c r="O56">
        <v>0.9453125</v>
      </c>
      <c r="P56">
        <v>0.8828125</v>
      </c>
      <c r="Q56">
        <v>0.9921875</v>
      </c>
      <c r="R56">
        <v>4.7730565071105904</v>
      </c>
      <c r="S56">
        <v>128</v>
      </c>
    </row>
    <row r="57" spans="1:19" x14ac:dyDescent="0.35">
      <c r="A57">
        <v>1</v>
      </c>
      <c r="B57">
        <v>0.9921875</v>
      </c>
      <c r="C57">
        <v>0.96875</v>
      </c>
      <c r="D57">
        <v>0.9453125</v>
      </c>
      <c r="E57">
        <v>0.90625</v>
      </c>
      <c r="F57">
        <v>0.8828125</v>
      </c>
      <c r="G57">
        <v>0.9921875</v>
      </c>
      <c r="H57">
        <v>4.6241636276245099</v>
      </c>
      <c r="I57">
        <v>128</v>
      </c>
      <c r="K57">
        <v>1</v>
      </c>
      <c r="L57">
        <v>0.9921875</v>
      </c>
      <c r="M57">
        <v>0.9921875</v>
      </c>
      <c r="N57">
        <v>0.9921875</v>
      </c>
      <c r="O57">
        <v>0.9765625</v>
      </c>
      <c r="P57">
        <v>0.890625</v>
      </c>
      <c r="Q57">
        <v>0.9921875</v>
      </c>
      <c r="R57">
        <v>5.8941946029662997</v>
      </c>
      <c r="S57">
        <v>128</v>
      </c>
    </row>
    <row r="58" spans="1:19" x14ac:dyDescent="0.35">
      <c r="A58">
        <v>1</v>
      </c>
      <c r="B58">
        <v>0.984375</v>
      </c>
      <c r="C58">
        <v>0.9765625</v>
      </c>
      <c r="D58">
        <v>0.9609375</v>
      </c>
      <c r="E58">
        <v>0.9296875</v>
      </c>
      <c r="F58">
        <v>0.859375</v>
      </c>
      <c r="G58">
        <v>0.984375</v>
      </c>
      <c r="H58">
        <v>3.8196821212768501</v>
      </c>
      <c r="I58">
        <v>128</v>
      </c>
      <c r="K58">
        <v>1</v>
      </c>
      <c r="L58">
        <v>0.9921875</v>
      </c>
      <c r="M58">
        <v>0.9765625</v>
      </c>
      <c r="N58">
        <v>0.96875</v>
      </c>
      <c r="O58">
        <v>0.9453125</v>
      </c>
      <c r="P58">
        <v>0.9296875</v>
      </c>
      <c r="Q58">
        <v>1</v>
      </c>
      <c r="R58">
        <v>3.1060655117034899</v>
      </c>
      <c r="S58">
        <v>128</v>
      </c>
    </row>
    <row r="59" spans="1:19" x14ac:dyDescent="0.35">
      <c r="A59">
        <v>0.96875</v>
      </c>
      <c r="B59">
        <v>0.96875</v>
      </c>
      <c r="C59">
        <v>0.9453125</v>
      </c>
      <c r="D59">
        <v>0.8828125</v>
      </c>
      <c r="E59">
        <v>0.859375</v>
      </c>
      <c r="F59">
        <v>0.859375</v>
      </c>
      <c r="G59">
        <v>0.9453125</v>
      </c>
      <c r="H59">
        <v>2.63183164596557</v>
      </c>
      <c r="I59">
        <v>128</v>
      </c>
      <c r="K59">
        <v>0.984375</v>
      </c>
      <c r="L59">
        <v>0.9765625</v>
      </c>
      <c r="M59">
        <v>0.984375</v>
      </c>
      <c r="N59">
        <v>0.96875</v>
      </c>
      <c r="O59">
        <v>0.9296875</v>
      </c>
      <c r="P59">
        <v>0.8515625</v>
      </c>
      <c r="Q59">
        <v>0.9765625</v>
      </c>
      <c r="R59">
        <v>3.96890020370483</v>
      </c>
      <c r="S59">
        <v>128</v>
      </c>
    </row>
    <row r="60" spans="1:19" x14ac:dyDescent="0.35">
      <c r="A60">
        <v>0.984375</v>
      </c>
      <c r="B60">
        <v>0.96875</v>
      </c>
      <c r="C60">
        <v>0.9609375</v>
      </c>
      <c r="D60">
        <v>0.90625</v>
      </c>
      <c r="E60">
        <v>0.890625</v>
      </c>
      <c r="F60">
        <v>0.859375</v>
      </c>
      <c r="G60">
        <v>0.9609375</v>
      </c>
      <c r="H60">
        <v>3.71605396270752</v>
      </c>
      <c r="I60">
        <v>128</v>
      </c>
      <c r="K60">
        <v>0.9921875</v>
      </c>
      <c r="L60">
        <v>0.9765625</v>
      </c>
      <c r="M60">
        <v>0.9765625</v>
      </c>
      <c r="N60">
        <v>0.96875</v>
      </c>
      <c r="O60">
        <v>0.9375</v>
      </c>
      <c r="P60">
        <v>0.8671875</v>
      </c>
      <c r="Q60">
        <v>0.9765625</v>
      </c>
      <c r="R60">
        <v>3.39726257324218</v>
      </c>
      <c r="S60">
        <v>128</v>
      </c>
    </row>
    <row r="61" spans="1:19" x14ac:dyDescent="0.35">
      <c r="A61">
        <v>1</v>
      </c>
      <c r="B61">
        <v>0.9765625</v>
      </c>
      <c r="C61">
        <v>0.9609375</v>
      </c>
      <c r="D61">
        <v>0.921875</v>
      </c>
      <c r="E61">
        <v>0.8984375</v>
      </c>
      <c r="F61">
        <v>0.90625</v>
      </c>
      <c r="G61">
        <v>0.96875</v>
      </c>
      <c r="H61">
        <v>3.6497623920440598</v>
      </c>
      <c r="I61">
        <v>128</v>
      </c>
      <c r="K61">
        <v>0.9921875</v>
      </c>
      <c r="L61">
        <v>1</v>
      </c>
      <c r="M61">
        <v>0.9921875</v>
      </c>
      <c r="N61">
        <v>0.9765625</v>
      </c>
      <c r="O61">
        <v>0.9609375</v>
      </c>
      <c r="P61">
        <v>0.9140625</v>
      </c>
      <c r="Q61">
        <v>0.984375</v>
      </c>
      <c r="R61">
        <v>4.9210758209228498</v>
      </c>
      <c r="S61">
        <v>128</v>
      </c>
    </row>
    <row r="62" spans="1:19" x14ac:dyDescent="0.35">
      <c r="A62">
        <v>0.9765625</v>
      </c>
      <c r="B62">
        <v>0.9609375</v>
      </c>
      <c r="C62">
        <v>0.9375</v>
      </c>
      <c r="D62">
        <v>0.890625</v>
      </c>
      <c r="E62">
        <v>0.8984375</v>
      </c>
      <c r="F62">
        <v>0.921875</v>
      </c>
      <c r="G62">
        <v>0.953125</v>
      </c>
      <c r="H62">
        <v>3.04192042350769</v>
      </c>
      <c r="I62">
        <v>128</v>
      </c>
      <c r="K62">
        <v>0.9765625</v>
      </c>
      <c r="L62">
        <v>0.9765625</v>
      </c>
      <c r="M62">
        <v>0.984375</v>
      </c>
      <c r="N62">
        <v>0.9765625</v>
      </c>
      <c r="O62">
        <v>0.953125</v>
      </c>
      <c r="P62">
        <v>0.90625</v>
      </c>
      <c r="Q62">
        <v>0.9765625</v>
      </c>
      <c r="R62">
        <v>5.1005787849426198</v>
      </c>
      <c r="S62">
        <v>128</v>
      </c>
    </row>
    <row r="63" spans="1:19" x14ac:dyDescent="0.35">
      <c r="A63">
        <v>0.9921875</v>
      </c>
      <c r="B63">
        <v>0.9921875</v>
      </c>
      <c r="C63">
        <v>0.96875</v>
      </c>
      <c r="D63">
        <v>0.9375</v>
      </c>
      <c r="E63">
        <v>0.9375</v>
      </c>
      <c r="F63">
        <v>0.875</v>
      </c>
      <c r="G63">
        <v>0.984375</v>
      </c>
      <c r="H63">
        <v>4.4142861366271902</v>
      </c>
      <c r="I63">
        <v>128</v>
      </c>
      <c r="K63">
        <v>1</v>
      </c>
      <c r="L63">
        <v>1</v>
      </c>
      <c r="M63">
        <v>1</v>
      </c>
      <c r="N63">
        <v>1</v>
      </c>
      <c r="O63">
        <v>0.96875</v>
      </c>
      <c r="P63">
        <v>0.9375</v>
      </c>
      <c r="Q63">
        <v>1</v>
      </c>
      <c r="R63">
        <v>4.2025613784790004</v>
      </c>
      <c r="S63">
        <v>128</v>
      </c>
    </row>
    <row r="64" spans="1:19" x14ac:dyDescent="0.35">
      <c r="A64">
        <v>0.9921875</v>
      </c>
      <c r="B64">
        <v>0.9921875</v>
      </c>
      <c r="C64">
        <v>0.9609375</v>
      </c>
      <c r="D64">
        <v>0.921875</v>
      </c>
      <c r="E64">
        <v>0.9140625</v>
      </c>
      <c r="F64">
        <v>0.8828125</v>
      </c>
      <c r="G64">
        <v>0.9609375</v>
      </c>
      <c r="H64">
        <v>3.4607360363006499</v>
      </c>
      <c r="I64">
        <v>128</v>
      </c>
      <c r="K64">
        <v>0.9765625</v>
      </c>
      <c r="L64">
        <v>0.9921875</v>
      </c>
      <c r="M64">
        <v>0.9921875</v>
      </c>
      <c r="N64">
        <v>0.9765625</v>
      </c>
      <c r="O64">
        <v>0.9609375</v>
      </c>
      <c r="P64">
        <v>0.890625</v>
      </c>
      <c r="Q64">
        <v>0.9765625</v>
      </c>
      <c r="R64">
        <v>3.9657065868377601</v>
      </c>
      <c r="S64">
        <v>128</v>
      </c>
    </row>
    <row r="65" spans="1:19" x14ac:dyDescent="0.35">
      <c r="A65">
        <v>0.9765625</v>
      </c>
      <c r="B65">
        <v>0.9375</v>
      </c>
      <c r="C65">
        <v>0.921875</v>
      </c>
      <c r="D65">
        <v>0.8828125</v>
      </c>
      <c r="E65">
        <v>0.875</v>
      </c>
      <c r="F65">
        <v>0.8515625</v>
      </c>
      <c r="G65">
        <v>0.9140625</v>
      </c>
      <c r="H65">
        <v>2.4617340564727699</v>
      </c>
      <c r="I65">
        <v>128</v>
      </c>
      <c r="K65">
        <v>0.984375</v>
      </c>
      <c r="L65">
        <v>0.984375</v>
      </c>
      <c r="M65">
        <v>0.9765625</v>
      </c>
      <c r="N65">
        <v>0.9609375</v>
      </c>
      <c r="O65">
        <v>0.9140625</v>
      </c>
      <c r="P65">
        <v>0.8984375</v>
      </c>
      <c r="Q65">
        <v>0.9609375</v>
      </c>
      <c r="R65">
        <v>3.0583825111389098</v>
      </c>
      <c r="S65">
        <v>128</v>
      </c>
    </row>
    <row r="66" spans="1:19" x14ac:dyDescent="0.35">
      <c r="A66">
        <v>0.984375</v>
      </c>
      <c r="B66">
        <v>0.96875</v>
      </c>
      <c r="C66">
        <v>0.953125</v>
      </c>
      <c r="D66">
        <v>0.9375</v>
      </c>
      <c r="E66">
        <v>0.8984375</v>
      </c>
      <c r="F66">
        <v>0.8828125</v>
      </c>
      <c r="G66">
        <v>0.9609375</v>
      </c>
      <c r="H66">
        <v>3.3337199687957701</v>
      </c>
      <c r="I66">
        <v>128</v>
      </c>
      <c r="K66">
        <v>0.9921875</v>
      </c>
      <c r="L66">
        <v>0.9921875</v>
      </c>
      <c r="M66">
        <v>0.9921875</v>
      </c>
      <c r="N66">
        <v>0.9765625</v>
      </c>
      <c r="O66">
        <v>0.9609375</v>
      </c>
      <c r="P66">
        <v>0.9375</v>
      </c>
      <c r="Q66">
        <v>0.984375</v>
      </c>
      <c r="R66">
        <v>3.84722900390625</v>
      </c>
      <c r="S66">
        <v>128</v>
      </c>
    </row>
    <row r="67" spans="1:19" x14ac:dyDescent="0.35">
      <c r="A67">
        <v>0.984375</v>
      </c>
      <c r="B67">
        <v>0.9765625</v>
      </c>
      <c r="C67">
        <v>0.96875</v>
      </c>
      <c r="D67">
        <v>0.921875</v>
      </c>
      <c r="E67">
        <v>0.9140625</v>
      </c>
      <c r="F67">
        <v>0.90625</v>
      </c>
      <c r="G67">
        <v>0.953125</v>
      </c>
      <c r="H67">
        <v>3.0577135086059499</v>
      </c>
      <c r="I67">
        <v>128</v>
      </c>
      <c r="K67">
        <v>0.984375</v>
      </c>
      <c r="L67">
        <v>0.96875</v>
      </c>
      <c r="M67">
        <v>0.9765625</v>
      </c>
      <c r="N67">
        <v>0.96875</v>
      </c>
      <c r="O67">
        <v>0.9453125</v>
      </c>
      <c r="P67">
        <v>0.8984375</v>
      </c>
      <c r="Q67">
        <v>0.96875</v>
      </c>
      <c r="R67">
        <v>4.2278594970703098</v>
      </c>
      <c r="S67">
        <v>128</v>
      </c>
    </row>
    <row r="68" spans="1:19" x14ac:dyDescent="0.35">
      <c r="A68">
        <v>1</v>
      </c>
      <c r="B68">
        <v>0.9921875</v>
      </c>
      <c r="C68">
        <v>0.9609375</v>
      </c>
      <c r="D68">
        <v>0.953125</v>
      </c>
      <c r="E68">
        <v>0.9453125</v>
      </c>
      <c r="F68">
        <v>0.8984375</v>
      </c>
      <c r="G68">
        <v>0.9921875</v>
      </c>
      <c r="H68">
        <v>4.3247990608215297</v>
      </c>
      <c r="I68">
        <v>128</v>
      </c>
      <c r="K68">
        <v>1</v>
      </c>
      <c r="L68">
        <v>1</v>
      </c>
      <c r="M68">
        <v>0.9921875</v>
      </c>
      <c r="N68">
        <v>0.9921875</v>
      </c>
      <c r="O68">
        <v>0.9765625</v>
      </c>
      <c r="P68">
        <v>0.921875</v>
      </c>
      <c r="Q68">
        <v>1</v>
      </c>
      <c r="R68">
        <v>5.4036355018615696</v>
      </c>
      <c r="S68">
        <v>128</v>
      </c>
    </row>
    <row r="69" spans="1:19" x14ac:dyDescent="0.35">
      <c r="A69">
        <v>0.9921875</v>
      </c>
      <c r="B69">
        <v>0.9921875</v>
      </c>
      <c r="C69">
        <v>0.984375</v>
      </c>
      <c r="D69">
        <v>0.9609375</v>
      </c>
      <c r="E69">
        <v>0.9453125</v>
      </c>
      <c r="F69">
        <v>0.8828125</v>
      </c>
      <c r="G69">
        <v>0.984375</v>
      </c>
      <c r="H69">
        <v>3.79271292686462</v>
      </c>
      <c r="I69">
        <v>128</v>
      </c>
      <c r="K69">
        <v>0.984375</v>
      </c>
      <c r="L69">
        <v>0.9921875</v>
      </c>
      <c r="M69">
        <v>0.9921875</v>
      </c>
      <c r="N69">
        <v>0.984375</v>
      </c>
      <c r="O69">
        <v>0.9375</v>
      </c>
      <c r="P69">
        <v>0.9140625</v>
      </c>
      <c r="Q69">
        <v>0.984375</v>
      </c>
      <c r="R69">
        <v>3.6192772388458199</v>
      </c>
      <c r="S69">
        <v>128</v>
      </c>
    </row>
    <row r="70" spans="1:19" x14ac:dyDescent="0.35">
      <c r="A70">
        <v>0.9921875</v>
      </c>
      <c r="B70">
        <v>0.9609375</v>
      </c>
      <c r="C70">
        <v>0.921875</v>
      </c>
      <c r="D70">
        <v>0.90625</v>
      </c>
      <c r="E70">
        <v>0.875</v>
      </c>
      <c r="F70">
        <v>0.8359375</v>
      </c>
      <c r="G70">
        <v>0.96875</v>
      </c>
      <c r="H70">
        <v>3.3460476398468</v>
      </c>
      <c r="I70">
        <v>128</v>
      </c>
      <c r="K70">
        <v>0.984375</v>
      </c>
      <c r="L70">
        <v>0.984375</v>
      </c>
      <c r="M70">
        <v>0.9765625</v>
      </c>
      <c r="N70">
        <v>0.9765625</v>
      </c>
      <c r="O70">
        <v>0.9453125</v>
      </c>
      <c r="P70">
        <v>0.859375</v>
      </c>
      <c r="Q70">
        <v>0.9765625</v>
      </c>
      <c r="R70">
        <v>4.0274181365966797</v>
      </c>
      <c r="S70">
        <v>128</v>
      </c>
    </row>
    <row r="71" spans="1:19" x14ac:dyDescent="0.35">
      <c r="A71">
        <v>0.9921875</v>
      </c>
      <c r="B71">
        <v>0.984375</v>
      </c>
      <c r="C71">
        <v>0.96875</v>
      </c>
      <c r="D71">
        <v>0.9375</v>
      </c>
      <c r="E71">
        <v>0.9296875</v>
      </c>
      <c r="F71">
        <v>0.890625</v>
      </c>
      <c r="G71">
        <v>0.984375</v>
      </c>
      <c r="H71">
        <v>3.8152079582214302</v>
      </c>
      <c r="I71">
        <v>128</v>
      </c>
      <c r="K71">
        <v>1</v>
      </c>
      <c r="L71">
        <v>0.984375</v>
      </c>
      <c r="M71">
        <v>0.984375</v>
      </c>
      <c r="N71">
        <v>0.984375</v>
      </c>
      <c r="O71">
        <v>0.9609375</v>
      </c>
      <c r="P71">
        <v>0.9296875</v>
      </c>
      <c r="Q71">
        <v>0.984375</v>
      </c>
      <c r="R71">
        <v>3.2204389572143501</v>
      </c>
      <c r="S71">
        <v>128</v>
      </c>
    </row>
    <row r="72" spans="1:19" x14ac:dyDescent="0.35">
      <c r="A72">
        <v>0.9921875</v>
      </c>
      <c r="B72">
        <v>0.9609375</v>
      </c>
      <c r="C72">
        <v>0.9375</v>
      </c>
      <c r="D72">
        <v>0.9140625</v>
      </c>
      <c r="E72">
        <v>0.921875</v>
      </c>
      <c r="F72">
        <v>0.8671875</v>
      </c>
      <c r="G72">
        <v>0.9609375</v>
      </c>
      <c r="H72">
        <v>3.21139240264892</v>
      </c>
      <c r="I72">
        <v>128</v>
      </c>
      <c r="K72">
        <v>0.9921875</v>
      </c>
      <c r="L72">
        <v>0.984375</v>
      </c>
      <c r="M72">
        <v>0.984375</v>
      </c>
      <c r="N72">
        <v>0.9765625</v>
      </c>
      <c r="O72">
        <v>0.9375</v>
      </c>
      <c r="P72">
        <v>0.8984375</v>
      </c>
      <c r="Q72">
        <v>0.984375</v>
      </c>
      <c r="R72">
        <v>3.66518950462341</v>
      </c>
      <c r="S72">
        <v>128</v>
      </c>
    </row>
    <row r="73" spans="1:19" x14ac:dyDescent="0.35">
      <c r="A73">
        <v>0.9921875</v>
      </c>
      <c r="B73">
        <v>0.9609375</v>
      </c>
      <c r="C73">
        <v>0.9375</v>
      </c>
      <c r="D73">
        <v>0.8984375</v>
      </c>
      <c r="E73">
        <v>0.8828125</v>
      </c>
      <c r="F73">
        <v>0.8984375</v>
      </c>
      <c r="G73">
        <v>0.9296875</v>
      </c>
      <c r="H73">
        <v>3.0539414882659899</v>
      </c>
      <c r="I73">
        <v>128</v>
      </c>
      <c r="K73">
        <v>0.9765625</v>
      </c>
      <c r="L73">
        <v>0.9609375</v>
      </c>
      <c r="M73">
        <v>0.96875</v>
      </c>
      <c r="N73">
        <v>0.953125</v>
      </c>
      <c r="O73">
        <v>0.921875</v>
      </c>
      <c r="P73">
        <v>0.8828125</v>
      </c>
      <c r="Q73">
        <v>0.953125</v>
      </c>
      <c r="R73">
        <v>3.6418712139129599</v>
      </c>
      <c r="S73">
        <v>128</v>
      </c>
    </row>
    <row r="74" spans="1:19" x14ac:dyDescent="0.35">
      <c r="A74">
        <v>1</v>
      </c>
      <c r="B74">
        <v>0.984375</v>
      </c>
      <c r="C74">
        <v>0.953125</v>
      </c>
      <c r="D74">
        <v>0.921875</v>
      </c>
      <c r="E74">
        <v>0.9140625</v>
      </c>
      <c r="F74">
        <v>0.84375</v>
      </c>
      <c r="G74">
        <v>0.9765625</v>
      </c>
      <c r="H74">
        <v>3.9176850318908598</v>
      </c>
      <c r="I74">
        <v>128</v>
      </c>
      <c r="K74">
        <v>0.9921875</v>
      </c>
      <c r="L74">
        <v>1</v>
      </c>
      <c r="M74">
        <v>1</v>
      </c>
      <c r="N74">
        <v>0.984375</v>
      </c>
      <c r="O74">
        <v>0.9453125</v>
      </c>
      <c r="P74">
        <v>0.9140625</v>
      </c>
      <c r="Q74">
        <v>0.9921875</v>
      </c>
      <c r="R74">
        <v>4.0698394775390598</v>
      </c>
      <c r="S74">
        <v>128</v>
      </c>
    </row>
    <row r="75" spans="1:19" x14ac:dyDescent="0.35">
      <c r="A75">
        <v>1</v>
      </c>
      <c r="B75">
        <v>0.984375</v>
      </c>
      <c r="C75">
        <v>0.9453125</v>
      </c>
      <c r="D75">
        <v>0.9375</v>
      </c>
      <c r="E75">
        <v>0.9453125</v>
      </c>
      <c r="F75">
        <v>0.90625</v>
      </c>
      <c r="G75">
        <v>0.96875</v>
      </c>
      <c r="H75">
        <v>3.08212089538574</v>
      </c>
      <c r="I75">
        <v>128</v>
      </c>
      <c r="K75">
        <v>0.984375</v>
      </c>
      <c r="L75">
        <v>0.984375</v>
      </c>
      <c r="M75">
        <v>0.9765625</v>
      </c>
      <c r="N75">
        <v>0.96875</v>
      </c>
      <c r="O75">
        <v>0.953125</v>
      </c>
      <c r="P75">
        <v>0.90625</v>
      </c>
      <c r="Q75">
        <v>0.9765625</v>
      </c>
      <c r="R75">
        <v>3.2515232563018799</v>
      </c>
      <c r="S75">
        <v>128</v>
      </c>
    </row>
    <row r="76" spans="1:19" x14ac:dyDescent="0.35">
      <c r="A76">
        <v>0.9921875</v>
      </c>
      <c r="B76">
        <v>0.96875</v>
      </c>
      <c r="C76">
        <v>0.953125</v>
      </c>
      <c r="D76">
        <v>0.921875</v>
      </c>
      <c r="E76">
        <v>0.9140625</v>
      </c>
      <c r="F76">
        <v>0.859375</v>
      </c>
      <c r="G76">
        <v>0.9609375</v>
      </c>
      <c r="H76">
        <v>3.9309589862823402</v>
      </c>
      <c r="I76">
        <v>128</v>
      </c>
      <c r="K76">
        <v>0.9921875</v>
      </c>
      <c r="L76">
        <v>0.984375</v>
      </c>
      <c r="M76">
        <v>0.984375</v>
      </c>
      <c r="N76">
        <v>0.9609375</v>
      </c>
      <c r="O76">
        <v>0.953125</v>
      </c>
      <c r="P76">
        <v>0.84375</v>
      </c>
      <c r="Q76">
        <v>0.9765625</v>
      </c>
      <c r="R76">
        <v>4.6756935119628897</v>
      </c>
      <c r="S76">
        <v>128</v>
      </c>
    </row>
    <row r="77" spans="1:19" x14ac:dyDescent="0.35">
      <c r="A77">
        <v>0.9921875</v>
      </c>
      <c r="B77">
        <v>0.9765625</v>
      </c>
      <c r="C77">
        <v>0.9609375</v>
      </c>
      <c r="D77">
        <v>0.9296875</v>
      </c>
      <c r="E77">
        <v>0.9296875</v>
      </c>
      <c r="F77">
        <v>0.9140625</v>
      </c>
      <c r="G77">
        <v>0.96875</v>
      </c>
      <c r="H77">
        <v>2.8157751560211102</v>
      </c>
      <c r="I77">
        <v>128</v>
      </c>
      <c r="K77">
        <v>0.984375</v>
      </c>
      <c r="L77">
        <v>0.984375</v>
      </c>
      <c r="M77">
        <v>0.9921875</v>
      </c>
      <c r="N77">
        <v>0.984375</v>
      </c>
      <c r="O77">
        <v>0.9296875</v>
      </c>
      <c r="P77">
        <v>0.859375</v>
      </c>
      <c r="Q77">
        <v>0.984375</v>
      </c>
      <c r="R77">
        <v>4.4045643806457502</v>
      </c>
      <c r="S77">
        <v>128</v>
      </c>
    </row>
    <row r="78" spans="1:19" x14ac:dyDescent="0.35">
      <c r="A78">
        <v>0.984375</v>
      </c>
      <c r="B78">
        <v>0.9765625</v>
      </c>
      <c r="C78">
        <v>0.8984375</v>
      </c>
      <c r="D78">
        <v>0.890625</v>
      </c>
      <c r="E78">
        <v>0.8515625</v>
      </c>
      <c r="F78">
        <v>0.8515625</v>
      </c>
      <c r="G78">
        <v>0.9609375</v>
      </c>
      <c r="H78">
        <v>3.3287618160247798</v>
      </c>
      <c r="I78">
        <v>128</v>
      </c>
      <c r="K78">
        <v>0.9921875</v>
      </c>
      <c r="L78">
        <v>0.984375</v>
      </c>
      <c r="M78">
        <v>0.96875</v>
      </c>
      <c r="N78">
        <v>0.9765625</v>
      </c>
      <c r="O78">
        <v>0.953125</v>
      </c>
      <c r="P78">
        <v>0.890625</v>
      </c>
      <c r="Q78">
        <v>0.984375</v>
      </c>
      <c r="R78">
        <v>3.91932821273803</v>
      </c>
      <c r="S78">
        <v>128</v>
      </c>
    </row>
    <row r="79" spans="1:19" x14ac:dyDescent="0.35">
      <c r="A79">
        <v>0.984375</v>
      </c>
      <c r="B79">
        <v>0.96875</v>
      </c>
      <c r="C79">
        <v>0.9609375</v>
      </c>
      <c r="D79">
        <v>0.9375</v>
      </c>
      <c r="E79">
        <v>0.8984375</v>
      </c>
      <c r="F79">
        <v>0.8828125</v>
      </c>
      <c r="G79">
        <v>0.953125</v>
      </c>
      <c r="H79">
        <v>2.81037402153015</v>
      </c>
      <c r="I79">
        <v>128</v>
      </c>
      <c r="K79">
        <v>1</v>
      </c>
      <c r="L79">
        <v>0.984375</v>
      </c>
      <c r="M79">
        <v>0.984375</v>
      </c>
      <c r="N79">
        <v>0.9765625</v>
      </c>
      <c r="O79">
        <v>0.9296875</v>
      </c>
      <c r="P79">
        <v>0.8828125</v>
      </c>
      <c r="Q79">
        <v>0.984375</v>
      </c>
      <c r="R79">
        <v>4.1025280952453604</v>
      </c>
      <c r="S79">
        <v>128</v>
      </c>
    </row>
    <row r="80" spans="1:19" x14ac:dyDescent="0.35">
      <c r="A80">
        <v>1</v>
      </c>
      <c r="B80">
        <v>0.984375</v>
      </c>
      <c r="C80">
        <v>0.9609375</v>
      </c>
      <c r="D80">
        <v>0.9453125</v>
      </c>
      <c r="E80">
        <v>0.9140625</v>
      </c>
      <c r="F80">
        <v>0.8515625</v>
      </c>
      <c r="G80">
        <v>0.9609375</v>
      </c>
      <c r="H80">
        <v>3.8220591545104901</v>
      </c>
      <c r="I80">
        <v>128</v>
      </c>
      <c r="K80">
        <v>0.9921875</v>
      </c>
      <c r="L80">
        <v>1</v>
      </c>
      <c r="M80">
        <v>0.9921875</v>
      </c>
      <c r="N80">
        <v>0.96875</v>
      </c>
      <c r="O80">
        <v>0.9296875</v>
      </c>
      <c r="P80">
        <v>0.8984375</v>
      </c>
      <c r="Q80">
        <v>0.9921875</v>
      </c>
      <c r="R80">
        <v>4.43851566314697</v>
      </c>
      <c r="S80">
        <v>128</v>
      </c>
    </row>
    <row r="81" spans="1:18" x14ac:dyDescent="0.35">
      <c r="A81">
        <f>SUMPRODUCT(A3:A80,$I3:$I80)/SUM($I3:$I80)</f>
        <v>0.99288862179487181</v>
      </c>
      <c r="B81">
        <f t="shared" ref="B81:H81" si="0">SUMPRODUCT(B3:B80,$I3:$I80)/SUM($I3:$I80)</f>
        <v>0.97576121794871795</v>
      </c>
      <c r="C81">
        <f t="shared" si="0"/>
        <v>0.95562900641025639</v>
      </c>
      <c r="D81">
        <f t="shared" si="0"/>
        <v>0.92558092948717952</v>
      </c>
      <c r="E81">
        <f t="shared" si="0"/>
        <v>0.90594951923076927</v>
      </c>
      <c r="F81">
        <f t="shared" si="0"/>
        <v>0.88191105769230771</v>
      </c>
      <c r="G81">
        <f t="shared" si="0"/>
        <v>0.96734775641025639</v>
      </c>
      <c r="H81">
        <f t="shared" si="0"/>
        <v>3.4750139071391155</v>
      </c>
      <c r="K81">
        <f>SUMPRODUCT(K3:K80,$I3:$I80)/SUM($I3:$I80)</f>
        <v>0.99338942307692313</v>
      </c>
      <c r="L81">
        <f t="shared" ref="L81" si="1">SUMPRODUCT(L3:L80,$I3:$I80)/SUM($I3:$I80)</f>
        <v>0.98878205128205132</v>
      </c>
      <c r="M81">
        <f t="shared" ref="M81" si="2">SUMPRODUCT(M3:M80,$I3:$I80)/SUM($I3:$I80)</f>
        <v>0.98657852564102566</v>
      </c>
      <c r="N81">
        <f t="shared" ref="N81" si="3">SUMPRODUCT(N3:N80,$I3:$I80)/SUM($I3:$I80)</f>
        <v>0.97786458333333337</v>
      </c>
      <c r="O81">
        <f t="shared" ref="O81" si="4">SUMPRODUCT(O3:O80,$I3:$I80)/SUM($I3:$I80)</f>
        <v>0.94841746794871795</v>
      </c>
      <c r="P81">
        <f t="shared" ref="P81" si="5">SUMPRODUCT(P3:P80,$I3:$I80)/SUM($I3:$I80)</f>
        <v>0.89913862179487181</v>
      </c>
      <c r="Q81">
        <f t="shared" ref="Q81" si="6">SUMPRODUCT(Q3:Q80,$I3:$I80)/SUM($I3:$I80)</f>
        <v>0.98467548076923073</v>
      </c>
      <c r="R81">
        <f t="shared" ref="R81" si="7">SUMPRODUCT(R3:R80,$I3:$I80)/SUM($I3:$I80)</f>
        <v>4.1490403597171479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5C84-6038-4107-AD45-2B264658BD72}">
  <dimension ref="A1:R80"/>
  <sheetViews>
    <sheetView topLeftCell="A66" workbookViewId="0">
      <selection activeCell="K80" sqref="K80:R80"/>
    </sheetView>
  </sheetViews>
  <sheetFormatPr defaultRowHeight="14.5" x14ac:dyDescent="0.35"/>
  <sheetData>
    <row r="1" spans="1:18" x14ac:dyDescent="0.35">
      <c r="A1" t="s">
        <v>2</v>
      </c>
      <c r="B1" t="s">
        <v>33</v>
      </c>
      <c r="C1" t="s">
        <v>126</v>
      </c>
      <c r="D1" t="s">
        <v>127</v>
      </c>
      <c r="E1" t="s">
        <v>128</v>
      </c>
      <c r="F1" t="s">
        <v>129</v>
      </c>
      <c r="G1" t="s">
        <v>3</v>
      </c>
      <c r="H1" t="s">
        <v>130</v>
      </c>
      <c r="K1" t="s">
        <v>2</v>
      </c>
      <c r="L1" t="s">
        <v>33</v>
      </c>
      <c r="M1" t="s">
        <v>126</v>
      </c>
      <c r="N1" t="s">
        <v>127</v>
      </c>
      <c r="O1" t="s">
        <v>128</v>
      </c>
      <c r="P1" t="s">
        <v>129</v>
      </c>
      <c r="Q1" t="s">
        <v>3</v>
      </c>
      <c r="R1" t="s">
        <v>130</v>
      </c>
    </row>
    <row r="2" spans="1:18" x14ac:dyDescent="0.35">
      <c r="A2">
        <v>0.9921875</v>
      </c>
      <c r="B2">
        <v>0.984375</v>
      </c>
      <c r="C2">
        <v>0.90625</v>
      </c>
      <c r="D2">
        <v>0.828125</v>
      </c>
      <c r="E2">
        <v>0.8203125</v>
      </c>
      <c r="F2">
        <v>0</v>
      </c>
      <c r="G2">
        <v>0.953125</v>
      </c>
      <c r="H2">
        <v>4.2444281578063903</v>
      </c>
      <c r="I2">
        <v>128</v>
      </c>
      <c r="K2">
        <v>0.984375</v>
      </c>
      <c r="L2">
        <v>0.984375</v>
      </c>
      <c r="M2">
        <v>0.984375</v>
      </c>
      <c r="N2">
        <v>0.9609375</v>
      </c>
      <c r="O2">
        <v>0.9453125</v>
      </c>
      <c r="P2">
        <v>0</v>
      </c>
      <c r="Q2">
        <v>0.9765625</v>
      </c>
      <c r="R2">
        <v>6.7737407684326101</v>
      </c>
    </row>
    <row r="3" spans="1:18" x14ac:dyDescent="0.35">
      <c r="A3">
        <v>1</v>
      </c>
      <c r="B3">
        <v>0.9609375</v>
      </c>
      <c r="C3">
        <v>0.890625</v>
      </c>
      <c r="D3">
        <v>0.859375</v>
      </c>
      <c r="E3">
        <v>0.828125</v>
      </c>
      <c r="F3">
        <v>0</v>
      </c>
      <c r="G3">
        <v>0.9140625</v>
      </c>
      <c r="H3">
        <v>4.1651067733764604</v>
      </c>
      <c r="I3">
        <v>128</v>
      </c>
      <c r="K3">
        <v>1</v>
      </c>
      <c r="L3">
        <v>1</v>
      </c>
      <c r="M3">
        <v>0.9921875</v>
      </c>
      <c r="N3">
        <v>0.9921875</v>
      </c>
      <c r="O3">
        <v>0.984375</v>
      </c>
      <c r="P3">
        <v>0</v>
      </c>
      <c r="Q3">
        <v>0.9921875</v>
      </c>
      <c r="R3">
        <v>7.1020860671996999</v>
      </c>
    </row>
    <row r="4" spans="1:18" x14ac:dyDescent="0.35">
      <c r="A4">
        <v>0.984375</v>
      </c>
      <c r="B4">
        <v>0.9765625</v>
      </c>
      <c r="C4">
        <v>0.90625</v>
      </c>
      <c r="D4">
        <v>0.7890625</v>
      </c>
      <c r="E4">
        <v>0.8359375</v>
      </c>
      <c r="F4">
        <v>0</v>
      </c>
      <c r="G4">
        <v>0.921875</v>
      </c>
      <c r="H4">
        <v>3.9758412837982098</v>
      </c>
      <c r="I4">
        <v>128</v>
      </c>
      <c r="K4">
        <v>1</v>
      </c>
      <c r="L4">
        <v>0.984375</v>
      </c>
      <c r="M4">
        <v>0.984375</v>
      </c>
      <c r="N4">
        <v>0.9765625</v>
      </c>
      <c r="O4">
        <v>0.9609375</v>
      </c>
      <c r="P4">
        <v>0</v>
      </c>
      <c r="Q4">
        <v>0.984375</v>
      </c>
      <c r="R4">
        <v>6.8403682708740199</v>
      </c>
    </row>
    <row r="5" spans="1:18" x14ac:dyDescent="0.35">
      <c r="A5">
        <v>0.9765625</v>
      </c>
      <c r="B5">
        <v>0.984375</v>
      </c>
      <c r="C5">
        <v>0.9375</v>
      </c>
      <c r="D5">
        <v>0.890625</v>
      </c>
      <c r="E5">
        <v>0.859375</v>
      </c>
      <c r="F5">
        <v>0</v>
      </c>
      <c r="G5">
        <v>0.9375</v>
      </c>
      <c r="H5">
        <v>4.2163977622985804</v>
      </c>
      <c r="I5">
        <v>128</v>
      </c>
      <c r="K5">
        <v>0.9921875</v>
      </c>
      <c r="L5">
        <v>0.9921875</v>
      </c>
      <c r="M5">
        <v>0.9921875</v>
      </c>
      <c r="N5">
        <v>0.9765625</v>
      </c>
      <c r="O5">
        <v>0.96875</v>
      </c>
      <c r="P5">
        <v>0</v>
      </c>
      <c r="Q5">
        <v>0.9921875</v>
      </c>
      <c r="R5">
        <v>6.8815155029296804</v>
      </c>
    </row>
    <row r="6" spans="1:18" x14ac:dyDescent="0.35">
      <c r="A6">
        <v>0.984375</v>
      </c>
      <c r="B6">
        <v>0.953125</v>
      </c>
      <c r="C6">
        <v>0.9296875</v>
      </c>
      <c r="D6">
        <v>0.8828125</v>
      </c>
      <c r="E6">
        <v>0.859375</v>
      </c>
      <c r="F6">
        <v>0</v>
      </c>
      <c r="G6">
        <v>0.9375</v>
      </c>
      <c r="H6">
        <v>4.1604948043823198</v>
      </c>
      <c r="I6">
        <v>128</v>
      </c>
      <c r="K6">
        <v>1</v>
      </c>
      <c r="L6">
        <v>0.9765625</v>
      </c>
      <c r="M6">
        <v>0.9609375</v>
      </c>
      <c r="N6">
        <v>0.9609375</v>
      </c>
      <c r="O6">
        <v>0.9296875</v>
      </c>
      <c r="P6">
        <v>0</v>
      </c>
      <c r="Q6">
        <v>0.96875</v>
      </c>
      <c r="R6">
        <v>6.8235082626342702</v>
      </c>
    </row>
    <row r="7" spans="1:18" x14ac:dyDescent="0.35">
      <c r="A7">
        <v>0.9921875</v>
      </c>
      <c r="B7">
        <v>0.953125</v>
      </c>
      <c r="C7">
        <v>0.875</v>
      </c>
      <c r="D7">
        <v>0.8359375</v>
      </c>
      <c r="E7">
        <v>0.796875</v>
      </c>
      <c r="F7">
        <v>0</v>
      </c>
      <c r="G7">
        <v>0.8828125</v>
      </c>
      <c r="H7">
        <v>4.2227544784545898</v>
      </c>
      <c r="I7">
        <v>128</v>
      </c>
      <c r="K7">
        <v>1</v>
      </c>
      <c r="L7">
        <v>0.984375</v>
      </c>
      <c r="M7">
        <v>0.984375</v>
      </c>
      <c r="N7">
        <v>0.984375</v>
      </c>
      <c r="O7">
        <v>0.96875</v>
      </c>
      <c r="P7">
        <v>0</v>
      </c>
      <c r="Q7">
        <v>0.984375</v>
      </c>
      <c r="R7">
        <v>7.1752738952636701</v>
      </c>
    </row>
    <row r="8" spans="1:18" x14ac:dyDescent="0.35">
      <c r="A8">
        <v>0.9921875</v>
      </c>
      <c r="B8">
        <v>0.984375</v>
      </c>
      <c r="C8">
        <v>0.890625</v>
      </c>
      <c r="D8">
        <v>0.8515625</v>
      </c>
      <c r="E8">
        <v>0.890625</v>
      </c>
      <c r="F8">
        <v>0</v>
      </c>
      <c r="G8">
        <v>0.9140625</v>
      </c>
      <c r="H8">
        <v>4.2106595039367596</v>
      </c>
      <c r="I8">
        <v>128</v>
      </c>
      <c r="K8">
        <v>0.9921875</v>
      </c>
      <c r="L8">
        <v>0.984375</v>
      </c>
      <c r="M8">
        <v>0.984375</v>
      </c>
      <c r="N8">
        <v>0.9765625</v>
      </c>
      <c r="O8">
        <v>0.9453125</v>
      </c>
      <c r="P8">
        <v>0</v>
      </c>
      <c r="Q8">
        <v>0.9765625</v>
      </c>
      <c r="R8">
        <v>6.8771309852600098</v>
      </c>
    </row>
    <row r="9" spans="1:18" x14ac:dyDescent="0.35">
      <c r="A9">
        <v>0.9765625</v>
      </c>
      <c r="B9">
        <v>0.9921875</v>
      </c>
      <c r="C9">
        <v>0.9609375</v>
      </c>
      <c r="D9">
        <v>0.8828125</v>
      </c>
      <c r="E9">
        <v>0.8984375</v>
      </c>
      <c r="F9">
        <v>0</v>
      </c>
      <c r="G9">
        <v>0.9609375</v>
      </c>
      <c r="H9">
        <v>4.2750358581542898</v>
      </c>
      <c r="I9">
        <v>128</v>
      </c>
      <c r="K9">
        <v>1</v>
      </c>
      <c r="L9">
        <v>0.9921875</v>
      </c>
      <c r="M9">
        <v>0.9921875</v>
      </c>
      <c r="N9">
        <v>0.9765625</v>
      </c>
      <c r="O9">
        <v>0.953125</v>
      </c>
      <c r="P9">
        <v>0</v>
      </c>
      <c r="Q9">
        <v>0.9921875</v>
      </c>
      <c r="R9">
        <v>6.8277034759521396</v>
      </c>
    </row>
    <row r="10" spans="1:18" x14ac:dyDescent="0.35">
      <c r="A10">
        <v>0.9921875</v>
      </c>
      <c r="B10">
        <v>0.984375</v>
      </c>
      <c r="C10">
        <v>0.9140625</v>
      </c>
      <c r="D10">
        <v>0.859375</v>
      </c>
      <c r="E10">
        <v>0.828125</v>
      </c>
      <c r="F10">
        <v>0</v>
      </c>
      <c r="G10">
        <v>0.9296875</v>
      </c>
      <c r="H10">
        <v>4.2344894409179599</v>
      </c>
      <c r="I10">
        <v>128</v>
      </c>
      <c r="K10">
        <v>1</v>
      </c>
      <c r="L10">
        <v>1</v>
      </c>
      <c r="M10">
        <v>1</v>
      </c>
      <c r="N10">
        <v>0.984375</v>
      </c>
      <c r="O10">
        <v>0.921875</v>
      </c>
      <c r="P10">
        <v>0</v>
      </c>
      <c r="Q10">
        <v>1</v>
      </c>
      <c r="R10">
        <v>6.69500255584716</v>
      </c>
    </row>
    <row r="11" spans="1:18" x14ac:dyDescent="0.35">
      <c r="A11">
        <v>0.9921875</v>
      </c>
      <c r="B11">
        <v>0.96875</v>
      </c>
      <c r="C11">
        <v>0.9296875</v>
      </c>
      <c r="D11">
        <v>0.8984375</v>
      </c>
      <c r="E11">
        <v>0.8828125</v>
      </c>
      <c r="F11">
        <v>0</v>
      </c>
      <c r="G11">
        <v>0.90625</v>
      </c>
      <c r="H11">
        <v>4.3478083610534597</v>
      </c>
      <c r="I11">
        <v>128</v>
      </c>
      <c r="K11">
        <v>1</v>
      </c>
      <c r="L11">
        <v>1</v>
      </c>
      <c r="M11">
        <v>0.9921875</v>
      </c>
      <c r="N11">
        <v>0.9765625</v>
      </c>
      <c r="O11">
        <v>0.9453125</v>
      </c>
      <c r="P11">
        <v>0</v>
      </c>
      <c r="Q11">
        <v>0.9921875</v>
      </c>
      <c r="R11">
        <v>7.2192873954772896</v>
      </c>
    </row>
    <row r="12" spans="1:18" x14ac:dyDescent="0.35">
      <c r="A12">
        <v>0.984375</v>
      </c>
      <c r="B12">
        <v>1</v>
      </c>
      <c r="C12">
        <v>0.921875</v>
      </c>
      <c r="D12">
        <v>0.8828125</v>
      </c>
      <c r="E12">
        <v>0.875</v>
      </c>
      <c r="F12">
        <v>0</v>
      </c>
      <c r="G12">
        <v>0.9140625</v>
      </c>
      <c r="H12">
        <v>4.1913161277770996</v>
      </c>
      <c r="I12">
        <v>128</v>
      </c>
      <c r="K12">
        <v>1</v>
      </c>
      <c r="L12">
        <v>0.984375</v>
      </c>
      <c r="M12">
        <v>0.984375</v>
      </c>
      <c r="N12">
        <v>0.984375</v>
      </c>
      <c r="O12">
        <v>0.953125</v>
      </c>
      <c r="P12">
        <v>0</v>
      </c>
      <c r="Q12">
        <v>0.984375</v>
      </c>
      <c r="R12">
        <v>6.8754138946533203</v>
      </c>
    </row>
    <row r="13" spans="1:18" x14ac:dyDescent="0.35">
      <c r="A13">
        <v>1</v>
      </c>
      <c r="B13">
        <v>0.9765625</v>
      </c>
      <c r="C13">
        <v>0.9296875</v>
      </c>
      <c r="D13">
        <v>0.8984375</v>
      </c>
      <c r="E13">
        <v>0.8515625</v>
      </c>
      <c r="F13">
        <v>0</v>
      </c>
      <c r="G13">
        <v>0.9296875</v>
      </c>
      <c r="H13">
        <v>4.0590362548828098</v>
      </c>
      <c r="I13">
        <v>128</v>
      </c>
      <c r="K13">
        <v>1</v>
      </c>
      <c r="L13">
        <v>0.984375</v>
      </c>
      <c r="M13">
        <v>0.984375</v>
      </c>
      <c r="N13">
        <v>0.984375</v>
      </c>
      <c r="O13">
        <v>0.9609375</v>
      </c>
      <c r="P13">
        <v>0</v>
      </c>
      <c r="Q13">
        <v>0.984375</v>
      </c>
      <c r="R13">
        <v>6.75160789489746</v>
      </c>
    </row>
    <row r="14" spans="1:18" x14ac:dyDescent="0.35">
      <c r="A14">
        <v>0.984375</v>
      </c>
      <c r="B14">
        <v>0.953125</v>
      </c>
      <c r="C14">
        <v>0.890625</v>
      </c>
      <c r="D14">
        <v>0.84375</v>
      </c>
      <c r="E14">
        <v>0.78125</v>
      </c>
      <c r="F14">
        <v>0</v>
      </c>
      <c r="G14">
        <v>0.9296875</v>
      </c>
      <c r="H14">
        <v>3.85884189605712</v>
      </c>
      <c r="I14">
        <v>128</v>
      </c>
      <c r="K14">
        <v>0.9921875</v>
      </c>
      <c r="L14">
        <v>0.984375</v>
      </c>
      <c r="M14">
        <v>0.9765625</v>
      </c>
      <c r="N14">
        <v>0.9765625</v>
      </c>
      <c r="O14">
        <v>0.9140625</v>
      </c>
      <c r="P14">
        <v>0</v>
      </c>
      <c r="Q14">
        <v>0.9765625</v>
      </c>
      <c r="R14">
        <v>6.4014873504638601</v>
      </c>
    </row>
    <row r="15" spans="1:18" x14ac:dyDescent="0.35">
      <c r="A15">
        <v>0.984375</v>
      </c>
      <c r="B15">
        <v>0.953125</v>
      </c>
      <c r="C15">
        <v>0.9140625</v>
      </c>
      <c r="D15">
        <v>0.8515625</v>
      </c>
      <c r="E15">
        <v>0.8203125</v>
      </c>
      <c r="F15">
        <v>0</v>
      </c>
      <c r="G15">
        <v>0.9140625</v>
      </c>
      <c r="H15">
        <v>4.0410032272338796</v>
      </c>
      <c r="I15">
        <v>128</v>
      </c>
      <c r="K15">
        <v>1</v>
      </c>
      <c r="L15">
        <v>0.9765625</v>
      </c>
      <c r="M15">
        <v>0.9765625</v>
      </c>
      <c r="N15">
        <v>0.953125</v>
      </c>
      <c r="O15">
        <v>0.9140625</v>
      </c>
      <c r="P15">
        <v>0</v>
      </c>
      <c r="Q15">
        <v>0.9765625</v>
      </c>
      <c r="R15">
        <v>6.7008523941040004</v>
      </c>
    </row>
    <row r="16" spans="1:18" x14ac:dyDescent="0.35">
      <c r="A16">
        <v>0.9921875</v>
      </c>
      <c r="B16">
        <v>0.9609375</v>
      </c>
      <c r="C16">
        <v>0.8828125</v>
      </c>
      <c r="D16">
        <v>0.8671875</v>
      </c>
      <c r="E16">
        <v>0.8359375</v>
      </c>
      <c r="F16">
        <v>0</v>
      </c>
      <c r="G16">
        <v>0.90625</v>
      </c>
      <c r="H16">
        <v>4.1087455749511701</v>
      </c>
      <c r="I16">
        <v>128</v>
      </c>
      <c r="K16">
        <v>1</v>
      </c>
      <c r="L16">
        <v>0.9921875</v>
      </c>
      <c r="M16">
        <v>0.9921875</v>
      </c>
      <c r="N16">
        <v>0.9921875</v>
      </c>
      <c r="O16">
        <v>0.9375</v>
      </c>
      <c r="P16">
        <v>0</v>
      </c>
      <c r="Q16">
        <v>0.9921875</v>
      </c>
      <c r="R16">
        <v>6.9620556831359801</v>
      </c>
    </row>
    <row r="17" spans="1:18" x14ac:dyDescent="0.35">
      <c r="A17">
        <v>0.9921875</v>
      </c>
      <c r="B17">
        <v>0.96875</v>
      </c>
      <c r="C17">
        <v>0.90625</v>
      </c>
      <c r="D17">
        <v>0.8515625</v>
      </c>
      <c r="E17">
        <v>0.8125</v>
      </c>
      <c r="F17">
        <v>0</v>
      </c>
      <c r="G17">
        <v>0.890625</v>
      </c>
      <c r="H17">
        <v>4.0378341674804599</v>
      </c>
      <c r="I17">
        <v>128</v>
      </c>
      <c r="K17">
        <v>0.9921875</v>
      </c>
      <c r="L17">
        <v>1</v>
      </c>
      <c r="M17">
        <v>0.9921875</v>
      </c>
      <c r="N17">
        <v>0.96875</v>
      </c>
      <c r="O17">
        <v>0.9453125</v>
      </c>
      <c r="P17">
        <v>0</v>
      </c>
      <c r="Q17">
        <v>0.9921875</v>
      </c>
      <c r="R17">
        <v>6.7983932495117099</v>
      </c>
    </row>
    <row r="18" spans="1:18" x14ac:dyDescent="0.35">
      <c r="A18">
        <v>0.984375</v>
      </c>
      <c r="B18">
        <v>0.953125</v>
      </c>
      <c r="C18">
        <v>0.90625</v>
      </c>
      <c r="D18">
        <v>0.8828125</v>
      </c>
      <c r="E18">
        <v>0.8359375</v>
      </c>
      <c r="F18">
        <v>0</v>
      </c>
      <c r="G18">
        <v>0.921875</v>
      </c>
      <c r="H18">
        <v>4.3311967849731401</v>
      </c>
      <c r="I18">
        <v>128</v>
      </c>
      <c r="K18">
        <v>0.984375</v>
      </c>
      <c r="L18">
        <v>0.9765625</v>
      </c>
      <c r="M18">
        <v>0.984375</v>
      </c>
      <c r="N18">
        <v>0.9765625</v>
      </c>
      <c r="O18">
        <v>0.953125</v>
      </c>
      <c r="P18">
        <v>0</v>
      </c>
      <c r="Q18">
        <v>0.9765625</v>
      </c>
      <c r="R18">
        <v>7.0854949951171804</v>
      </c>
    </row>
    <row r="19" spans="1:18" x14ac:dyDescent="0.35">
      <c r="A19">
        <v>0.9921875</v>
      </c>
      <c r="B19">
        <v>0.96875</v>
      </c>
      <c r="C19">
        <v>0.8828125</v>
      </c>
      <c r="D19">
        <v>0.828125</v>
      </c>
      <c r="E19">
        <v>0.8125</v>
      </c>
      <c r="F19">
        <v>0</v>
      </c>
      <c r="G19">
        <v>0.90625</v>
      </c>
      <c r="H19">
        <v>3.9101603031158398</v>
      </c>
      <c r="I19">
        <v>128</v>
      </c>
      <c r="K19">
        <v>1</v>
      </c>
      <c r="L19">
        <v>0.9765625</v>
      </c>
      <c r="M19">
        <v>0.9765625</v>
      </c>
      <c r="N19">
        <v>0.96875</v>
      </c>
      <c r="O19">
        <v>0.9375</v>
      </c>
      <c r="P19">
        <v>0</v>
      </c>
      <c r="Q19">
        <v>0.9765625</v>
      </c>
      <c r="R19">
        <v>6.6311388015746999</v>
      </c>
    </row>
    <row r="20" spans="1:18" x14ac:dyDescent="0.35">
      <c r="A20">
        <v>0.984375</v>
      </c>
      <c r="B20">
        <v>0.96875</v>
      </c>
      <c r="C20">
        <v>0.9140625</v>
      </c>
      <c r="D20">
        <v>0.8828125</v>
      </c>
      <c r="E20">
        <v>0.8671875</v>
      </c>
      <c r="F20">
        <v>0</v>
      </c>
      <c r="G20">
        <v>0.921875</v>
      </c>
      <c r="H20">
        <v>4.0139236450195304</v>
      </c>
      <c r="I20">
        <v>128</v>
      </c>
      <c r="K20">
        <v>0.9921875</v>
      </c>
      <c r="L20">
        <v>0.9921875</v>
      </c>
      <c r="M20">
        <v>0.9921875</v>
      </c>
      <c r="N20">
        <v>0.9921875</v>
      </c>
      <c r="O20">
        <v>0.984375</v>
      </c>
      <c r="P20">
        <v>0</v>
      </c>
      <c r="Q20">
        <v>0.9921875</v>
      </c>
      <c r="R20">
        <v>6.7467155456542898</v>
      </c>
    </row>
    <row r="21" spans="1:18" x14ac:dyDescent="0.35">
      <c r="A21">
        <v>0.984375</v>
      </c>
      <c r="B21">
        <v>0.953125</v>
      </c>
      <c r="C21">
        <v>0.859375</v>
      </c>
      <c r="D21">
        <v>0.8125</v>
      </c>
      <c r="E21">
        <v>0.8046875</v>
      </c>
      <c r="F21">
        <v>0</v>
      </c>
      <c r="G21">
        <v>0.875</v>
      </c>
      <c r="H21">
        <v>3.94112205505371</v>
      </c>
      <c r="I21">
        <v>128</v>
      </c>
      <c r="K21">
        <v>1</v>
      </c>
      <c r="L21">
        <v>0.96875</v>
      </c>
      <c r="M21">
        <v>0.96875</v>
      </c>
      <c r="N21">
        <v>0.9609375</v>
      </c>
      <c r="O21">
        <v>0.9375</v>
      </c>
      <c r="P21">
        <v>0</v>
      </c>
      <c r="Q21">
        <v>0.96875</v>
      </c>
      <c r="R21">
        <v>6.6323680877685502</v>
      </c>
    </row>
    <row r="22" spans="1:18" x14ac:dyDescent="0.35">
      <c r="A22">
        <v>0.9921875</v>
      </c>
      <c r="B22">
        <v>0.96875</v>
      </c>
      <c r="C22">
        <v>0.8828125</v>
      </c>
      <c r="D22">
        <v>0.8671875</v>
      </c>
      <c r="E22">
        <v>0.8671875</v>
      </c>
      <c r="F22">
        <v>0</v>
      </c>
      <c r="G22">
        <v>0.8828125</v>
      </c>
      <c r="H22">
        <v>4.1259403228759703</v>
      </c>
      <c r="I22">
        <v>128</v>
      </c>
      <c r="K22">
        <v>0.96875</v>
      </c>
      <c r="L22">
        <v>1</v>
      </c>
      <c r="M22">
        <v>1</v>
      </c>
      <c r="N22">
        <v>0.96875</v>
      </c>
      <c r="O22">
        <v>0.9375</v>
      </c>
      <c r="P22">
        <v>0</v>
      </c>
      <c r="Q22">
        <v>0.96875</v>
      </c>
      <c r="R22">
        <v>6.8264102935790998</v>
      </c>
    </row>
    <row r="23" spans="1:18" x14ac:dyDescent="0.35">
      <c r="A23">
        <v>0.96875</v>
      </c>
      <c r="B23">
        <v>0.96875</v>
      </c>
      <c r="C23">
        <v>0.8984375</v>
      </c>
      <c r="D23">
        <v>0.8515625</v>
      </c>
      <c r="E23">
        <v>0.8515625</v>
      </c>
      <c r="F23">
        <v>0</v>
      </c>
      <c r="G23">
        <v>0.8828125</v>
      </c>
      <c r="H23">
        <v>4.0450744628906197</v>
      </c>
      <c r="I23">
        <v>128</v>
      </c>
      <c r="K23">
        <v>0.96875</v>
      </c>
      <c r="L23">
        <v>0.9765625</v>
      </c>
      <c r="M23">
        <v>0.96875</v>
      </c>
      <c r="N23">
        <v>0.9453125</v>
      </c>
      <c r="O23">
        <v>0.9140625</v>
      </c>
      <c r="P23">
        <v>0</v>
      </c>
      <c r="Q23">
        <v>0.9453125</v>
      </c>
      <c r="R23">
        <v>6.7929291725158603</v>
      </c>
    </row>
    <row r="24" spans="1:18" x14ac:dyDescent="0.35">
      <c r="A24">
        <v>1</v>
      </c>
      <c r="B24">
        <v>0.9765625</v>
      </c>
      <c r="C24">
        <v>0.9296875</v>
      </c>
      <c r="D24">
        <v>0.859375</v>
      </c>
      <c r="E24">
        <v>0.84375</v>
      </c>
      <c r="F24">
        <v>0</v>
      </c>
      <c r="G24">
        <v>0.9296875</v>
      </c>
      <c r="H24">
        <v>4.1841392517089799</v>
      </c>
      <c r="I24">
        <v>128</v>
      </c>
      <c r="K24">
        <v>0.9921875</v>
      </c>
      <c r="L24">
        <v>1</v>
      </c>
      <c r="M24">
        <v>0.9921875</v>
      </c>
      <c r="N24">
        <v>0.984375</v>
      </c>
      <c r="O24">
        <v>0.9609375</v>
      </c>
      <c r="P24">
        <v>0</v>
      </c>
      <c r="Q24">
        <v>0.984375</v>
      </c>
      <c r="R24">
        <v>7.0587954521179199</v>
      </c>
    </row>
    <row r="25" spans="1:18" x14ac:dyDescent="0.35">
      <c r="A25">
        <v>0.9921875</v>
      </c>
      <c r="B25">
        <v>0.9765625</v>
      </c>
      <c r="C25">
        <v>0.90625</v>
      </c>
      <c r="D25">
        <v>0.8359375</v>
      </c>
      <c r="E25">
        <v>0.8046875</v>
      </c>
      <c r="F25">
        <v>0</v>
      </c>
      <c r="G25">
        <v>0.8984375</v>
      </c>
      <c r="H25">
        <v>4.0612282752990696</v>
      </c>
      <c r="I25">
        <v>128</v>
      </c>
      <c r="K25">
        <v>1</v>
      </c>
      <c r="L25">
        <v>0.984375</v>
      </c>
      <c r="M25">
        <v>0.984375</v>
      </c>
      <c r="N25">
        <v>0.96875</v>
      </c>
      <c r="O25">
        <v>0.9375</v>
      </c>
      <c r="P25">
        <v>0</v>
      </c>
      <c r="Q25">
        <v>0.984375</v>
      </c>
      <c r="R25">
        <v>6.7376899719238201</v>
      </c>
    </row>
    <row r="26" spans="1:18" x14ac:dyDescent="0.35">
      <c r="A26">
        <v>0.9921875</v>
      </c>
      <c r="B26">
        <v>0.9296875</v>
      </c>
      <c r="C26">
        <v>0.8515625</v>
      </c>
      <c r="D26">
        <v>0.8203125</v>
      </c>
      <c r="E26">
        <v>0.828125</v>
      </c>
      <c r="F26">
        <v>0</v>
      </c>
      <c r="G26">
        <v>0.875</v>
      </c>
      <c r="H26">
        <v>4.0466804504394496</v>
      </c>
      <c r="I26">
        <v>128</v>
      </c>
      <c r="K26">
        <v>0.984375</v>
      </c>
      <c r="L26">
        <v>0.9921875</v>
      </c>
      <c r="M26">
        <v>0.9921875</v>
      </c>
      <c r="N26">
        <v>0.984375</v>
      </c>
      <c r="O26">
        <v>0.96875</v>
      </c>
      <c r="P26">
        <v>0</v>
      </c>
      <c r="Q26">
        <v>0.984375</v>
      </c>
      <c r="R26">
        <v>6.6726150512695304</v>
      </c>
    </row>
    <row r="27" spans="1:18" x14ac:dyDescent="0.35">
      <c r="A27">
        <v>1</v>
      </c>
      <c r="B27">
        <v>0.9765625</v>
      </c>
      <c r="C27">
        <v>0.9296875</v>
      </c>
      <c r="D27">
        <v>0.890625</v>
      </c>
      <c r="E27">
        <v>0.8359375</v>
      </c>
      <c r="F27">
        <v>0</v>
      </c>
      <c r="G27">
        <v>0.9453125</v>
      </c>
      <c r="H27">
        <v>4.2972536087036097</v>
      </c>
      <c r="I27">
        <v>128</v>
      </c>
      <c r="K27">
        <v>0.9921875</v>
      </c>
      <c r="L27">
        <v>0.9921875</v>
      </c>
      <c r="M27">
        <v>0.9921875</v>
      </c>
      <c r="N27">
        <v>0.9765625</v>
      </c>
      <c r="O27">
        <v>0.953125</v>
      </c>
      <c r="P27">
        <v>0</v>
      </c>
      <c r="Q27">
        <v>0.984375</v>
      </c>
      <c r="R27">
        <v>6.8901133537292401</v>
      </c>
    </row>
    <row r="28" spans="1:18" x14ac:dyDescent="0.35">
      <c r="A28">
        <v>1</v>
      </c>
      <c r="B28">
        <v>0.9921875</v>
      </c>
      <c r="C28">
        <v>0.8359375</v>
      </c>
      <c r="D28">
        <v>0.7890625</v>
      </c>
      <c r="E28">
        <v>0.796875</v>
      </c>
      <c r="F28">
        <v>0</v>
      </c>
      <c r="G28">
        <v>0.859375</v>
      </c>
      <c r="H28">
        <v>4.0152311325073198</v>
      </c>
      <c r="I28">
        <v>128</v>
      </c>
      <c r="K28">
        <v>1</v>
      </c>
      <c r="L28">
        <v>0.984375</v>
      </c>
      <c r="M28">
        <v>0.96875</v>
      </c>
      <c r="N28">
        <v>0.953125</v>
      </c>
      <c r="O28">
        <v>0.921875</v>
      </c>
      <c r="P28">
        <v>0</v>
      </c>
      <c r="Q28">
        <v>0.984375</v>
      </c>
      <c r="R28">
        <v>6.5982379913329998</v>
      </c>
    </row>
    <row r="29" spans="1:18" x14ac:dyDescent="0.35">
      <c r="A29">
        <v>1</v>
      </c>
      <c r="B29">
        <v>0.96875</v>
      </c>
      <c r="C29">
        <v>0.8671875</v>
      </c>
      <c r="D29">
        <v>0.8203125</v>
      </c>
      <c r="E29">
        <v>0.828125</v>
      </c>
      <c r="F29">
        <v>0</v>
      </c>
      <c r="G29">
        <v>0.8828125</v>
      </c>
      <c r="H29">
        <v>4.2191839218139604</v>
      </c>
      <c r="I29">
        <v>128</v>
      </c>
      <c r="K29">
        <v>1</v>
      </c>
      <c r="L29">
        <v>1</v>
      </c>
      <c r="M29">
        <v>0.9921875</v>
      </c>
      <c r="N29">
        <v>0.9765625</v>
      </c>
      <c r="O29">
        <v>0.953125</v>
      </c>
      <c r="P29">
        <v>0</v>
      </c>
      <c r="Q29">
        <v>0.9921875</v>
      </c>
      <c r="R29">
        <v>7.2371082305908203</v>
      </c>
    </row>
    <row r="30" spans="1:18" x14ac:dyDescent="0.35">
      <c r="A30">
        <v>0.9921875</v>
      </c>
      <c r="B30">
        <v>0.953125</v>
      </c>
      <c r="C30">
        <v>0.90625</v>
      </c>
      <c r="D30">
        <v>0.8515625</v>
      </c>
      <c r="E30">
        <v>0.828125</v>
      </c>
      <c r="F30">
        <v>0</v>
      </c>
      <c r="G30">
        <v>0.90625</v>
      </c>
      <c r="H30">
        <v>4.1217479705810502</v>
      </c>
      <c r="I30">
        <v>128</v>
      </c>
      <c r="K30">
        <v>0.9921875</v>
      </c>
      <c r="L30">
        <v>0.984375</v>
      </c>
      <c r="M30">
        <v>0.96875</v>
      </c>
      <c r="N30">
        <v>0.9609375</v>
      </c>
      <c r="O30">
        <v>0.8828125</v>
      </c>
      <c r="P30">
        <v>0</v>
      </c>
      <c r="Q30">
        <v>0.9609375</v>
      </c>
      <c r="R30">
        <v>6.8453083038329998</v>
      </c>
    </row>
    <row r="31" spans="1:18" x14ac:dyDescent="0.35">
      <c r="A31">
        <v>0.9921875</v>
      </c>
      <c r="B31">
        <v>0.96875</v>
      </c>
      <c r="C31">
        <v>0.9140625</v>
      </c>
      <c r="D31">
        <v>0.8984375</v>
      </c>
      <c r="E31">
        <v>0.8046875</v>
      </c>
      <c r="F31">
        <v>0</v>
      </c>
      <c r="G31">
        <v>0.9375</v>
      </c>
      <c r="H31">
        <v>4.1787643432617099</v>
      </c>
      <c r="I31">
        <v>128</v>
      </c>
      <c r="K31">
        <v>0.9921875</v>
      </c>
      <c r="L31">
        <v>0.953125</v>
      </c>
      <c r="M31">
        <v>0.9453125</v>
      </c>
      <c r="N31">
        <v>0.9453125</v>
      </c>
      <c r="O31">
        <v>0.921875</v>
      </c>
      <c r="P31">
        <v>0</v>
      </c>
      <c r="Q31">
        <v>0.9453125</v>
      </c>
      <c r="R31">
        <v>6.6824855804443297</v>
      </c>
    </row>
    <row r="32" spans="1:18" x14ac:dyDescent="0.35">
      <c r="A32">
        <v>0.9921875</v>
      </c>
      <c r="B32">
        <v>0.9921875</v>
      </c>
      <c r="C32">
        <v>0.953125</v>
      </c>
      <c r="D32">
        <v>0.90625</v>
      </c>
      <c r="E32">
        <v>0.8828125</v>
      </c>
      <c r="F32">
        <v>0</v>
      </c>
      <c r="G32">
        <v>0.953125</v>
      </c>
      <c r="H32">
        <v>4.3729400634765598</v>
      </c>
      <c r="I32">
        <v>128</v>
      </c>
      <c r="K32">
        <v>0.9921875</v>
      </c>
      <c r="L32">
        <v>0.984375</v>
      </c>
      <c r="M32">
        <v>0.984375</v>
      </c>
      <c r="N32">
        <v>0.9765625</v>
      </c>
      <c r="O32">
        <v>0.953125</v>
      </c>
      <c r="P32">
        <v>0</v>
      </c>
      <c r="Q32">
        <v>0.984375</v>
      </c>
      <c r="R32">
        <v>7.1155014038085902</v>
      </c>
    </row>
    <row r="33" spans="1:18" x14ac:dyDescent="0.35">
      <c r="A33">
        <v>0.984375</v>
      </c>
      <c r="B33">
        <v>0.9765625</v>
      </c>
      <c r="C33">
        <v>0.9140625</v>
      </c>
      <c r="D33">
        <v>0.875</v>
      </c>
      <c r="E33">
        <v>0.8515625</v>
      </c>
      <c r="F33">
        <v>0</v>
      </c>
      <c r="G33">
        <v>0.890625</v>
      </c>
      <c r="H33">
        <v>3.97428178787231</v>
      </c>
      <c r="I33">
        <v>128</v>
      </c>
      <c r="K33">
        <v>1</v>
      </c>
      <c r="L33">
        <v>0.984375</v>
      </c>
      <c r="M33">
        <v>0.984375</v>
      </c>
      <c r="N33">
        <v>0.96875</v>
      </c>
      <c r="O33">
        <v>0.9375</v>
      </c>
      <c r="P33">
        <v>0</v>
      </c>
      <c r="Q33">
        <v>0.984375</v>
      </c>
      <c r="R33">
        <v>6.7778086662292401</v>
      </c>
    </row>
    <row r="34" spans="1:18" x14ac:dyDescent="0.35">
      <c r="A34">
        <v>0.9921875</v>
      </c>
      <c r="B34">
        <v>0.953125</v>
      </c>
      <c r="C34">
        <v>0.8828125</v>
      </c>
      <c r="D34">
        <v>0.828125</v>
      </c>
      <c r="E34">
        <v>0.8046875</v>
      </c>
      <c r="F34">
        <v>0</v>
      </c>
      <c r="G34">
        <v>0.875</v>
      </c>
      <c r="H34">
        <v>3.9056236743927002</v>
      </c>
      <c r="I34">
        <v>128</v>
      </c>
      <c r="K34">
        <v>1</v>
      </c>
      <c r="L34">
        <v>0.9921875</v>
      </c>
      <c r="M34">
        <v>0.9921875</v>
      </c>
      <c r="N34">
        <v>0.984375</v>
      </c>
      <c r="O34">
        <v>0.9453125</v>
      </c>
      <c r="P34">
        <v>0</v>
      </c>
      <c r="Q34">
        <v>0.9921875</v>
      </c>
      <c r="R34">
        <v>6.6031689643859801</v>
      </c>
    </row>
    <row r="35" spans="1:18" x14ac:dyDescent="0.35">
      <c r="A35">
        <v>0.9921875</v>
      </c>
      <c r="B35">
        <v>0.9765625</v>
      </c>
      <c r="C35">
        <v>0.8515625</v>
      </c>
      <c r="D35">
        <v>0.796875</v>
      </c>
      <c r="E35">
        <v>0.796875</v>
      </c>
      <c r="F35">
        <v>0</v>
      </c>
      <c r="G35">
        <v>0.890625</v>
      </c>
      <c r="H35">
        <v>3.93737745285034</v>
      </c>
      <c r="I35">
        <v>128</v>
      </c>
      <c r="K35">
        <v>1</v>
      </c>
      <c r="L35">
        <v>0.984375</v>
      </c>
      <c r="M35">
        <v>0.96875</v>
      </c>
      <c r="N35">
        <v>0.9609375</v>
      </c>
      <c r="O35">
        <v>0.921875</v>
      </c>
      <c r="P35">
        <v>0</v>
      </c>
      <c r="Q35">
        <v>0.9921875</v>
      </c>
      <c r="R35">
        <v>6.5486640930175701</v>
      </c>
    </row>
    <row r="36" spans="1:18" x14ac:dyDescent="0.35">
      <c r="A36">
        <v>1</v>
      </c>
      <c r="B36">
        <v>0.9609375</v>
      </c>
      <c r="C36">
        <v>0.890625</v>
      </c>
      <c r="D36">
        <v>0.8515625</v>
      </c>
      <c r="E36">
        <v>0.859375</v>
      </c>
      <c r="F36">
        <v>0</v>
      </c>
      <c r="G36">
        <v>0.8984375</v>
      </c>
      <c r="H36">
        <v>4.1726922988891602</v>
      </c>
      <c r="I36">
        <v>128</v>
      </c>
      <c r="K36">
        <v>1</v>
      </c>
      <c r="L36">
        <v>1</v>
      </c>
      <c r="M36">
        <v>0.984375</v>
      </c>
      <c r="N36">
        <v>0.9765625</v>
      </c>
      <c r="O36">
        <v>0.9453125</v>
      </c>
      <c r="P36">
        <v>0</v>
      </c>
      <c r="Q36">
        <v>0.9921875</v>
      </c>
      <c r="R36">
        <v>7.1064429283142001</v>
      </c>
    </row>
    <row r="37" spans="1:18" x14ac:dyDescent="0.35">
      <c r="A37">
        <v>0.984375</v>
      </c>
      <c r="B37">
        <v>0.96875</v>
      </c>
      <c r="C37">
        <v>0.9296875</v>
      </c>
      <c r="D37">
        <v>0.9140625</v>
      </c>
      <c r="E37">
        <v>0.890625</v>
      </c>
      <c r="F37">
        <v>0</v>
      </c>
      <c r="G37">
        <v>0.90625</v>
      </c>
      <c r="H37">
        <v>4.2238254547119096</v>
      </c>
      <c r="I37">
        <v>128</v>
      </c>
      <c r="K37">
        <v>0.9921875</v>
      </c>
      <c r="L37">
        <v>0.96875</v>
      </c>
      <c r="M37">
        <v>0.9609375</v>
      </c>
      <c r="N37">
        <v>0.9609375</v>
      </c>
      <c r="O37">
        <v>0.9453125</v>
      </c>
      <c r="P37">
        <v>0</v>
      </c>
      <c r="Q37">
        <v>0.9609375</v>
      </c>
      <c r="R37">
        <v>7.0667409896850497</v>
      </c>
    </row>
    <row r="38" spans="1:18" x14ac:dyDescent="0.35">
      <c r="A38">
        <v>0.9921875</v>
      </c>
      <c r="B38">
        <v>0.96875</v>
      </c>
      <c r="C38">
        <v>0.9296875</v>
      </c>
      <c r="D38">
        <v>0.84375</v>
      </c>
      <c r="E38">
        <v>0.8515625</v>
      </c>
      <c r="F38">
        <v>0</v>
      </c>
      <c r="G38">
        <v>0.953125</v>
      </c>
      <c r="H38">
        <v>4.2901968955993599</v>
      </c>
      <c r="I38">
        <v>128</v>
      </c>
      <c r="K38">
        <v>0.9921875</v>
      </c>
      <c r="L38">
        <v>1</v>
      </c>
      <c r="M38">
        <v>1</v>
      </c>
      <c r="N38">
        <v>0.9921875</v>
      </c>
      <c r="O38">
        <v>0.9609375</v>
      </c>
      <c r="P38">
        <v>0</v>
      </c>
      <c r="Q38">
        <v>0.9921875</v>
      </c>
      <c r="R38">
        <v>7.1784429550170898</v>
      </c>
    </row>
    <row r="39" spans="1:18" x14ac:dyDescent="0.35">
      <c r="A39">
        <v>0.9765625</v>
      </c>
      <c r="B39">
        <v>0.96875</v>
      </c>
      <c r="C39">
        <v>0.9296875</v>
      </c>
      <c r="D39">
        <v>0.8671875</v>
      </c>
      <c r="E39">
        <v>0.8125</v>
      </c>
      <c r="F39">
        <v>0</v>
      </c>
      <c r="G39">
        <v>0.9140625</v>
      </c>
      <c r="H39">
        <v>4.2010369300842196</v>
      </c>
      <c r="I39">
        <v>128</v>
      </c>
      <c r="K39">
        <v>0.984375</v>
      </c>
      <c r="L39">
        <v>0.9765625</v>
      </c>
      <c r="M39">
        <v>0.9765625</v>
      </c>
      <c r="N39">
        <v>0.96875</v>
      </c>
      <c r="O39">
        <v>0.953125</v>
      </c>
      <c r="P39">
        <v>0</v>
      </c>
      <c r="Q39">
        <v>0.9765625</v>
      </c>
      <c r="R39">
        <v>6.87208652496337</v>
      </c>
    </row>
    <row r="40" spans="1:18" x14ac:dyDescent="0.35">
      <c r="A40">
        <v>0.9921875</v>
      </c>
      <c r="B40">
        <v>0.953125</v>
      </c>
      <c r="C40">
        <v>0.859375</v>
      </c>
      <c r="D40">
        <v>0.8125</v>
      </c>
      <c r="E40">
        <v>0.8046875</v>
      </c>
      <c r="F40">
        <v>0</v>
      </c>
      <c r="G40">
        <v>0.8828125</v>
      </c>
      <c r="H40">
        <v>4.0387187004089302</v>
      </c>
      <c r="I40">
        <v>128</v>
      </c>
      <c r="K40">
        <v>0.9921875</v>
      </c>
      <c r="L40">
        <v>0.984375</v>
      </c>
      <c r="M40">
        <v>0.9765625</v>
      </c>
      <c r="N40">
        <v>0.9609375</v>
      </c>
      <c r="O40">
        <v>0.9375</v>
      </c>
      <c r="P40">
        <v>0</v>
      </c>
      <c r="Q40">
        <v>0.9765625</v>
      </c>
      <c r="R40">
        <v>6.74881839752197</v>
      </c>
    </row>
    <row r="41" spans="1:18" x14ac:dyDescent="0.35">
      <c r="A41">
        <v>1</v>
      </c>
      <c r="B41">
        <v>0.9921875</v>
      </c>
      <c r="C41">
        <v>0.9296875</v>
      </c>
      <c r="D41">
        <v>0.9140625</v>
      </c>
      <c r="E41">
        <v>0.875</v>
      </c>
      <c r="F41">
        <v>0</v>
      </c>
      <c r="G41">
        <v>0.96875</v>
      </c>
      <c r="H41">
        <v>4.3030357360839799</v>
      </c>
      <c r="I41">
        <v>128</v>
      </c>
      <c r="K41">
        <v>1</v>
      </c>
      <c r="L41">
        <v>1</v>
      </c>
      <c r="M41">
        <v>1</v>
      </c>
      <c r="N41">
        <v>1</v>
      </c>
      <c r="O41">
        <v>0.9921875</v>
      </c>
      <c r="P41">
        <v>0</v>
      </c>
      <c r="Q41">
        <v>1</v>
      </c>
      <c r="R41">
        <v>7.2113733291625897</v>
      </c>
    </row>
    <row r="42" spans="1:18" x14ac:dyDescent="0.35">
      <c r="A42">
        <v>0.984375</v>
      </c>
      <c r="B42">
        <v>0.984375</v>
      </c>
      <c r="C42">
        <v>0.921875</v>
      </c>
      <c r="D42">
        <v>0.890625</v>
      </c>
      <c r="E42">
        <v>0.8515625</v>
      </c>
      <c r="F42">
        <v>0</v>
      </c>
      <c r="G42">
        <v>0.9453125</v>
      </c>
      <c r="H42">
        <v>4.2997283935546804</v>
      </c>
      <c r="I42">
        <v>128</v>
      </c>
      <c r="K42">
        <v>0.9921875</v>
      </c>
      <c r="L42">
        <v>0.984375</v>
      </c>
      <c r="M42">
        <v>0.984375</v>
      </c>
      <c r="N42">
        <v>0.96875</v>
      </c>
      <c r="O42">
        <v>0.9453125</v>
      </c>
      <c r="P42">
        <v>0</v>
      </c>
      <c r="Q42">
        <v>0.9765625</v>
      </c>
      <c r="R42">
        <v>7.01562452316284</v>
      </c>
    </row>
    <row r="43" spans="1:18" x14ac:dyDescent="0.35">
      <c r="A43">
        <v>1</v>
      </c>
      <c r="B43">
        <v>0.9765625</v>
      </c>
      <c r="C43">
        <v>0.8984375</v>
      </c>
      <c r="D43">
        <v>0.8515625</v>
      </c>
      <c r="E43">
        <v>0.8515625</v>
      </c>
      <c r="F43">
        <v>0</v>
      </c>
      <c r="G43">
        <v>0.9375</v>
      </c>
      <c r="H43">
        <v>4.18314361572265</v>
      </c>
      <c r="I43">
        <v>128</v>
      </c>
      <c r="K43">
        <v>0.984375</v>
      </c>
      <c r="L43">
        <v>0.9921875</v>
      </c>
      <c r="M43">
        <v>0.9921875</v>
      </c>
      <c r="N43">
        <v>0.96875</v>
      </c>
      <c r="O43">
        <v>0.9453125</v>
      </c>
      <c r="P43">
        <v>0</v>
      </c>
      <c r="Q43">
        <v>0.9765625</v>
      </c>
      <c r="R43">
        <v>6.6100912094116202</v>
      </c>
    </row>
    <row r="44" spans="1:18" x14ac:dyDescent="0.35">
      <c r="A44">
        <v>1</v>
      </c>
      <c r="B44">
        <v>0.9921875</v>
      </c>
      <c r="C44">
        <v>0.9375</v>
      </c>
      <c r="D44">
        <v>0.90625</v>
      </c>
      <c r="E44">
        <v>0.890625</v>
      </c>
      <c r="F44">
        <v>0</v>
      </c>
      <c r="G44">
        <v>0.9765625</v>
      </c>
      <c r="H44">
        <v>4.2773957252502397</v>
      </c>
      <c r="I44">
        <v>128</v>
      </c>
      <c r="K44">
        <v>1</v>
      </c>
      <c r="L44">
        <v>0.984375</v>
      </c>
      <c r="M44">
        <v>0.984375</v>
      </c>
      <c r="N44">
        <v>0.984375</v>
      </c>
      <c r="O44">
        <v>0.9609375</v>
      </c>
      <c r="P44">
        <v>0</v>
      </c>
      <c r="Q44">
        <v>0.984375</v>
      </c>
      <c r="R44">
        <v>6.9066138267517001</v>
      </c>
    </row>
    <row r="45" spans="1:18" x14ac:dyDescent="0.35">
      <c r="A45">
        <v>0.984375</v>
      </c>
      <c r="B45">
        <v>0.9453125</v>
      </c>
      <c r="C45">
        <v>0.90625</v>
      </c>
      <c r="D45">
        <v>0.84375</v>
      </c>
      <c r="E45">
        <v>0.8046875</v>
      </c>
      <c r="F45">
        <v>0</v>
      </c>
      <c r="G45">
        <v>0.921875</v>
      </c>
      <c r="H45">
        <v>4.1016712188720703</v>
      </c>
      <c r="I45">
        <v>128</v>
      </c>
      <c r="K45">
        <v>0.9921875</v>
      </c>
      <c r="L45">
        <v>0.9921875</v>
      </c>
      <c r="M45">
        <v>0.9921875</v>
      </c>
      <c r="N45">
        <v>0.9765625</v>
      </c>
      <c r="O45">
        <v>0.953125</v>
      </c>
      <c r="P45">
        <v>0</v>
      </c>
      <c r="Q45">
        <v>0.984375</v>
      </c>
      <c r="R45">
        <v>6.81744289398193</v>
      </c>
    </row>
    <row r="46" spans="1:18" x14ac:dyDescent="0.35">
      <c r="A46">
        <v>0.9921875</v>
      </c>
      <c r="B46">
        <v>0.9609375</v>
      </c>
      <c r="C46">
        <v>0.90625</v>
      </c>
      <c r="D46">
        <v>0.875</v>
      </c>
      <c r="E46">
        <v>0.828125</v>
      </c>
      <c r="F46">
        <v>0</v>
      </c>
      <c r="G46">
        <v>0.921875</v>
      </c>
      <c r="H46">
        <v>4.0536117553710902</v>
      </c>
      <c r="I46">
        <v>128</v>
      </c>
      <c r="K46">
        <v>1</v>
      </c>
      <c r="L46">
        <v>1</v>
      </c>
      <c r="M46">
        <v>0.9921875</v>
      </c>
      <c r="N46">
        <v>0.984375</v>
      </c>
      <c r="O46">
        <v>0.9453125</v>
      </c>
      <c r="P46">
        <v>0</v>
      </c>
      <c r="Q46">
        <v>1</v>
      </c>
      <c r="R46">
        <v>6.9762611389160103</v>
      </c>
    </row>
    <row r="47" spans="1:18" x14ac:dyDescent="0.35">
      <c r="A47">
        <v>0.9921875</v>
      </c>
      <c r="B47">
        <v>0.9609375</v>
      </c>
      <c r="C47">
        <v>0.859375</v>
      </c>
      <c r="D47">
        <v>0.78125</v>
      </c>
      <c r="E47">
        <v>0.796875</v>
      </c>
      <c r="F47">
        <v>0</v>
      </c>
      <c r="G47">
        <v>0.859375</v>
      </c>
      <c r="H47">
        <v>3.97833847999572</v>
      </c>
      <c r="I47">
        <v>128</v>
      </c>
      <c r="K47">
        <v>0.9921875</v>
      </c>
      <c r="L47">
        <v>0.9921875</v>
      </c>
      <c r="M47">
        <v>0.96875</v>
      </c>
      <c r="N47">
        <v>0.953125</v>
      </c>
      <c r="O47">
        <v>0.9140625</v>
      </c>
      <c r="P47">
        <v>0</v>
      </c>
      <c r="Q47">
        <v>0.984375</v>
      </c>
      <c r="R47">
        <v>6.6541152000427202</v>
      </c>
    </row>
    <row r="48" spans="1:18" x14ac:dyDescent="0.35">
      <c r="A48">
        <v>0.9765625</v>
      </c>
      <c r="B48">
        <v>0.9609375</v>
      </c>
      <c r="C48">
        <v>0.859375</v>
      </c>
      <c r="D48">
        <v>0.8359375</v>
      </c>
      <c r="E48">
        <v>0.796875</v>
      </c>
      <c r="F48">
        <v>0</v>
      </c>
      <c r="G48">
        <v>0.859375</v>
      </c>
      <c r="H48">
        <v>3.9958062171936</v>
      </c>
      <c r="I48">
        <v>128</v>
      </c>
      <c r="K48">
        <v>0.9921875</v>
      </c>
      <c r="L48">
        <v>0.984375</v>
      </c>
      <c r="M48">
        <v>0.9765625</v>
      </c>
      <c r="N48">
        <v>0.953125</v>
      </c>
      <c r="O48">
        <v>0.9296875</v>
      </c>
      <c r="P48">
        <v>0</v>
      </c>
      <c r="Q48">
        <v>0.96875</v>
      </c>
      <c r="R48">
        <v>6.9078617095947203</v>
      </c>
    </row>
    <row r="49" spans="1:18" x14ac:dyDescent="0.35">
      <c r="A49">
        <v>1</v>
      </c>
      <c r="B49">
        <v>0.9609375</v>
      </c>
      <c r="C49">
        <v>0.8671875</v>
      </c>
      <c r="D49">
        <v>0.8359375</v>
      </c>
      <c r="E49">
        <v>0.7734375</v>
      </c>
      <c r="F49">
        <v>0</v>
      </c>
      <c r="G49">
        <v>0.8984375</v>
      </c>
      <c r="H49">
        <v>4.0616922378540004</v>
      </c>
      <c r="I49">
        <v>128</v>
      </c>
      <c r="K49">
        <v>0.9921875</v>
      </c>
      <c r="L49">
        <v>0.9921875</v>
      </c>
      <c r="M49">
        <v>0.9921875</v>
      </c>
      <c r="N49">
        <v>0.9765625</v>
      </c>
      <c r="O49">
        <v>0.9375</v>
      </c>
      <c r="P49">
        <v>0</v>
      </c>
      <c r="Q49">
        <v>0.984375</v>
      </c>
      <c r="R49">
        <v>6.9028568267822203</v>
      </c>
    </row>
    <row r="50" spans="1:18" x14ac:dyDescent="0.35">
      <c r="A50">
        <v>0.9921875</v>
      </c>
      <c r="B50">
        <v>0.96875</v>
      </c>
      <c r="C50">
        <v>0.9296875</v>
      </c>
      <c r="D50">
        <v>0.8828125</v>
      </c>
      <c r="E50">
        <v>0.8671875</v>
      </c>
      <c r="F50">
        <v>0</v>
      </c>
      <c r="G50">
        <v>0.921875</v>
      </c>
      <c r="H50">
        <v>4.2330579757690403</v>
      </c>
      <c r="I50">
        <v>128</v>
      </c>
      <c r="K50">
        <v>1</v>
      </c>
      <c r="L50">
        <v>0.984375</v>
      </c>
      <c r="M50">
        <v>0.9765625</v>
      </c>
      <c r="N50">
        <v>0.9765625</v>
      </c>
      <c r="O50">
        <v>0.953125</v>
      </c>
      <c r="P50">
        <v>0</v>
      </c>
      <c r="Q50">
        <v>0.9765625</v>
      </c>
      <c r="R50">
        <v>6.8892068862915004</v>
      </c>
    </row>
    <row r="51" spans="1:18" x14ac:dyDescent="0.35">
      <c r="A51">
        <v>0.9765625</v>
      </c>
      <c r="B51">
        <v>0.9609375</v>
      </c>
      <c r="C51">
        <v>0.921875</v>
      </c>
      <c r="D51">
        <v>0.8671875</v>
      </c>
      <c r="E51">
        <v>0.828125</v>
      </c>
      <c r="F51">
        <v>0</v>
      </c>
      <c r="G51">
        <v>0.890625</v>
      </c>
      <c r="H51">
        <v>4.1988716125488201</v>
      </c>
      <c r="I51">
        <v>128</v>
      </c>
      <c r="K51">
        <v>0.9921875</v>
      </c>
      <c r="L51">
        <v>0.984375</v>
      </c>
      <c r="M51">
        <v>0.9765625</v>
      </c>
      <c r="N51">
        <v>0.96875</v>
      </c>
      <c r="O51">
        <v>0.9375</v>
      </c>
      <c r="P51">
        <v>0</v>
      </c>
      <c r="Q51">
        <v>0.984375</v>
      </c>
      <c r="R51">
        <v>6.8825654983520499</v>
      </c>
    </row>
    <row r="52" spans="1:18" x14ac:dyDescent="0.35">
      <c r="A52">
        <v>1</v>
      </c>
      <c r="B52">
        <v>0.9765625</v>
      </c>
      <c r="C52">
        <v>0.9453125</v>
      </c>
      <c r="D52">
        <v>0.890625</v>
      </c>
      <c r="E52">
        <v>0.890625</v>
      </c>
      <c r="F52">
        <v>0</v>
      </c>
      <c r="G52">
        <v>0.9453125</v>
      </c>
      <c r="H52">
        <v>4.2428951263427699</v>
      </c>
      <c r="I52">
        <v>128</v>
      </c>
      <c r="K52">
        <v>0.9921875</v>
      </c>
      <c r="L52">
        <v>0.984375</v>
      </c>
      <c r="M52">
        <v>0.9765625</v>
      </c>
      <c r="N52">
        <v>0.96875</v>
      </c>
      <c r="O52">
        <v>0.96875</v>
      </c>
      <c r="P52">
        <v>0</v>
      </c>
      <c r="Q52">
        <v>0.96875</v>
      </c>
      <c r="R52">
        <v>6.9126472473144496</v>
      </c>
    </row>
    <row r="53" spans="1:18" x14ac:dyDescent="0.35">
      <c r="A53">
        <v>0.9921875</v>
      </c>
      <c r="B53">
        <v>0.9765625</v>
      </c>
      <c r="C53">
        <v>0.890625</v>
      </c>
      <c r="D53">
        <v>0.859375</v>
      </c>
      <c r="E53">
        <v>0.828125</v>
      </c>
      <c r="F53">
        <v>0</v>
      </c>
      <c r="G53">
        <v>0.9296875</v>
      </c>
      <c r="H53">
        <v>4.1809940338134703</v>
      </c>
      <c r="I53">
        <v>128</v>
      </c>
      <c r="K53">
        <v>1</v>
      </c>
      <c r="L53">
        <v>0.9921875</v>
      </c>
      <c r="M53">
        <v>0.9921875</v>
      </c>
      <c r="N53">
        <v>0.9921875</v>
      </c>
      <c r="O53">
        <v>0.953125</v>
      </c>
      <c r="P53">
        <v>0</v>
      </c>
      <c r="Q53">
        <v>0.9921875</v>
      </c>
      <c r="R53">
        <v>7.0760064125061</v>
      </c>
    </row>
    <row r="54" spans="1:18" x14ac:dyDescent="0.35">
      <c r="A54">
        <v>0.984375</v>
      </c>
      <c r="B54">
        <v>0.953125</v>
      </c>
      <c r="C54">
        <v>0.8828125</v>
      </c>
      <c r="D54">
        <v>0.8359375</v>
      </c>
      <c r="E54">
        <v>0.875</v>
      </c>
      <c r="F54">
        <v>0</v>
      </c>
      <c r="G54">
        <v>0.90625</v>
      </c>
      <c r="H54">
        <v>4.1295280456542898</v>
      </c>
      <c r="I54">
        <v>128</v>
      </c>
      <c r="K54">
        <v>1</v>
      </c>
      <c r="L54">
        <v>0.9921875</v>
      </c>
      <c r="M54">
        <v>0.9765625</v>
      </c>
      <c r="N54">
        <v>0.96875</v>
      </c>
      <c r="O54">
        <v>0.953125</v>
      </c>
      <c r="P54">
        <v>0</v>
      </c>
      <c r="Q54">
        <v>0.984375</v>
      </c>
      <c r="R54">
        <v>6.85231113433837</v>
      </c>
    </row>
    <row r="55" spans="1:18" x14ac:dyDescent="0.35">
      <c r="A55">
        <v>0.984375</v>
      </c>
      <c r="B55">
        <v>0.9296875</v>
      </c>
      <c r="C55">
        <v>0.8203125</v>
      </c>
      <c r="D55">
        <v>0.8203125</v>
      </c>
      <c r="E55">
        <v>0.78125</v>
      </c>
      <c r="F55">
        <v>0</v>
      </c>
      <c r="G55">
        <v>0.8828125</v>
      </c>
      <c r="H55">
        <v>3.9821112155914302</v>
      </c>
      <c r="I55">
        <v>128</v>
      </c>
      <c r="K55">
        <v>0.984375</v>
      </c>
      <c r="L55">
        <v>0.9921875</v>
      </c>
      <c r="M55">
        <v>0.9765625</v>
      </c>
      <c r="N55">
        <v>0.9375</v>
      </c>
      <c r="O55">
        <v>0.8984375</v>
      </c>
      <c r="P55">
        <v>0</v>
      </c>
      <c r="Q55">
        <v>0.984375</v>
      </c>
      <c r="R55">
        <v>6.5742893218994096</v>
      </c>
    </row>
    <row r="56" spans="1:18" x14ac:dyDescent="0.35">
      <c r="A56">
        <v>1</v>
      </c>
      <c r="B56">
        <v>0.953125</v>
      </c>
      <c r="C56">
        <v>0.921875</v>
      </c>
      <c r="D56">
        <v>0.8828125</v>
      </c>
      <c r="E56">
        <v>0.890625</v>
      </c>
      <c r="F56">
        <v>0</v>
      </c>
      <c r="G56">
        <v>0.9453125</v>
      </c>
      <c r="H56">
        <v>4.2294807434081996</v>
      </c>
      <c r="I56">
        <v>128</v>
      </c>
      <c r="K56">
        <v>1</v>
      </c>
      <c r="L56">
        <v>1</v>
      </c>
      <c r="M56">
        <v>1</v>
      </c>
      <c r="N56">
        <v>0.984375</v>
      </c>
      <c r="O56">
        <v>0.96875</v>
      </c>
      <c r="P56">
        <v>0</v>
      </c>
      <c r="Q56">
        <v>1</v>
      </c>
      <c r="R56">
        <v>6.8164525032043404</v>
      </c>
    </row>
    <row r="57" spans="1:18" x14ac:dyDescent="0.35">
      <c r="A57">
        <v>0.9921875</v>
      </c>
      <c r="B57">
        <v>0.9765625</v>
      </c>
      <c r="C57">
        <v>0.8984375</v>
      </c>
      <c r="D57">
        <v>0.828125</v>
      </c>
      <c r="E57">
        <v>0.828125</v>
      </c>
      <c r="F57">
        <v>0</v>
      </c>
      <c r="G57">
        <v>0.9375</v>
      </c>
      <c r="H57">
        <v>4.2880682945251403</v>
      </c>
      <c r="I57">
        <v>128</v>
      </c>
      <c r="K57">
        <v>1</v>
      </c>
      <c r="L57">
        <v>0.9921875</v>
      </c>
      <c r="M57">
        <v>0.9921875</v>
      </c>
      <c r="N57">
        <v>0.9765625</v>
      </c>
      <c r="O57">
        <v>0.9375</v>
      </c>
      <c r="P57">
        <v>0</v>
      </c>
      <c r="Q57">
        <v>0.9921875</v>
      </c>
      <c r="R57">
        <v>7.0237693786620996</v>
      </c>
    </row>
    <row r="58" spans="1:18" x14ac:dyDescent="0.35">
      <c r="A58">
        <v>0.96875</v>
      </c>
      <c r="B58">
        <v>0.9609375</v>
      </c>
      <c r="C58">
        <v>0.8828125</v>
      </c>
      <c r="D58">
        <v>0.8203125</v>
      </c>
      <c r="E58">
        <v>0.78125</v>
      </c>
      <c r="F58">
        <v>0</v>
      </c>
      <c r="G58">
        <v>0.890625</v>
      </c>
      <c r="H58">
        <v>4.0295691490173304</v>
      </c>
      <c r="I58">
        <v>128</v>
      </c>
      <c r="K58">
        <v>0.9765625</v>
      </c>
      <c r="L58">
        <v>0.96875</v>
      </c>
      <c r="M58">
        <v>0.953125</v>
      </c>
      <c r="N58">
        <v>0.9296875</v>
      </c>
      <c r="O58">
        <v>0.90625</v>
      </c>
      <c r="P58">
        <v>0</v>
      </c>
      <c r="Q58">
        <v>0.9453125</v>
      </c>
      <c r="R58">
        <v>6.5507664680480904</v>
      </c>
    </row>
    <row r="59" spans="1:18" x14ac:dyDescent="0.35">
      <c r="A59">
        <v>0.9921875</v>
      </c>
      <c r="B59">
        <v>0.9375</v>
      </c>
      <c r="C59">
        <v>0.859375</v>
      </c>
      <c r="D59">
        <v>0.8046875</v>
      </c>
      <c r="E59">
        <v>0.8125</v>
      </c>
      <c r="F59">
        <v>0</v>
      </c>
      <c r="G59">
        <v>0.859375</v>
      </c>
      <c r="H59">
        <v>4.0038757324218697</v>
      </c>
      <c r="I59">
        <v>128</v>
      </c>
      <c r="K59">
        <v>0.9921875</v>
      </c>
      <c r="L59">
        <v>0.9765625</v>
      </c>
      <c r="M59">
        <v>0.9765625</v>
      </c>
      <c r="N59">
        <v>0.9453125</v>
      </c>
      <c r="O59">
        <v>0.921875</v>
      </c>
      <c r="P59">
        <v>0</v>
      </c>
      <c r="Q59">
        <v>0.9765625</v>
      </c>
      <c r="R59">
        <v>6.9120464324951101</v>
      </c>
    </row>
    <row r="60" spans="1:18" x14ac:dyDescent="0.35">
      <c r="A60">
        <v>0.984375</v>
      </c>
      <c r="B60">
        <v>0.9609375</v>
      </c>
      <c r="C60">
        <v>0.921875</v>
      </c>
      <c r="D60">
        <v>0.859375</v>
      </c>
      <c r="E60">
        <v>0.8671875</v>
      </c>
      <c r="F60">
        <v>0</v>
      </c>
      <c r="G60">
        <v>0.921875</v>
      </c>
      <c r="H60">
        <v>4.1396141052245996</v>
      </c>
      <c r="I60">
        <v>128</v>
      </c>
      <c r="K60">
        <v>0.9921875</v>
      </c>
      <c r="L60">
        <v>0.9921875</v>
      </c>
      <c r="M60">
        <v>0.9921875</v>
      </c>
      <c r="N60">
        <v>0.9765625</v>
      </c>
      <c r="O60">
        <v>0.9609375</v>
      </c>
      <c r="P60">
        <v>0</v>
      </c>
      <c r="Q60">
        <v>0.984375</v>
      </c>
      <c r="R60">
        <v>6.9604096412658603</v>
      </c>
    </row>
    <row r="61" spans="1:18" x14ac:dyDescent="0.35">
      <c r="A61">
        <v>0.984375</v>
      </c>
      <c r="B61">
        <v>0.984375</v>
      </c>
      <c r="C61">
        <v>0.9609375</v>
      </c>
      <c r="D61">
        <v>0.890625</v>
      </c>
      <c r="E61">
        <v>0.859375</v>
      </c>
      <c r="F61">
        <v>0</v>
      </c>
      <c r="G61">
        <v>0.9296875</v>
      </c>
      <c r="H61">
        <v>4.0657501220703098</v>
      </c>
      <c r="I61">
        <v>128</v>
      </c>
      <c r="K61">
        <v>0.9765625</v>
      </c>
      <c r="L61">
        <v>0.984375</v>
      </c>
      <c r="M61">
        <v>0.984375</v>
      </c>
      <c r="N61">
        <v>0.9765625</v>
      </c>
      <c r="O61">
        <v>0.9609375</v>
      </c>
      <c r="P61">
        <v>0</v>
      </c>
      <c r="Q61">
        <v>0.9765625</v>
      </c>
      <c r="R61">
        <v>6.7470293045043901</v>
      </c>
    </row>
    <row r="62" spans="1:18" x14ac:dyDescent="0.35">
      <c r="A62">
        <v>1</v>
      </c>
      <c r="B62">
        <v>0.9765625</v>
      </c>
      <c r="C62">
        <v>0.9375</v>
      </c>
      <c r="D62">
        <v>0.875</v>
      </c>
      <c r="E62">
        <v>0.8125</v>
      </c>
      <c r="F62">
        <v>0</v>
      </c>
      <c r="G62">
        <v>0.9296875</v>
      </c>
      <c r="H62">
        <v>4.1910586357116699</v>
      </c>
      <c r="I62">
        <v>128</v>
      </c>
      <c r="K62">
        <v>1</v>
      </c>
      <c r="L62">
        <v>1</v>
      </c>
      <c r="M62">
        <v>1</v>
      </c>
      <c r="N62">
        <v>1</v>
      </c>
      <c r="O62">
        <v>0.953125</v>
      </c>
      <c r="P62">
        <v>0</v>
      </c>
      <c r="Q62">
        <v>1</v>
      </c>
      <c r="R62">
        <v>6.9763650894165004</v>
      </c>
    </row>
    <row r="63" spans="1:18" x14ac:dyDescent="0.35">
      <c r="A63">
        <v>0.984375</v>
      </c>
      <c r="B63">
        <v>0.96875</v>
      </c>
      <c r="C63">
        <v>0.9140625</v>
      </c>
      <c r="D63">
        <v>0.8671875</v>
      </c>
      <c r="E63">
        <v>0.828125</v>
      </c>
      <c r="F63">
        <v>0</v>
      </c>
      <c r="G63">
        <v>0.9296875</v>
      </c>
      <c r="H63">
        <v>4.0918912887573198</v>
      </c>
      <c r="I63">
        <v>128</v>
      </c>
      <c r="K63">
        <v>1</v>
      </c>
      <c r="L63">
        <v>1</v>
      </c>
      <c r="M63">
        <v>0.9765625</v>
      </c>
      <c r="N63">
        <v>0.9765625</v>
      </c>
      <c r="O63">
        <v>0.9296875</v>
      </c>
      <c r="P63">
        <v>0</v>
      </c>
      <c r="Q63">
        <v>1</v>
      </c>
      <c r="R63">
        <v>6.7574710845947203</v>
      </c>
    </row>
    <row r="64" spans="1:18" x14ac:dyDescent="0.35">
      <c r="A64">
        <v>0.9765625</v>
      </c>
      <c r="B64">
        <v>0.9453125</v>
      </c>
      <c r="C64">
        <v>0.8828125</v>
      </c>
      <c r="D64">
        <v>0.8515625</v>
      </c>
      <c r="E64">
        <v>0.8359375</v>
      </c>
      <c r="F64">
        <v>0</v>
      </c>
      <c r="G64">
        <v>0.8828125</v>
      </c>
      <c r="H64">
        <v>4.1939153671264604</v>
      </c>
      <c r="I64">
        <v>128</v>
      </c>
      <c r="K64">
        <v>0.9921875</v>
      </c>
      <c r="L64">
        <v>0.9765625</v>
      </c>
      <c r="M64">
        <v>0.9765625</v>
      </c>
      <c r="N64">
        <v>0.9453125</v>
      </c>
      <c r="O64">
        <v>0.90625</v>
      </c>
      <c r="P64">
        <v>0</v>
      </c>
      <c r="Q64">
        <v>0.9765625</v>
      </c>
      <c r="R64">
        <v>6.7796812057495099</v>
      </c>
    </row>
    <row r="65" spans="1:18" x14ac:dyDescent="0.35">
      <c r="A65">
        <v>0.984375</v>
      </c>
      <c r="B65">
        <v>0.9921875</v>
      </c>
      <c r="C65">
        <v>0.921875</v>
      </c>
      <c r="D65">
        <v>0.875</v>
      </c>
      <c r="E65">
        <v>0.875</v>
      </c>
      <c r="F65">
        <v>0</v>
      </c>
      <c r="G65">
        <v>0.921875</v>
      </c>
      <c r="H65">
        <v>4.2236471176147399</v>
      </c>
      <c r="I65">
        <v>128</v>
      </c>
      <c r="K65">
        <v>0.9921875</v>
      </c>
      <c r="L65">
        <v>0.984375</v>
      </c>
      <c r="M65">
        <v>0.9765625</v>
      </c>
      <c r="N65">
        <v>0.9765625</v>
      </c>
      <c r="O65">
        <v>0.9296875</v>
      </c>
      <c r="P65">
        <v>0</v>
      </c>
      <c r="Q65">
        <v>0.984375</v>
      </c>
      <c r="R65">
        <v>6.8229336738586399</v>
      </c>
    </row>
    <row r="66" spans="1:18" x14ac:dyDescent="0.35">
      <c r="A66">
        <v>0.9921875</v>
      </c>
      <c r="B66">
        <v>0.9296875</v>
      </c>
      <c r="C66">
        <v>0.8515625</v>
      </c>
      <c r="D66">
        <v>0.8046875</v>
      </c>
      <c r="E66">
        <v>0.75</v>
      </c>
      <c r="F66">
        <v>0</v>
      </c>
      <c r="G66">
        <v>0.8828125</v>
      </c>
      <c r="H66">
        <v>4.1399679183959899</v>
      </c>
      <c r="I66">
        <v>128</v>
      </c>
      <c r="K66">
        <v>0.984375</v>
      </c>
      <c r="L66">
        <v>0.9765625</v>
      </c>
      <c r="M66">
        <v>0.96875</v>
      </c>
      <c r="N66">
        <v>0.9609375</v>
      </c>
      <c r="O66">
        <v>0.9296875</v>
      </c>
      <c r="P66">
        <v>0</v>
      </c>
      <c r="Q66">
        <v>0.9765625</v>
      </c>
      <c r="R66">
        <v>6.9365515708923304</v>
      </c>
    </row>
    <row r="67" spans="1:18" x14ac:dyDescent="0.35">
      <c r="A67">
        <v>1</v>
      </c>
      <c r="B67">
        <v>0.96875</v>
      </c>
      <c r="C67">
        <v>0.9140625</v>
      </c>
      <c r="D67">
        <v>0.8828125</v>
      </c>
      <c r="E67">
        <v>0.8515625</v>
      </c>
      <c r="F67">
        <v>0</v>
      </c>
      <c r="G67">
        <v>0.9375</v>
      </c>
      <c r="H67">
        <v>4.22698879241943</v>
      </c>
      <c r="I67">
        <v>128</v>
      </c>
      <c r="K67">
        <v>0.9921875</v>
      </c>
      <c r="L67">
        <v>1</v>
      </c>
      <c r="M67">
        <v>1</v>
      </c>
      <c r="N67">
        <v>0.9765625</v>
      </c>
      <c r="O67">
        <v>0.9453125</v>
      </c>
      <c r="P67">
        <v>0</v>
      </c>
      <c r="Q67">
        <v>0.9921875</v>
      </c>
      <c r="R67">
        <v>7.0219392776489196</v>
      </c>
    </row>
    <row r="68" spans="1:18" x14ac:dyDescent="0.35">
      <c r="A68">
        <v>0.96875</v>
      </c>
      <c r="B68">
        <v>0.9765625</v>
      </c>
      <c r="C68">
        <v>0.953125</v>
      </c>
      <c r="D68">
        <v>0.8984375</v>
      </c>
      <c r="E68">
        <v>0.8671875</v>
      </c>
      <c r="F68">
        <v>0</v>
      </c>
      <c r="G68">
        <v>0.9296875</v>
      </c>
      <c r="H68">
        <v>4.1925077438354403</v>
      </c>
      <c r="I68">
        <v>128</v>
      </c>
      <c r="K68">
        <v>0.9765625</v>
      </c>
      <c r="L68">
        <v>1</v>
      </c>
      <c r="M68">
        <v>1</v>
      </c>
      <c r="N68">
        <v>0.9765625</v>
      </c>
      <c r="O68">
        <v>0.9453125</v>
      </c>
      <c r="P68">
        <v>0</v>
      </c>
      <c r="Q68">
        <v>0.9765625</v>
      </c>
      <c r="R68">
        <v>7.0415220260620099</v>
      </c>
    </row>
    <row r="69" spans="1:18" x14ac:dyDescent="0.35">
      <c r="A69">
        <v>0.9921875</v>
      </c>
      <c r="B69">
        <v>0.9453125</v>
      </c>
      <c r="C69">
        <v>0.859375</v>
      </c>
      <c r="D69">
        <v>0.8046875</v>
      </c>
      <c r="E69">
        <v>0.78125</v>
      </c>
      <c r="F69">
        <v>0</v>
      </c>
      <c r="G69">
        <v>0.8515625</v>
      </c>
      <c r="H69">
        <v>3.9899120330810498</v>
      </c>
      <c r="I69">
        <v>128</v>
      </c>
      <c r="K69">
        <v>0.9921875</v>
      </c>
      <c r="L69">
        <v>0.984375</v>
      </c>
      <c r="M69">
        <v>0.984375</v>
      </c>
      <c r="N69">
        <v>0.96875</v>
      </c>
      <c r="O69">
        <v>0.9296875</v>
      </c>
      <c r="P69">
        <v>0</v>
      </c>
      <c r="Q69">
        <v>0.9765625</v>
      </c>
      <c r="R69">
        <v>6.6760988235473597</v>
      </c>
    </row>
    <row r="70" spans="1:18" x14ac:dyDescent="0.35">
      <c r="A70">
        <v>1</v>
      </c>
      <c r="B70">
        <v>0.984375</v>
      </c>
      <c r="C70">
        <v>0.9453125</v>
      </c>
      <c r="D70">
        <v>0.875</v>
      </c>
      <c r="E70">
        <v>0.84375</v>
      </c>
      <c r="F70">
        <v>0</v>
      </c>
      <c r="G70">
        <v>0.9375</v>
      </c>
      <c r="H70">
        <v>4.3764848709106401</v>
      </c>
      <c r="I70">
        <v>128</v>
      </c>
      <c r="K70">
        <v>1</v>
      </c>
      <c r="L70">
        <v>1</v>
      </c>
      <c r="M70">
        <v>1</v>
      </c>
      <c r="N70">
        <v>0.9921875</v>
      </c>
      <c r="O70">
        <v>0.9609375</v>
      </c>
      <c r="P70">
        <v>0</v>
      </c>
      <c r="Q70">
        <v>1</v>
      </c>
      <c r="R70">
        <v>7.2366185188293404</v>
      </c>
    </row>
    <row r="71" spans="1:18" x14ac:dyDescent="0.35">
      <c r="A71">
        <v>0.9921875</v>
      </c>
      <c r="B71">
        <v>0.9609375</v>
      </c>
      <c r="C71">
        <v>0.8984375</v>
      </c>
      <c r="D71">
        <v>0.8671875</v>
      </c>
      <c r="E71">
        <v>0.859375</v>
      </c>
      <c r="F71">
        <v>0</v>
      </c>
      <c r="G71">
        <v>0.9140625</v>
      </c>
      <c r="H71">
        <v>4.0628671646118102</v>
      </c>
      <c r="I71">
        <v>128</v>
      </c>
      <c r="K71">
        <v>1</v>
      </c>
      <c r="L71">
        <v>0.9765625</v>
      </c>
      <c r="M71">
        <v>0.9765625</v>
      </c>
      <c r="N71">
        <v>0.9609375</v>
      </c>
      <c r="O71">
        <v>0.8984375</v>
      </c>
      <c r="P71">
        <v>0</v>
      </c>
      <c r="Q71">
        <v>0.9765625</v>
      </c>
      <c r="R71">
        <v>6.7938351631164497</v>
      </c>
    </row>
    <row r="72" spans="1:18" x14ac:dyDescent="0.35">
      <c r="A72">
        <v>0.984375</v>
      </c>
      <c r="B72">
        <v>0.9453125</v>
      </c>
      <c r="C72">
        <v>0.875</v>
      </c>
      <c r="D72">
        <v>0.8125</v>
      </c>
      <c r="E72">
        <v>0.8125</v>
      </c>
      <c r="F72">
        <v>0</v>
      </c>
      <c r="G72">
        <v>0.875</v>
      </c>
      <c r="H72">
        <v>3.8789365291595401</v>
      </c>
      <c r="I72">
        <v>128</v>
      </c>
      <c r="K72">
        <v>0.984375</v>
      </c>
      <c r="L72">
        <v>0.9921875</v>
      </c>
      <c r="M72">
        <v>0.9921875</v>
      </c>
      <c r="N72">
        <v>0.96875</v>
      </c>
      <c r="O72">
        <v>0.921875</v>
      </c>
      <c r="P72">
        <v>0</v>
      </c>
      <c r="Q72">
        <v>0.984375</v>
      </c>
      <c r="R72">
        <v>6.4507541656494096</v>
      </c>
    </row>
    <row r="73" spans="1:18" x14ac:dyDescent="0.35">
      <c r="A73">
        <v>1</v>
      </c>
      <c r="B73">
        <v>0.9765625</v>
      </c>
      <c r="C73">
        <v>0.8984375</v>
      </c>
      <c r="D73">
        <v>0.8671875</v>
      </c>
      <c r="E73">
        <v>0.84375</v>
      </c>
      <c r="F73">
        <v>0</v>
      </c>
      <c r="G73">
        <v>0.90625</v>
      </c>
      <c r="H73">
        <v>4.23738670349121</v>
      </c>
      <c r="I73">
        <v>128</v>
      </c>
      <c r="K73">
        <v>1</v>
      </c>
      <c r="L73">
        <v>0.96875</v>
      </c>
      <c r="M73">
        <v>0.96875</v>
      </c>
      <c r="N73">
        <v>0.9609375</v>
      </c>
      <c r="O73">
        <v>0.9375</v>
      </c>
      <c r="P73">
        <v>0</v>
      </c>
      <c r="Q73">
        <v>0.96875</v>
      </c>
      <c r="R73">
        <v>7.0706510543823198</v>
      </c>
    </row>
    <row r="74" spans="1:18" x14ac:dyDescent="0.35">
      <c r="A74">
        <v>1</v>
      </c>
      <c r="B74">
        <v>0.96875</v>
      </c>
      <c r="C74">
        <v>0.921875</v>
      </c>
      <c r="D74">
        <v>0.875</v>
      </c>
      <c r="E74">
        <v>0.8828125</v>
      </c>
      <c r="F74">
        <v>0</v>
      </c>
      <c r="G74">
        <v>0.9375</v>
      </c>
      <c r="H74">
        <v>4.4224691390991202</v>
      </c>
      <c r="I74">
        <v>128</v>
      </c>
      <c r="K74">
        <v>1</v>
      </c>
      <c r="L74">
        <v>0.984375</v>
      </c>
      <c r="M74">
        <v>0.9765625</v>
      </c>
      <c r="N74">
        <v>0.9609375</v>
      </c>
      <c r="O74">
        <v>0.9296875</v>
      </c>
      <c r="P74">
        <v>0</v>
      </c>
      <c r="Q74">
        <v>0.984375</v>
      </c>
      <c r="R74">
        <v>7.1937584877014098</v>
      </c>
    </row>
    <row r="75" spans="1:18" x14ac:dyDescent="0.35">
      <c r="A75">
        <v>1</v>
      </c>
      <c r="B75">
        <v>0.953125</v>
      </c>
      <c r="C75">
        <v>0.9140625</v>
      </c>
      <c r="D75">
        <v>0.859375</v>
      </c>
      <c r="E75">
        <v>0.8046875</v>
      </c>
      <c r="F75">
        <v>0</v>
      </c>
      <c r="G75">
        <v>0.8984375</v>
      </c>
      <c r="H75">
        <v>4.0000228881835902</v>
      </c>
      <c r="I75">
        <v>128</v>
      </c>
      <c r="K75">
        <v>1</v>
      </c>
      <c r="L75">
        <v>0.96875</v>
      </c>
      <c r="M75">
        <v>0.96875</v>
      </c>
      <c r="N75">
        <v>0.953125</v>
      </c>
      <c r="O75">
        <v>0.9296875</v>
      </c>
      <c r="P75">
        <v>0</v>
      </c>
      <c r="Q75">
        <v>0.9609375</v>
      </c>
      <c r="R75">
        <v>6.5247249603271396</v>
      </c>
    </row>
    <row r="76" spans="1:18" x14ac:dyDescent="0.35">
      <c r="A76">
        <v>0.984375</v>
      </c>
      <c r="B76">
        <v>0.9609375</v>
      </c>
      <c r="C76">
        <v>0.9140625</v>
      </c>
      <c r="D76">
        <v>0.875</v>
      </c>
      <c r="E76">
        <v>0.875</v>
      </c>
      <c r="F76">
        <v>0</v>
      </c>
      <c r="G76">
        <v>0.921875</v>
      </c>
      <c r="H76">
        <v>4.1311120986938397</v>
      </c>
      <c r="I76">
        <v>128</v>
      </c>
      <c r="K76">
        <v>0.9921875</v>
      </c>
      <c r="L76">
        <v>0.96875</v>
      </c>
      <c r="M76">
        <v>0.96875</v>
      </c>
      <c r="N76">
        <v>0.953125</v>
      </c>
      <c r="O76">
        <v>0.9140625</v>
      </c>
      <c r="P76">
        <v>0</v>
      </c>
      <c r="Q76">
        <v>0.96875</v>
      </c>
      <c r="R76">
        <v>6.40272617340087</v>
      </c>
    </row>
    <row r="77" spans="1:18" x14ac:dyDescent="0.35">
      <c r="A77">
        <v>0.9921875</v>
      </c>
      <c r="B77">
        <v>0.9609375</v>
      </c>
      <c r="C77">
        <v>0.8984375</v>
      </c>
      <c r="D77">
        <v>0.84375</v>
      </c>
      <c r="E77">
        <v>0.8046875</v>
      </c>
      <c r="F77">
        <v>0</v>
      </c>
      <c r="G77">
        <v>0.9140625</v>
      </c>
      <c r="H77">
        <v>3.8345861434936501</v>
      </c>
      <c r="I77">
        <v>128</v>
      </c>
      <c r="K77">
        <v>0.984375</v>
      </c>
      <c r="L77">
        <v>0.9921875</v>
      </c>
      <c r="M77">
        <v>0.9921875</v>
      </c>
      <c r="N77">
        <v>0.9765625</v>
      </c>
      <c r="O77">
        <v>0.9375</v>
      </c>
      <c r="P77">
        <v>0</v>
      </c>
      <c r="Q77">
        <v>0.9765625</v>
      </c>
      <c r="R77">
        <v>6.6140818595886204</v>
      </c>
    </row>
    <row r="78" spans="1:18" x14ac:dyDescent="0.35">
      <c r="A78">
        <v>1</v>
      </c>
      <c r="B78">
        <v>0.9609375</v>
      </c>
      <c r="C78">
        <v>0.90625</v>
      </c>
      <c r="D78">
        <v>0.859375</v>
      </c>
      <c r="E78">
        <v>0.8359375</v>
      </c>
      <c r="F78">
        <v>0</v>
      </c>
      <c r="G78">
        <v>0.90625</v>
      </c>
      <c r="H78">
        <v>4.2541809082031197</v>
      </c>
      <c r="I78">
        <v>128</v>
      </c>
      <c r="K78">
        <v>0.9921875</v>
      </c>
      <c r="L78">
        <v>0.984375</v>
      </c>
      <c r="M78">
        <v>0.984375</v>
      </c>
      <c r="N78">
        <v>0.9609375</v>
      </c>
      <c r="O78">
        <v>0.953125</v>
      </c>
      <c r="P78">
        <v>0</v>
      </c>
      <c r="Q78">
        <v>0.9765625</v>
      </c>
      <c r="R78">
        <v>6.7229919433593697</v>
      </c>
    </row>
    <row r="79" spans="1:18" x14ac:dyDescent="0.35">
      <c r="A79">
        <v>0.9921875</v>
      </c>
      <c r="B79">
        <v>0.9609375</v>
      </c>
      <c r="C79">
        <v>0.859375</v>
      </c>
      <c r="D79">
        <v>0.8125</v>
      </c>
      <c r="E79">
        <v>0.7734375</v>
      </c>
      <c r="F79">
        <v>0</v>
      </c>
      <c r="G79">
        <v>0.8984375</v>
      </c>
      <c r="H79">
        <v>3.9727866649627601</v>
      </c>
      <c r="I79">
        <v>128</v>
      </c>
      <c r="K79">
        <v>0.9921875</v>
      </c>
      <c r="L79">
        <v>1</v>
      </c>
      <c r="M79">
        <v>1</v>
      </c>
      <c r="N79">
        <v>0.9765625</v>
      </c>
      <c r="O79">
        <v>0.9296875</v>
      </c>
      <c r="P79">
        <v>0</v>
      </c>
      <c r="Q79">
        <v>0.9921875</v>
      </c>
      <c r="R79">
        <v>6.66683006286621</v>
      </c>
    </row>
    <row r="80" spans="1:18" x14ac:dyDescent="0.35">
      <c r="A80">
        <f>SUMPRODUCT(A2:A79,$I2:$I79)/SUM($I2:$I79)</f>
        <v>0.99008413461538458</v>
      </c>
      <c r="B80">
        <f t="shared" ref="B80:H80" si="0">SUMPRODUCT(B2:B79,$I2:$I79)/SUM($I2:$I79)</f>
        <v>0.96674679487179482</v>
      </c>
      <c r="C80">
        <f t="shared" si="0"/>
        <v>0.90254407051282048</v>
      </c>
      <c r="D80">
        <f t="shared" si="0"/>
        <v>0.85566907051282048</v>
      </c>
      <c r="E80">
        <f t="shared" si="0"/>
        <v>0.83533653846153844</v>
      </c>
      <c r="F80">
        <f t="shared" si="0"/>
        <v>0</v>
      </c>
      <c r="G80">
        <f t="shared" si="0"/>
        <v>0.91225961538461542</v>
      </c>
      <c r="H80">
        <f t="shared" si="0"/>
        <v>4.1327832692708713</v>
      </c>
      <c r="K80">
        <f>SUMPRODUCT(K2:K79,$I2:$I79)/SUM($I2:$I79)</f>
        <v>0.99358974358974361</v>
      </c>
      <c r="L80">
        <f t="shared" ref="L80" si="1">SUMPRODUCT(L2:L79,$I2:$I79)/SUM($I2:$I79)</f>
        <v>0.98717948717948723</v>
      </c>
      <c r="M80">
        <f t="shared" ref="M80" si="2">SUMPRODUCT(M2:M79,$I2:$I79)/SUM($I2:$I79)</f>
        <v>0.98327323717948723</v>
      </c>
      <c r="N80">
        <f t="shared" ref="N80" si="3">SUMPRODUCT(N2:N79,$I2:$I79)/SUM($I2:$I79)</f>
        <v>0.97115384615384615</v>
      </c>
      <c r="O80">
        <f t="shared" ref="O80" si="4">SUMPRODUCT(O2:O79,$I2:$I79)/SUM($I2:$I79)</f>
        <v>0.94150641025641024</v>
      </c>
      <c r="P80">
        <f t="shared" ref="P80" si="5">SUMPRODUCT(P2:P79,$I2:$I79)/SUM($I2:$I79)</f>
        <v>0</v>
      </c>
      <c r="Q80">
        <f t="shared" ref="Q80" si="6">SUMPRODUCT(Q2:Q79,$I2:$I79)/SUM($I2:$I79)</f>
        <v>0.98157051282051277</v>
      </c>
      <c r="R80">
        <f t="shared" ref="R80" si="7">SUMPRODUCT(R2:R79,$I2:$I79)/SUM($I2:$I79)</f>
        <v>6.8467921721629592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51FB-6644-40B2-A0FA-8FE8D5612494}">
  <dimension ref="A1:I80"/>
  <sheetViews>
    <sheetView topLeftCell="A55" workbookViewId="0">
      <selection activeCell="H80" sqref="A80:H80"/>
    </sheetView>
  </sheetViews>
  <sheetFormatPr defaultRowHeight="14.5" x14ac:dyDescent="0.35"/>
  <sheetData>
    <row r="1" spans="1:9" x14ac:dyDescent="0.35">
      <c r="A1" t="s">
        <v>2</v>
      </c>
      <c r="B1" t="s">
        <v>33</v>
      </c>
      <c r="C1" t="s">
        <v>126</v>
      </c>
      <c r="D1" t="s">
        <v>127</v>
      </c>
      <c r="E1" t="s">
        <v>128</v>
      </c>
      <c r="F1" t="s">
        <v>129</v>
      </c>
      <c r="G1" t="s">
        <v>3</v>
      </c>
      <c r="H1" t="s">
        <v>130</v>
      </c>
    </row>
    <row r="2" spans="1:9" x14ac:dyDescent="0.35">
      <c r="A2">
        <v>0.984375</v>
      </c>
      <c r="B2">
        <v>0.984375</v>
      </c>
      <c r="C2">
        <v>0.984375</v>
      </c>
      <c r="D2">
        <v>0.984375</v>
      </c>
      <c r="E2">
        <v>0.984375</v>
      </c>
      <c r="F2">
        <v>0</v>
      </c>
      <c r="G2">
        <v>0.9765625</v>
      </c>
      <c r="H2">
        <v>5.8933634757995597</v>
      </c>
      <c r="I2">
        <v>128</v>
      </c>
    </row>
    <row r="3" spans="1:9" x14ac:dyDescent="0.35">
      <c r="A3">
        <v>0.9921875</v>
      </c>
      <c r="B3">
        <v>0.9921875</v>
      </c>
      <c r="C3">
        <v>0.9921875</v>
      </c>
      <c r="D3">
        <v>0.9921875</v>
      </c>
      <c r="E3">
        <v>0.9921875</v>
      </c>
      <c r="F3">
        <v>0</v>
      </c>
      <c r="G3">
        <v>0.9765625</v>
      </c>
      <c r="H3">
        <v>6.0206127166748002</v>
      </c>
      <c r="I3">
        <v>128</v>
      </c>
    </row>
    <row r="4" spans="1:9" x14ac:dyDescent="0.35">
      <c r="A4">
        <v>0.9921875</v>
      </c>
      <c r="B4">
        <v>0.9921875</v>
      </c>
      <c r="C4">
        <v>0.9921875</v>
      </c>
      <c r="D4">
        <v>1</v>
      </c>
      <c r="E4">
        <v>0.9921875</v>
      </c>
      <c r="F4">
        <v>0</v>
      </c>
      <c r="G4">
        <v>0.9765625</v>
      </c>
      <c r="H4">
        <v>5.8849244117736799</v>
      </c>
      <c r="I4">
        <v>128</v>
      </c>
    </row>
    <row r="5" spans="1:9" x14ac:dyDescent="0.35">
      <c r="A5">
        <v>0.984375</v>
      </c>
      <c r="B5">
        <v>0.984375</v>
      </c>
      <c r="C5">
        <v>0.984375</v>
      </c>
      <c r="D5">
        <v>0.984375</v>
      </c>
      <c r="E5">
        <v>0.984375</v>
      </c>
      <c r="F5">
        <v>0</v>
      </c>
      <c r="G5">
        <v>0.9609375</v>
      </c>
      <c r="H5">
        <v>5.93196678161621</v>
      </c>
      <c r="I5">
        <v>128</v>
      </c>
    </row>
    <row r="6" spans="1:9" x14ac:dyDescent="0.35">
      <c r="A6">
        <v>0.9921875</v>
      </c>
      <c r="B6">
        <v>0.9921875</v>
      </c>
      <c r="C6">
        <v>0.9921875</v>
      </c>
      <c r="D6">
        <v>0.9921875</v>
      </c>
      <c r="E6">
        <v>0.9921875</v>
      </c>
      <c r="F6">
        <v>0</v>
      </c>
      <c r="G6">
        <v>0.96875</v>
      </c>
      <c r="H6">
        <v>5.87788534164428</v>
      </c>
      <c r="I6">
        <v>128</v>
      </c>
    </row>
    <row r="7" spans="1:9" x14ac:dyDescent="0.35">
      <c r="A7">
        <v>0.9921875</v>
      </c>
      <c r="B7">
        <v>0.9921875</v>
      </c>
      <c r="C7">
        <v>0.9921875</v>
      </c>
      <c r="D7">
        <v>0.9921875</v>
      </c>
      <c r="E7">
        <v>0.9921875</v>
      </c>
      <c r="F7">
        <v>0</v>
      </c>
      <c r="G7">
        <v>0.9609375</v>
      </c>
      <c r="H7">
        <v>6.2844996452331499</v>
      </c>
      <c r="I7">
        <v>128</v>
      </c>
    </row>
    <row r="8" spans="1:9" x14ac:dyDescent="0.35">
      <c r="A8">
        <v>0.984375</v>
      </c>
      <c r="B8">
        <v>0.9921875</v>
      </c>
      <c r="C8">
        <v>0.9921875</v>
      </c>
      <c r="D8">
        <v>0.984375</v>
      </c>
      <c r="E8">
        <v>0.984375</v>
      </c>
      <c r="F8">
        <v>0</v>
      </c>
      <c r="G8">
        <v>0.9453125</v>
      </c>
      <c r="H8">
        <v>5.85302257537841</v>
      </c>
      <c r="I8">
        <v>128</v>
      </c>
    </row>
    <row r="9" spans="1:9" x14ac:dyDescent="0.35">
      <c r="A9">
        <v>1</v>
      </c>
      <c r="B9">
        <v>1</v>
      </c>
      <c r="C9">
        <v>1</v>
      </c>
      <c r="D9">
        <v>1</v>
      </c>
      <c r="E9">
        <v>0.9921875</v>
      </c>
      <c r="F9">
        <v>0</v>
      </c>
      <c r="G9">
        <v>0.9609375</v>
      </c>
      <c r="H9">
        <v>5.8394021987915004</v>
      </c>
      <c r="I9">
        <v>128</v>
      </c>
    </row>
    <row r="10" spans="1:9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0</v>
      </c>
      <c r="G10">
        <v>0.9765625</v>
      </c>
      <c r="H10">
        <v>5.9993081092834402</v>
      </c>
      <c r="I10">
        <v>128</v>
      </c>
    </row>
    <row r="11" spans="1:9" x14ac:dyDescent="0.35">
      <c r="A11">
        <v>0.9921875</v>
      </c>
      <c r="B11">
        <v>0.9921875</v>
      </c>
      <c r="C11">
        <v>0.9921875</v>
      </c>
      <c r="D11">
        <v>0.9921875</v>
      </c>
      <c r="E11">
        <v>0.9921875</v>
      </c>
      <c r="F11">
        <v>0</v>
      </c>
      <c r="G11">
        <v>0.96875</v>
      </c>
      <c r="H11">
        <v>6.3354253768920898</v>
      </c>
      <c r="I11">
        <v>128</v>
      </c>
    </row>
    <row r="12" spans="1:9" x14ac:dyDescent="0.35">
      <c r="A12">
        <v>0.9921875</v>
      </c>
      <c r="B12">
        <v>0.9921875</v>
      </c>
      <c r="C12">
        <v>0.9921875</v>
      </c>
      <c r="D12">
        <v>0.9921875</v>
      </c>
      <c r="E12">
        <v>0.9921875</v>
      </c>
      <c r="F12">
        <v>0</v>
      </c>
      <c r="G12">
        <v>0.96875</v>
      </c>
      <c r="H12">
        <v>5.7729711532592702</v>
      </c>
      <c r="I12">
        <v>128</v>
      </c>
    </row>
    <row r="13" spans="1:9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0</v>
      </c>
      <c r="G13">
        <v>0.953125</v>
      </c>
      <c r="H13">
        <v>5.6176905632018999</v>
      </c>
      <c r="I13">
        <v>128</v>
      </c>
    </row>
    <row r="14" spans="1:9" x14ac:dyDescent="0.35">
      <c r="A14">
        <v>0.9921875</v>
      </c>
      <c r="B14">
        <v>0.984375</v>
      </c>
      <c r="C14">
        <v>0.984375</v>
      </c>
      <c r="D14">
        <v>0.984375</v>
      </c>
      <c r="E14">
        <v>0.984375</v>
      </c>
      <c r="F14">
        <v>0</v>
      </c>
      <c r="G14">
        <v>0.9375</v>
      </c>
      <c r="H14">
        <v>5.4373526573181099</v>
      </c>
      <c r="I14">
        <v>128</v>
      </c>
    </row>
    <row r="15" spans="1:9" x14ac:dyDescent="0.35">
      <c r="A15">
        <v>1</v>
      </c>
      <c r="B15">
        <v>0.9921875</v>
      </c>
      <c r="C15">
        <v>0.9921875</v>
      </c>
      <c r="D15">
        <v>1</v>
      </c>
      <c r="E15">
        <v>0.9921875</v>
      </c>
      <c r="F15">
        <v>0</v>
      </c>
      <c r="G15">
        <v>0.96875</v>
      </c>
      <c r="H15">
        <v>5.8865432739257804</v>
      </c>
      <c r="I15">
        <v>128</v>
      </c>
    </row>
    <row r="16" spans="1:9" x14ac:dyDescent="0.35">
      <c r="A16">
        <v>1</v>
      </c>
      <c r="B16">
        <v>1</v>
      </c>
      <c r="C16">
        <v>1</v>
      </c>
      <c r="D16">
        <v>0.9921875</v>
      </c>
      <c r="E16">
        <v>1</v>
      </c>
      <c r="F16">
        <v>0</v>
      </c>
      <c r="G16">
        <v>0.9765625</v>
      </c>
      <c r="H16">
        <v>5.8844294548034597</v>
      </c>
      <c r="I16">
        <v>128</v>
      </c>
    </row>
    <row r="17" spans="1:9" x14ac:dyDescent="0.35">
      <c r="A17">
        <v>0.9921875</v>
      </c>
      <c r="B17">
        <v>0.9921875</v>
      </c>
      <c r="C17">
        <v>0.9921875</v>
      </c>
      <c r="D17">
        <v>0.9921875</v>
      </c>
      <c r="E17">
        <v>0.9921875</v>
      </c>
      <c r="F17">
        <v>0</v>
      </c>
      <c r="G17">
        <v>0.9375</v>
      </c>
      <c r="H17">
        <v>5.6857328414916903</v>
      </c>
      <c r="I17">
        <v>128</v>
      </c>
    </row>
    <row r="18" spans="1:9" x14ac:dyDescent="0.35">
      <c r="A18">
        <v>0.9921875</v>
      </c>
      <c r="B18">
        <v>0.9921875</v>
      </c>
      <c r="C18">
        <v>0.9921875</v>
      </c>
      <c r="D18">
        <v>0.984375</v>
      </c>
      <c r="E18">
        <v>0.9921875</v>
      </c>
      <c r="F18">
        <v>0</v>
      </c>
      <c r="G18">
        <v>0.9609375</v>
      </c>
      <c r="H18">
        <v>6.1640920639037997</v>
      </c>
      <c r="I18">
        <v>128</v>
      </c>
    </row>
    <row r="19" spans="1:9" x14ac:dyDescent="0.35">
      <c r="A19">
        <v>1</v>
      </c>
      <c r="B19">
        <v>1</v>
      </c>
      <c r="C19">
        <v>1</v>
      </c>
      <c r="D19">
        <v>1</v>
      </c>
      <c r="E19">
        <v>1</v>
      </c>
      <c r="F19">
        <v>0</v>
      </c>
      <c r="G19">
        <v>0.96875</v>
      </c>
      <c r="H19">
        <v>5.8530216217040998</v>
      </c>
      <c r="I19">
        <v>128</v>
      </c>
    </row>
    <row r="20" spans="1:9" x14ac:dyDescent="0.35">
      <c r="A20">
        <v>0.984375</v>
      </c>
      <c r="B20">
        <v>0.984375</v>
      </c>
      <c r="C20">
        <v>0.984375</v>
      </c>
      <c r="D20">
        <v>0.984375</v>
      </c>
      <c r="E20">
        <v>0.984375</v>
      </c>
      <c r="F20">
        <v>0</v>
      </c>
      <c r="G20">
        <v>0.953125</v>
      </c>
      <c r="H20">
        <v>5.6142497062683097</v>
      </c>
      <c r="I20">
        <v>128</v>
      </c>
    </row>
    <row r="21" spans="1:9" x14ac:dyDescent="0.35">
      <c r="A21">
        <v>0.984375</v>
      </c>
      <c r="B21">
        <v>0.984375</v>
      </c>
      <c r="C21">
        <v>0.984375</v>
      </c>
      <c r="D21">
        <v>0.984375</v>
      </c>
      <c r="E21">
        <v>0.984375</v>
      </c>
      <c r="F21">
        <v>0</v>
      </c>
      <c r="G21">
        <v>0.921875</v>
      </c>
      <c r="H21">
        <v>5.5778732299804599</v>
      </c>
      <c r="I21">
        <v>128</v>
      </c>
    </row>
    <row r="22" spans="1:9" x14ac:dyDescent="0.35">
      <c r="A22">
        <v>0.9921875</v>
      </c>
      <c r="B22">
        <v>0.9921875</v>
      </c>
      <c r="C22">
        <v>0.9921875</v>
      </c>
      <c r="D22">
        <v>0.9921875</v>
      </c>
      <c r="E22">
        <v>0.9921875</v>
      </c>
      <c r="F22">
        <v>0</v>
      </c>
      <c r="G22">
        <v>0.9609375</v>
      </c>
      <c r="H22">
        <v>6.17962169647216</v>
      </c>
      <c r="I22">
        <v>128</v>
      </c>
    </row>
    <row r="23" spans="1:9" x14ac:dyDescent="0.35">
      <c r="A23">
        <v>0.9921875</v>
      </c>
      <c r="B23">
        <v>0.984375</v>
      </c>
      <c r="C23">
        <v>0.984375</v>
      </c>
      <c r="D23">
        <v>0.9765625</v>
      </c>
      <c r="E23">
        <v>0.984375</v>
      </c>
      <c r="F23">
        <v>0</v>
      </c>
      <c r="G23">
        <v>0.921875</v>
      </c>
      <c r="H23">
        <v>5.8299798965454102</v>
      </c>
      <c r="I23">
        <v>128</v>
      </c>
    </row>
    <row r="24" spans="1:9" x14ac:dyDescent="0.35">
      <c r="A24">
        <v>0.9921875</v>
      </c>
      <c r="B24">
        <v>0.9921875</v>
      </c>
      <c r="C24">
        <v>0.9921875</v>
      </c>
      <c r="D24">
        <v>0.9921875</v>
      </c>
      <c r="E24">
        <v>0.9921875</v>
      </c>
      <c r="F24">
        <v>0</v>
      </c>
      <c r="G24">
        <v>0.953125</v>
      </c>
      <c r="H24">
        <v>5.8644628524780202</v>
      </c>
      <c r="I24">
        <v>128</v>
      </c>
    </row>
    <row r="25" spans="1:9" x14ac:dyDescent="0.35">
      <c r="A25">
        <v>1</v>
      </c>
      <c r="B25">
        <v>1</v>
      </c>
      <c r="C25">
        <v>1</v>
      </c>
      <c r="D25">
        <v>1</v>
      </c>
      <c r="E25">
        <v>1</v>
      </c>
      <c r="F25">
        <v>0</v>
      </c>
      <c r="G25">
        <v>0.9375</v>
      </c>
      <c r="H25">
        <v>5.6973609924316397</v>
      </c>
      <c r="I25">
        <v>128</v>
      </c>
    </row>
    <row r="26" spans="1:9" x14ac:dyDescent="0.35">
      <c r="A26">
        <v>0.9921875</v>
      </c>
      <c r="B26">
        <v>0.9921875</v>
      </c>
      <c r="C26">
        <v>0.9921875</v>
      </c>
      <c r="D26">
        <v>0.9921875</v>
      </c>
      <c r="E26">
        <v>0.9921875</v>
      </c>
      <c r="F26">
        <v>0</v>
      </c>
      <c r="G26">
        <v>0.9375</v>
      </c>
      <c r="H26">
        <v>5.8340940475463796</v>
      </c>
      <c r="I26">
        <v>128</v>
      </c>
    </row>
    <row r="27" spans="1:9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0</v>
      </c>
      <c r="G27">
        <v>0.984375</v>
      </c>
      <c r="H27">
        <v>6.0653347969055096</v>
      </c>
      <c r="I27">
        <v>128</v>
      </c>
    </row>
    <row r="28" spans="1:9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0</v>
      </c>
      <c r="G28">
        <v>0.9765625</v>
      </c>
      <c r="H28">
        <v>5.6990828514099103</v>
      </c>
      <c r="I28">
        <v>128</v>
      </c>
    </row>
    <row r="29" spans="1:9" x14ac:dyDescent="0.35">
      <c r="A29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0.9609375</v>
      </c>
      <c r="H29">
        <v>6.1714634895324698</v>
      </c>
      <c r="I29">
        <v>128</v>
      </c>
    </row>
    <row r="30" spans="1:9" x14ac:dyDescent="0.35">
      <c r="A30">
        <v>1</v>
      </c>
      <c r="B30">
        <v>1</v>
      </c>
      <c r="C30">
        <v>1</v>
      </c>
      <c r="D30">
        <v>1</v>
      </c>
      <c r="E30">
        <v>1</v>
      </c>
      <c r="F30">
        <v>0</v>
      </c>
      <c r="G30">
        <v>0.9453125</v>
      </c>
      <c r="H30">
        <v>5.9190378189086896</v>
      </c>
      <c r="I30">
        <v>128</v>
      </c>
    </row>
    <row r="31" spans="1:9" x14ac:dyDescent="0.35">
      <c r="A31">
        <v>0.984375</v>
      </c>
      <c r="B31">
        <v>0.9921875</v>
      </c>
      <c r="C31">
        <v>0.9921875</v>
      </c>
      <c r="D31">
        <v>0.9921875</v>
      </c>
      <c r="E31">
        <v>0.984375</v>
      </c>
      <c r="F31">
        <v>0</v>
      </c>
      <c r="G31">
        <v>0.9453125</v>
      </c>
      <c r="H31">
        <v>5.7611103057861301</v>
      </c>
      <c r="I31">
        <v>128</v>
      </c>
    </row>
    <row r="32" spans="1:9" x14ac:dyDescent="0.35">
      <c r="A32">
        <v>0.9921875</v>
      </c>
      <c r="B32">
        <v>0.9921875</v>
      </c>
      <c r="C32">
        <v>0.9921875</v>
      </c>
      <c r="D32">
        <v>0.9921875</v>
      </c>
      <c r="E32">
        <v>0.9921875</v>
      </c>
      <c r="F32">
        <v>0</v>
      </c>
      <c r="G32">
        <v>0.984375</v>
      </c>
      <c r="H32">
        <v>6.1706876754760698</v>
      </c>
      <c r="I32">
        <v>128</v>
      </c>
    </row>
    <row r="33" spans="1:9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v>0</v>
      </c>
      <c r="G33">
        <v>0.96875</v>
      </c>
      <c r="H33">
        <v>5.8524465560912997</v>
      </c>
      <c r="I33">
        <v>128</v>
      </c>
    </row>
    <row r="34" spans="1:9" x14ac:dyDescent="0.35">
      <c r="A34">
        <v>0.9921875</v>
      </c>
      <c r="B34">
        <v>1</v>
      </c>
      <c r="C34">
        <v>1</v>
      </c>
      <c r="D34">
        <v>0.9921875</v>
      </c>
      <c r="E34">
        <v>0.9921875</v>
      </c>
      <c r="F34">
        <v>0</v>
      </c>
      <c r="G34">
        <v>0.9609375</v>
      </c>
      <c r="H34">
        <v>5.5483589172363201</v>
      </c>
      <c r="I34">
        <v>128</v>
      </c>
    </row>
    <row r="35" spans="1:9" x14ac:dyDescent="0.35">
      <c r="A35">
        <v>0.9921875</v>
      </c>
      <c r="B35">
        <v>0.984375</v>
      </c>
      <c r="C35">
        <v>0.984375</v>
      </c>
      <c r="D35">
        <v>0.984375</v>
      </c>
      <c r="E35">
        <v>0.984375</v>
      </c>
      <c r="F35">
        <v>0</v>
      </c>
      <c r="G35">
        <v>0.9296875</v>
      </c>
      <c r="H35">
        <v>5.5919542312621999</v>
      </c>
      <c r="I35">
        <v>128</v>
      </c>
    </row>
    <row r="36" spans="1:9" x14ac:dyDescent="0.35">
      <c r="A36">
        <v>0.9921875</v>
      </c>
      <c r="B36">
        <v>1</v>
      </c>
      <c r="C36">
        <v>1</v>
      </c>
      <c r="D36">
        <v>0.9921875</v>
      </c>
      <c r="E36">
        <v>0.9921875</v>
      </c>
      <c r="F36">
        <v>0</v>
      </c>
      <c r="G36">
        <v>0.96875</v>
      </c>
      <c r="H36">
        <v>6.0365304946899396</v>
      </c>
      <c r="I36">
        <v>128</v>
      </c>
    </row>
    <row r="37" spans="1:9" x14ac:dyDescent="0.35">
      <c r="A37">
        <v>1</v>
      </c>
      <c r="B37">
        <v>1</v>
      </c>
      <c r="C37">
        <v>1</v>
      </c>
      <c r="D37">
        <v>0.9921875</v>
      </c>
      <c r="E37">
        <v>1</v>
      </c>
      <c r="F37">
        <v>0</v>
      </c>
      <c r="G37">
        <v>0.96875</v>
      </c>
      <c r="H37">
        <v>6.1166386604309002</v>
      </c>
      <c r="I37">
        <v>128</v>
      </c>
    </row>
    <row r="38" spans="1:9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0</v>
      </c>
      <c r="G38">
        <v>0.9765625</v>
      </c>
      <c r="H38">
        <v>6.0557785034179599</v>
      </c>
      <c r="I38">
        <v>128</v>
      </c>
    </row>
    <row r="39" spans="1:9" x14ac:dyDescent="0.35">
      <c r="A39">
        <v>0.96875</v>
      </c>
      <c r="B39">
        <v>0.9765625</v>
      </c>
      <c r="C39">
        <v>0.9765625</v>
      </c>
      <c r="D39">
        <v>0.96875</v>
      </c>
      <c r="E39">
        <v>0.96875</v>
      </c>
      <c r="F39">
        <v>0</v>
      </c>
      <c r="G39">
        <v>0.9609375</v>
      </c>
      <c r="H39">
        <v>5.7923774719238201</v>
      </c>
      <c r="I39">
        <v>128</v>
      </c>
    </row>
    <row r="40" spans="1:9" x14ac:dyDescent="0.35">
      <c r="A40">
        <v>0.9921875</v>
      </c>
      <c r="B40">
        <v>0.9921875</v>
      </c>
      <c r="C40">
        <v>0.9921875</v>
      </c>
      <c r="D40">
        <v>0.9921875</v>
      </c>
      <c r="E40">
        <v>0.9921875</v>
      </c>
      <c r="F40">
        <v>0</v>
      </c>
      <c r="G40">
        <v>0.953125</v>
      </c>
      <c r="H40">
        <v>5.8532466888427699</v>
      </c>
      <c r="I40">
        <v>128</v>
      </c>
    </row>
    <row r="41" spans="1:9" x14ac:dyDescent="0.35">
      <c r="A41">
        <v>1</v>
      </c>
      <c r="B41">
        <v>1</v>
      </c>
      <c r="C41">
        <v>1</v>
      </c>
      <c r="D41">
        <v>1</v>
      </c>
      <c r="E41">
        <v>1</v>
      </c>
      <c r="F41">
        <v>0</v>
      </c>
      <c r="G41">
        <v>0.9921875</v>
      </c>
      <c r="H41">
        <v>6.2556524276733398</v>
      </c>
      <c r="I41">
        <v>128</v>
      </c>
    </row>
    <row r="42" spans="1:9" x14ac:dyDescent="0.35">
      <c r="A42">
        <v>0.9921875</v>
      </c>
      <c r="B42">
        <v>0.9921875</v>
      </c>
      <c r="C42">
        <v>0.9921875</v>
      </c>
      <c r="D42">
        <v>0.9921875</v>
      </c>
      <c r="E42">
        <v>0.9921875</v>
      </c>
      <c r="F42">
        <v>0</v>
      </c>
      <c r="G42">
        <v>0.9609375</v>
      </c>
      <c r="H42">
        <v>5.9827914237976003</v>
      </c>
      <c r="I42">
        <v>128</v>
      </c>
    </row>
    <row r="43" spans="1:9" x14ac:dyDescent="0.35">
      <c r="A43">
        <v>1</v>
      </c>
      <c r="B43">
        <v>1</v>
      </c>
      <c r="C43">
        <v>1</v>
      </c>
      <c r="D43">
        <v>0.9921875</v>
      </c>
      <c r="E43">
        <v>1</v>
      </c>
      <c r="F43">
        <v>0</v>
      </c>
      <c r="G43">
        <v>0.9765625</v>
      </c>
      <c r="H43">
        <v>5.8382501602172798</v>
      </c>
      <c r="I43">
        <v>128</v>
      </c>
    </row>
    <row r="44" spans="1:9" x14ac:dyDescent="0.35">
      <c r="A44">
        <v>1</v>
      </c>
      <c r="B44">
        <v>1</v>
      </c>
      <c r="C44">
        <v>1</v>
      </c>
      <c r="D44">
        <v>1</v>
      </c>
      <c r="E44">
        <v>1</v>
      </c>
      <c r="F44">
        <v>0</v>
      </c>
      <c r="G44">
        <v>0.984375</v>
      </c>
      <c r="H44">
        <v>6.0408754348754803</v>
      </c>
      <c r="I44">
        <v>128</v>
      </c>
    </row>
    <row r="45" spans="1:9" x14ac:dyDescent="0.35">
      <c r="A45">
        <v>0.9921875</v>
      </c>
      <c r="B45">
        <v>0.9921875</v>
      </c>
      <c r="C45">
        <v>0.9921875</v>
      </c>
      <c r="D45">
        <v>0.984375</v>
      </c>
      <c r="E45">
        <v>0.9921875</v>
      </c>
      <c r="F45">
        <v>0</v>
      </c>
      <c r="G45">
        <v>0.9609375</v>
      </c>
      <c r="H45">
        <v>5.8105134963989196</v>
      </c>
      <c r="I45">
        <v>128</v>
      </c>
    </row>
    <row r="46" spans="1:9" x14ac:dyDescent="0.35">
      <c r="A46">
        <v>1</v>
      </c>
      <c r="B46">
        <v>1</v>
      </c>
      <c r="C46">
        <v>1</v>
      </c>
      <c r="D46">
        <v>1</v>
      </c>
      <c r="E46">
        <v>1</v>
      </c>
      <c r="F46">
        <v>0</v>
      </c>
      <c r="G46">
        <v>0.9609375</v>
      </c>
      <c r="H46">
        <v>6.1748638153076101</v>
      </c>
      <c r="I46">
        <v>128</v>
      </c>
    </row>
    <row r="47" spans="1:9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0</v>
      </c>
      <c r="G47">
        <v>0.9453125</v>
      </c>
      <c r="H47">
        <v>5.7694220542907697</v>
      </c>
      <c r="I47">
        <v>128</v>
      </c>
    </row>
    <row r="48" spans="1:9" x14ac:dyDescent="0.35">
      <c r="A48">
        <v>1</v>
      </c>
      <c r="B48">
        <v>1</v>
      </c>
      <c r="C48">
        <v>1</v>
      </c>
      <c r="D48">
        <v>1</v>
      </c>
      <c r="E48">
        <v>1</v>
      </c>
      <c r="F48">
        <v>0</v>
      </c>
      <c r="G48">
        <v>0.9453125</v>
      </c>
      <c r="H48">
        <v>5.75482177734375</v>
      </c>
      <c r="I48">
        <v>128</v>
      </c>
    </row>
    <row r="49" spans="1:9" x14ac:dyDescent="0.35">
      <c r="A49">
        <v>1</v>
      </c>
      <c r="B49">
        <v>1</v>
      </c>
      <c r="C49">
        <v>1</v>
      </c>
      <c r="D49">
        <v>1</v>
      </c>
      <c r="E49">
        <v>1</v>
      </c>
      <c r="F49">
        <v>0</v>
      </c>
      <c r="G49">
        <v>0.9609375</v>
      </c>
      <c r="H49">
        <v>5.8599147796630797</v>
      </c>
      <c r="I49">
        <v>128</v>
      </c>
    </row>
    <row r="50" spans="1:9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0</v>
      </c>
      <c r="G50">
        <v>0.96875</v>
      </c>
      <c r="H50">
        <v>5.8862333297729403</v>
      </c>
      <c r="I50">
        <v>128</v>
      </c>
    </row>
    <row r="51" spans="1:9" x14ac:dyDescent="0.35">
      <c r="A51">
        <v>0.9921875</v>
      </c>
      <c r="B51">
        <v>0.9921875</v>
      </c>
      <c r="C51">
        <v>0.9921875</v>
      </c>
      <c r="D51">
        <v>0.9921875</v>
      </c>
      <c r="E51">
        <v>0.9921875</v>
      </c>
      <c r="F51">
        <v>0</v>
      </c>
      <c r="G51">
        <v>0.96875</v>
      </c>
      <c r="H51">
        <v>6.1273922920226997</v>
      </c>
      <c r="I51">
        <v>128</v>
      </c>
    </row>
    <row r="52" spans="1:9" x14ac:dyDescent="0.35">
      <c r="A52">
        <v>0.9921875</v>
      </c>
      <c r="B52">
        <v>0.9921875</v>
      </c>
      <c r="C52">
        <v>0.9921875</v>
      </c>
      <c r="D52">
        <v>0.9921875</v>
      </c>
      <c r="E52">
        <v>0.9921875</v>
      </c>
      <c r="F52">
        <v>0</v>
      </c>
      <c r="G52">
        <v>0.953125</v>
      </c>
      <c r="H52">
        <v>5.9403448104858398</v>
      </c>
      <c r="I52">
        <v>128</v>
      </c>
    </row>
    <row r="53" spans="1:9" x14ac:dyDescent="0.35">
      <c r="A53">
        <v>1</v>
      </c>
      <c r="B53">
        <v>1</v>
      </c>
      <c r="C53">
        <v>1</v>
      </c>
      <c r="D53">
        <v>1</v>
      </c>
      <c r="E53">
        <v>1</v>
      </c>
      <c r="F53">
        <v>0</v>
      </c>
      <c r="G53">
        <v>0.9765625</v>
      </c>
      <c r="H53">
        <v>6.1366868019104004</v>
      </c>
      <c r="I53">
        <v>128</v>
      </c>
    </row>
    <row r="54" spans="1:9" x14ac:dyDescent="0.35">
      <c r="A54">
        <v>0.9921875</v>
      </c>
      <c r="B54">
        <v>0.9921875</v>
      </c>
      <c r="C54">
        <v>0.9921875</v>
      </c>
      <c r="D54">
        <v>0.9921875</v>
      </c>
      <c r="E54">
        <v>0.9921875</v>
      </c>
      <c r="F54">
        <v>0</v>
      </c>
      <c r="G54">
        <v>0.96875</v>
      </c>
      <c r="H54">
        <v>5.8473920822143501</v>
      </c>
      <c r="I54">
        <v>128</v>
      </c>
    </row>
    <row r="55" spans="1:9" x14ac:dyDescent="0.35">
      <c r="A55">
        <v>0.9765625</v>
      </c>
      <c r="B55">
        <v>0.9765625</v>
      </c>
      <c r="C55">
        <v>0.9765625</v>
      </c>
      <c r="D55">
        <v>0.9765625</v>
      </c>
      <c r="E55">
        <v>0.9765625</v>
      </c>
      <c r="F55">
        <v>0</v>
      </c>
      <c r="G55">
        <v>0.953125</v>
      </c>
      <c r="H55">
        <v>5.6721706390380797</v>
      </c>
      <c r="I55">
        <v>128</v>
      </c>
    </row>
    <row r="56" spans="1:9" x14ac:dyDescent="0.35">
      <c r="A56">
        <v>1</v>
      </c>
      <c r="B56">
        <v>1</v>
      </c>
      <c r="C56">
        <v>1</v>
      </c>
      <c r="D56">
        <v>1</v>
      </c>
      <c r="E56">
        <v>0.9921875</v>
      </c>
      <c r="F56">
        <v>0</v>
      </c>
      <c r="G56">
        <v>0.96875</v>
      </c>
      <c r="H56">
        <v>5.9119358062744096</v>
      </c>
      <c r="I56">
        <v>128</v>
      </c>
    </row>
    <row r="57" spans="1:9" x14ac:dyDescent="0.35">
      <c r="A57">
        <v>1</v>
      </c>
      <c r="B57">
        <v>1</v>
      </c>
      <c r="C57">
        <v>1</v>
      </c>
      <c r="D57">
        <v>1</v>
      </c>
      <c r="E57">
        <v>1</v>
      </c>
      <c r="F57">
        <v>0</v>
      </c>
      <c r="G57">
        <v>0.984375</v>
      </c>
      <c r="H57">
        <v>5.9547920227050701</v>
      </c>
      <c r="I57">
        <v>128</v>
      </c>
    </row>
    <row r="58" spans="1:9" x14ac:dyDescent="0.35">
      <c r="A58">
        <v>0.984375</v>
      </c>
      <c r="B58">
        <v>0.984375</v>
      </c>
      <c r="C58">
        <v>0.984375</v>
      </c>
      <c r="D58">
        <v>0.9765625</v>
      </c>
      <c r="E58">
        <v>0.984375</v>
      </c>
      <c r="F58">
        <v>0</v>
      </c>
      <c r="G58">
        <v>0.9140625</v>
      </c>
      <c r="H58">
        <v>5.6099686622619602</v>
      </c>
      <c r="I58">
        <v>128</v>
      </c>
    </row>
    <row r="59" spans="1:9" x14ac:dyDescent="0.35">
      <c r="A59">
        <v>0.984375</v>
      </c>
      <c r="B59">
        <v>0.984375</v>
      </c>
      <c r="C59">
        <v>0.984375</v>
      </c>
      <c r="D59">
        <v>0.984375</v>
      </c>
      <c r="E59">
        <v>0.984375</v>
      </c>
      <c r="F59">
        <v>0</v>
      </c>
      <c r="G59">
        <v>0.9609375</v>
      </c>
      <c r="H59">
        <v>5.7800087928771902</v>
      </c>
      <c r="I59">
        <v>128</v>
      </c>
    </row>
    <row r="60" spans="1:9" x14ac:dyDescent="0.35">
      <c r="A60">
        <v>0.9921875</v>
      </c>
      <c r="B60">
        <v>0.9921875</v>
      </c>
      <c r="C60">
        <v>0.9921875</v>
      </c>
      <c r="D60">
        <v>0.9921875</v>
      </c>
      <c r="E60">
        <v>0.9921875</v>
      </c>
      <c r="F60">
        <v>0</v>
      </c>
      <c r="G60">
        <v>0.953125</v>
      </c>
      <c r="H60">
        <v>6.0613837242126403</v>
      </c>
      <c r="I60">
        <v>128</v>
      </c>
    </row>
    <row r="61" spans="1:9" x14ac:dyDescent="0.35">
      <c r="A61">
        <v>0.984375</v>
      </c>
      <c r="B61">
        <v>0.984375</v>
      </c>
      <c r="C61">
        <v>0.984375</v>
      </c>
      <c r="D61">
        <v>0.984375</v>
      </c>
      <c r="E61">
        <v>0.984375</v>
      </c>
      <c r="F61">
        <v>0</v>
      </c>
      <c r="G61">
        <v>0.953125</v>
      </c>
      <c r="H61">
        <v>5.9076871871948198</v>
      </c>
      <c r="I61">
        <v>128</v>
      </c>
    </row>
    <row r="62" spans="1:9" x14ac:dyDescent="0.35">
      <c r="A62">
        <v>1</v>
      </c>
      <c r="B62">
        <v>1</v>
      </c>
      <c r="C62">
        <v>1</v>
      </c>
      <c r="D62">
        <v>1</v>
      </c>
      <c r="E62">
        <v>1</v>
      </c>
      <c r="F62">
        <v>0</v>
      </c>
      <c r="G62">
        <v>0.984375</v>
      </c>
      <c r="H62">
        <v>5.9151353836059499</v>
      </c>
      <c r="I62">
        <v>128</v>
      </c>
    </row>
    <row r="63" spans="1:9" x14ac:dyDescent="0.35">
      <c r="A63">
        <v>0.9921875</v>
      </c>
      <c r="B63">
        <v>0.9921875</v>
      </c>
      <c r="C63">
        <v>0.9921875</v>
      </c>
      <c r="D63">
        <v>0.9921875</v>
      </c>
      <c r="E63">
        <v>0.9921875</v>
      </c>
      <c r="F63">
        <v>0</v>
      </c>
      <c r="G63">
        <v>0.9609375</v>
      </c>
      <c r="H63">
        <v>5.8162078857421804</v>
      </c>
      <c r="I63">
        <v>128</v>
      </c>
    </row>
    <row r="64" spans="1:9" x14ac:dyDescent="0.35">
      <c r="A64">
        <v>0.9921875</v>
      </c>
      <c r="B64">
        <v>0.9921875</v>
      </c>
      <c r="C64">
        <v>0.9921875</v>
      </c>
      <c r="D64">
        <v>0.9921875</v>
      </c>
      <c r="E64">
        <v>0.9921875</v>
      </c>
      <c r="F64">
        <v>0</v>
      </c>
      <c r="G64">
        <v>0.9375</v>
      </c>
      <c r="H64">
        <v>5.88598585128784</v>
      </c>
      <c r="I64">
        <v>128</v>
      </c>
    </row>
    <row r="65" spans="1:9" x14ac:dyDescent="0.35">
      <c r="A65">
        <v>0.9921875</v>
      </c>
      <c r="B65">
        <v>0.9921875</v>
      </c>
      <c r="C65">
        <v>0.9921875</v>
      </c>
      <c r="D65">
        <v>0.9921875</v>
      </c>
      <c r="E65">
        <v>0.9921875</v>
      </c>
      <c r="F65">
        <v>0</v>
      </c>
      <c r="G65">
        <v>0.984375</v>
      </c>
      <c r="H65">
        <v>5.9168348312377903</v>
      </c>
      <c r="I65">
        <v>128</v>
      </c>
    </row>
    <row r="66" spans="1:9" x14ac:dyDescent="0.35">
      <c r="A66">
        <v>0.9765625</v>
      </c>
      <c r="B66">
        <v>0.9765625</v>
      </c>
      <c r="C66">
        <v>0.9765625</v>
      </c>
      <c r="D66">
        <v>0.96875</v>
      </c>
      <c r="E66">
        <v>0.9765625</v>
      </c>
      <c r="F66">
        <v>0</v>
      </c>
      <c r="G66">
        <v>0.953125</v>
      </c>
      <c r="H66">
        <v>5.84883689880371</v>
      </c>
      <c r="I66">
        <v>128</v>
      </c>
    </row>
    <row r="67" spans="1:9" x14ac:dyDescent="0.35">
      <c r="A67">
        <v>0.9921875</v>
      </c>
      <c r="B67">
        <v>0.9921875</v>
      </c>
      <c r="C67">
        <v>0.9921875</v>
      </c>
      <c r="D67">
        <v>0.9921875</v>
      </c>
      <c r="E67">
        <v>0.9921875</v>
      </c>
      <c r="F67">
        <v>0</v>
      </c>
      <c r="G67">
        <v>0.9921875</v>
      </c>
      <c r="H67">
        <v>5.9673004150390598</v>
      </c>
      <c r="I67">
        <v>128</v>
      </c>
    </row>
    <row r="68" spans="1:9" x14ac:dyDescent="0.35">
      <c r="A68">
        <v>1</v>
      </c>
      <c r="B68">
        <v>1</v>
      </c>
      <c r="C68">
        <v>1</v>
      </c>
      <c r="D68">
        <v>1</v>
      </c>
      <c r="E68">
        <v>1</v>
      </c>
      <c r="F68">
        <v>0</v>
      </c>
      <c r="G68">
        <v>0.9765625</v>
      </c>
      <c r="H68">
        <v>6.0803270339965803</v>
      </c>
      <c r="I68">
        <v>128</v>
      </c>
    </row>
    <row r="69" spans="1:9" x14ac:dyDescent="0.35">
      <c r="A69">
        <v>1</v>
      </c>
      <c r="B69">
        <v>1</v>
      </c>
      <c r="C69">
        <v>1</v>
      </c>
      <c r="D69">
        <v>1</v>
      </c>
      <c r="E69">
        <v>1</v>
      </c>
      <c r="F69">
        <v>0</v>
      </c>
      <c r="G69">
        <v>0.953125</v>
      </c>
      <c r="H69">
        <v>5.7466783523559499</v>
      </c>
      <c r="I69">
        <v>128</v>
      </c>
    </row>
    <row r="70" spans="1:9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0</v>
      </c>
      <c r="G70">
        <v>0.984375</v>
      </c>
      <c r="H70">
        <v>6.1097326278686497</v>
      </c>
      <c r="I70">
        <v>128</v>
      </c>
    </row>
    <row r="71" spans="1:9" x14ac:dyDescent="0.35">
      <c r="A71">
        <v>1</v>
      </c>
      <c r="B71">
        <v>1</v>
      </c>
      <c r="C71">
        <v>1</v>
      </c>
      <c r="D71">
        <v>1</v>
      </c>
      <c r="E71">
        <v>1</v>
      </c>
      <c r="F71">
        <v>0</v>
      </c>
      <c r="G71">
        <v>0.953125</v>
      </c>
      <c r="H71">
        <v>5.8881735801696697</v>
      </c>
      <c r="I71">
        <v>128</v>
      </c>
    </row>
    <row r="72" spans="1:9" x14ac:dyDescent="0.35">
      <c r="A72">
        <v>0.984375</v>
      </c>
      <c r="B72">
        <v>0.984375</v>
      </c>
      <c r="C72">
        <v>0.984375</v>
      </c>
      <c r="D72">
        <v>0.984375</v>
      </c>
      <c r="E72">
        <v>0.984375</v>
      </c>
      <c r="F72">
        <v>0</v>
      </c>
      <c r="G72">
        <v>0.953125</v>
      </c>
      <c r="H72">
        <v>5.5863590240478498</v>
      </c>
      <c r="I72">
        <v>128</v>
      </c>
    </row>
    <row r="73" spans="1:9" x14ac:dyDescent="0.35">
      <c r="A73">
        <v>0.9921875</v>
      </c>
      <c r="B73">
        <v>0.9921875</v>
      </c>
      <c r="C73">
        <v>0.9921875</v>
      </c>
      <c r="D73">
        <v>0.9921875</v>
      </c>
      <c r="E73">
        <v>0.9921875</v>
      </c>
      <c r="F73">
        <v>0</v>
      </c>
      <c r="G73">
        <v>0.9609375</v>
      </c>
      <c r="H73">
        <v>5.8665165901184002</v>
      </c>
      <c r="I73">
        <v>128</v>
      </c>
    </row>
    <row r="74" spans="1:9" x14ac:dyDescent="0.35">
      <c r="A74">
        <v>0.9921875</v>
      </c>
      <c r="B74">
        <v>1</v>
      </c>
      <c r="C74">
        <v>1</v>
      </c>
      <c r="D74">
        <v>0.9921875</v>
      </c>
      <c r="E74">
        <v>0.9921875</v>
      </c>
      <c r="F74">
        <v>0</v>
      </c>
      <c r="G74">
        <v>0.9765625</v>
      </c>
      <c r="H74">
        <v>6.1307811737060502</v>
      </c>
      <c r="I74">
        <v>128</v>
      </c>
    </row>
    <row r="75" spans="1:9" x14ac:dyDescent="0.35">
      <c r="A75">
        <v>0.984375</v>
      </c>
      <c r="B75">
        <v>0.9921875</v>
      </c>
      <c r="C75">
        <v>0.9921875</v>
      </c>
      <c r="D75">
        <v>0.984375</v>
      </c>
      <c r="E75">
        <v>0.984375</v>
      </c>
      <c r="F75">
        <v>0</v>
      </c>
      <c r="G75">
        <v>0.9609375</v>
      </c>
      <c r="H75">
        <v>5.7279725074768004</v>
      </c>
      <c r="I75">
        <v>128</v>
      </c>
    </row>
    <row r="76" spans="1:9" x14ac:dyDescent="0.35">
      <c r="A76">
        <v>0.9921875</v>
      </c>
      <c r="B76">
        <v>0.9921875</v>
      </c>
      <c r="C76">
        <v>0.9921875</v>
      </c>
      <c r="D76">
        <v>0.9921875</v>
      </c>
      <c r="E76">
        <v>0.9921875</v>
      </c>
      <c r="F76">
        <v>0</v>
      </c>
      <c r="G76">
        <v>0.9765625</v>
      </c>
      <c r="H76">
        <v>5.6633777618408203</v>
      </c>
      <c r="I76">
        <v>128</v>
      </c>
    </row>
    <row r="77" spans="1:9" x14ac:dyDescent="0.35">
      <c r="A77">
        <v>0.9921875</v>
      </c>
      <c r="B77">
        <v>0.9921875</v>
      </c>
      <c r="C77">
        <v>0.9921875</v>
      </c>
      <c r="D77">
        <v>0.984375</v>
      </c>
      <c r="E77">
        <v>0.984375</v>
      </c>
      <c r="F77">
        <v>0</v>
      </c>
      <c r="G77">
        <v>0.9765625</v>
      </c>
      <c r="H77">
        <v>5.7169866561889604</v>
      </c>
      <c r="I77">
        <v>128</v>
      </c>
    </row>
    <row r="78" spans="1:9" x14ac:dyDescent="0.35">
      <c r="A78">
        <v>0.984375</v>
      </c>
      <c r="B78">
        <v>0.984375</v>
      </c>
      <c r="C78">
        <v>0.984375</v>
      </c>
      <c r="D78">
        <v>0.984375</v>
      </c>
      <c r="E78">
        <v>0.984375</v>
      </c>
      <c r="F78">
        <v>0</v>
      </c>
      <c r="G78">
        <v>0.921875</v>
      </c>
      <c r="H78">
        <v>5.6998968124389604</v>
      </c>
      <c r="I78">
        <v>128</v>
      </c>
    </row>
    <row r="79" spans="1:9" x14ac:dyDescent="0.35">
      <c r="A79">
        <v>1</v>
      </c>
      <c r="B79">
        <v>1</v>
      </c>
      <c r="C79">
        <v>1</v>
      </c>
      <c r="D79">
        <v>1</v>
      </c>
      <c r="E79">
        <v>1</v>
      </c>
      <c r="F79">
        <v>0</v>
      </c>
      <c r="G79">
        <v>0.9453125</v>
      </c>
      <c r="H79">
        <v>5.7355074882507298</v>
      </c>
      <c r="I79">
        <v>128</v>
      </c>
    </row>
    <row r="80" spans="1:9" x14ac:dyDescent="0.35">
      <c r="A80">
        <f>SUMPRODUCT(A2:A79,$I2:$I79)/SUM($I2:$I79)</f>
        <v>0.99338942307692313</v>
      </c>
      <c r="B80">
        <f t="shared" ref="B80:H80" si="0">SUMPRODUCT(B2:B79,$I2:$I79)/SUM($I2:$I79)</f>
        <v>0.99368990384615385</v>
      </c>
      <c r="C80">
        <f t="shared" si="0"/>
        <v>0.99368990384615385</v>
      </c>
      <c r="D80">
        <f t="shared" si="0"/>
        <v>0.99238782051282048</v>
      </c>
      <c r="E80">
        <f t="shared" si="0"/>
        <v>0.99268830128205132</v>
      </c>
      <c r="F80">
        <f t="shared" si="0"/>
        <v>0</v>
      </c>
      <c r="G80">
        <f t="shared" si="0"/>
        <v>0.96123798076923073</v>
      </c>
      <c r="H80">
        <f t="shared" si="0"/>
        <v>5.8856365069364873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D216-CA53-4E53-A9A1-365154E39837}">
  <dimension ref="A1:R80"/>
  <sheetViews>
    <sheetView topLeftCell="A67" workbookViewId="0">
      <selection activeCell="K80" sqref="K80:R80"/>
    </sheetView>
  </sheetViews>
  <sheetFormatPr defaultRowHeight="14.5" x14ac:dyDescent="0.35"/>
  <sheetData>
    <row r="1" spans="1:18" x14ac:dyDescent="0.35">
      <c r="A1" t="s">
        <v>2</v>
      </c>
      <c r="B1" t="s">
        <v>33</v>
      </c>
      <c r="C1" t="s">
        <v>126</v>
      </c>
      <c r="D1" t="s">
        <v>127</v>
      </c>
      <c r="E1" t="s">
        <v>128</v>
      </c>
      <c r="F1" t="s">
        <v>129</v>
      </c>
      <c r="G1" t="s">
        <v>3</v>
      </c>
      <c r="H1" t="s">
        <v>130</v>
      </c>
      <c r="K1" t="s">
        <v>2</v>
      </c>
      <c r="L1" t="s">
        <v>33</v>
      </c>
      <c r="M1" t="s">
        <v>126</v>
      </c>
      <c r="N1" t="s">
        <v>127</v>
      </c>
      <c r="O1" t="s">
        <v>128</v>
      </c>
      <c r="P1" t="s">
        <v>129</v>
      </c>
      <c r="Q1" t="s">
        <v>3</v>
      </c>
      <c r="R1" t="s">
        <v>130</v>
      </c>
    </row>
    <row r="2" spans="1:18" x14ac:dyDescent="0.35">
      <c r="A2">
        <v>0.9765625</v>
      </c>
      <c r="B2">
        <v>0.9921875</v>
      </c>
      <c r="C2">
        <v>0.90625</v>
      </c>
      <c r="D2">
        <v>0.6796875</v>
      </c>
      <c r="E2">
        <v>0.71875</v>
      </c>
      <c r="F2">
        <v>0</v>
      </c>
      <c r="G2">
        <v>0.9453125</v>
      </c>
      <c r="H2">
        <v>4.4228916168212802</v>
      </c>
      <c r="I2">
        <v>128</v>
      </c>
      <c r="K2">
        <v>0.9921875</v>
      </c>
      <c r="L2">
        <v>0.984375</v>
      </c>
      <c r="M2">
        <v>0.9765625</v>
      </c>
      <c r="N2">
        <v>0.96875</v>
      </c>
      <c r="O2">
        <v>0.890625</v>
      </c>
      <c r="P2">
        <v>0</v>
      </c>
      <c r="Q2">
        <v>0.9765625</v>
      </c>
      <c r="R2">
        <v>6.3729677200317303</v>
      </c>
    </row>
    <row r="3" spans="1:18" x14ac:dyDescent="0.35">
      <c r="A3">
        <v>1</v>
      </c>
      <c r="B3">
        <v>0.953125</v>
      </c>
      <c r="C3">
        <v>0.8671875</v>
      </c>
      <c r="D3">
        <v>0.6640625</v>
      </c>
      <c r="E3">
        <v>0.6796875</v>
      </c>
      <c r="F3">
        <v>0</v>
      </c>
      <c r="G3">
        <v>0.953125</v>
      </c>
      <c r="H3">
        <v>4.3311729431152299</v>
      </c>
      <c r="I3">
        <v>128</v>
      </c>
      <c r="K3">
        <v>1</v>
      </c>
      <c r="L3">
        <v>1</v>
      </c>
      <c r="M3">
        <v>1</v>
      </c>
      <c r="N3">
        <v>1</v>
      </c>
      <c r="O3">
        <v>0.9296875</v>
      </c>
      <c r="P3">
        <v>0</v>
      </c>
      <c r="Q3">
        <v>1</v>
      </c>
      <c r="R3">
        <v>6.6286306381225497</v>
      </c>
    </row>
    <row r="4" spans="1:18" x14ac:dyDescent="0.35">
      <c r="A4">
        <v>0.9921875</v>
      </c>
      <c r="B4">
        <v>0.9453125</v>
      </c>
      <c r="C4">
        <v>0.875</v>
      </c>
      <c r="D4">
        <v>0.6875</v>
      </c>
      <c r="E4">
        <v>0.6484375</v>
      </c>
      <c r="F4">
        <v>0</v>
      </c>
      <c r="G4">
        <v>0.921875</v>
      </c>
      <c r="H4">
        <v>4.2094535827636701</v>
      </c>
      <c r="I4">
        <v>128</v>
      </c>
      <c r="K4">
        <v>0.9921875</v>
      </c>
      <c r="L4">
        <v>0.984375</v>
      </c>
      <c r="M4">
        <v>0.984375</v>
      </c>
      <c r="N4">
        <v>0.9609375</v>
      </c>
      <c r="O4">
        <v>0.8828125</v>
      </c>
      <c r="P4">
        <v>0</v>
      </c>
      <c r="Q4">
        <v>0.9765625</v>
      </c>
      <c r="R4">
        <v>6.4634132385253897</v>
      </c>
    </row>
    <row r="5" spans="1:18" x14ac:dyDescent="0.35">
      <c r="A5">
        <v>0.9921875</v>
      </c>
      <c r="B5">
        <v>0.90625</v>
      </c>
      <c r="C5">
        <v>0.84375</v>
      </c>
      <c r="D5">
        <v>0.6640625</v>
      </c>
      <c r="E5">
        <v>0.6171875</v>
      </c>
      <c r="F5">
        <v>0</v>
      </c>
      <c r="G5">
        <v>0.8828125</v>
      </c>
      <c r="H5">
        <v>4.2463264465331996</v>
      </c>
      <c r="I5">
        <v>128</v>
      </c>
      <c r="K5">
        <v>0.9921875</v>
      </c>
      <c r="L5">
        <v>0.9921875</v>
      </c>
      <c r="M5">
        <v>0.984375</v>
      </c>
      <c r="N5">
        <v>0.9609375</v>
      </c>
      <c r="O5">
        <v>0.8828125</v>
      </c>
      <c r="P5">
        <v>0</v>
      </c>
      <c r="Q5">
        <v>0.9921875</v>
      </c>
      <c r="R5">
        <v>6.3029918670654297</v>
      </c>
    </row>
    <row r="6" spans="1:18" x14ac:dyDescent="0.35">
      <c r="A6">
        <v>0.9921875</v>
      </c>
      <c r="B6">
        <v>0.9453125</v>
      </c>
      <c r="C6">
        <v>0.8515625</v>
      </c>
      <c r="D6">
        <v>0.6640625</v>
      </c>
      <c r="E6">
        <v>0.6875</v>
      </c>
      <c r="F6">
        <v>0</v>
      </c>
      <c r="G6">
        <v>0.921875</v>
      </c>
      <c r="H6">
        <v>4.1841173171996999</v>
      </c>
      <c r="I6">
        <v>128</v>
      </c>
      <c r="K6">
        <v>0.984375</v>
      </c>
      <c r="L6">
        <v>0.984375</v>
      </c>
      <c r="M6">
        <v>0.984375</v>
      </c>
      <c r="N6">
        <v>0.9609375</v>
      </c>
      <c r="O6">
        <v>0.8359375</v>
      </c>
      <c r="P6">
        <v>0</v>
      </c>
      <c r="Q6">
        <v>0.96875</v>
      </c>
      <c r="R6">
        <v>6.3015661239623997</v>
      </c>
    </row>
    <row r="7" spans="1:18" x14ac:dyDescent="0.35">
      <c r="A7">
        <v>0.9921875</v>
      </c>
      <c r="B7">
        <v>0.96875</v>
      </c>
      <c r="C7">
        <v>0.9140625</v>
      </c>
      <c r="D7">
        <v>0.765625</v>
      </c>
      <c r="E7">
        <v>0.6953125</v>
      </c>
      <c r="F7">
        <v>0</v>
      </c>
      <c r="G7">
        <v>0.9609375</v>
      </c>
      <c r="H7">
        <v>4.4336414337158203</v>
      </c>
      <c r="I7">
        <v>128</v>
      </c>
      <c r="K7">
        <v>0.9921875</v>
      </c>
      <c r="L7">
        <v>1</v>
      </c>
      <c r="M7">
        <v>1</v>
      </c>
      <c r="N7">
        <v>0.984375</v>
      </c>
      <c r="O7">
        <v>0.890625</v>
      </c>
      <c r="P7">
        <v>0</v>
      </c>
      <c r="Q7">
        <v>0.9921875</v>
      </c>
      <c r="R7">
        <v>6.6419348716735804</v>
      </c>
    </row>
    <row r="8" spans="1:18" x14ac:dyDescent="0.35">
      <c r="A8">
        <v>1</v>
      </c>
      <c r="B8">
        <v>0.9296875</v>
      </c>
      <c r="C8">
        <v>0.8828125</v>
      </c>
      <c r="D8">
        <v>0.7109375</v>
      </c>
      <c r="E8">
        <v>0.6796875</v>
      </c>
      <c r="F8">
        <v>0</v>
      </c>
      <c r="G8">
        <v>0.921875</v>
      </c>
      <c r="H8">
        <v>4.25411033630371</v>
      </c>
      <c r="I8">
        <v>128</v>
      </c>
      <c r="K8">
        <v>1</v>
      </c>
      <c r="L8">
        <v>0.984375</v>
      </c>
      <c r="M8">
        <v>0.9765625</v>
      </c>
      <c r="N8">
        <v>0.953125</v>
      </c>
      <c r="O8">
        <v>0.84375</v>
      </c>
      <c r="P8">
        <v>0</v>
      </c>
      <c r="Q8">
        <v>0.984375</v>
      </c>
      <c r="R8">
        <v>6.2714219093322701</v>
      </c>
    </row>
    <row r="9" spans="1:18" x14ac:dyDescent="0.35">
      <c r="A9">
        <v>1</v>
      </c>
      <c r="B9">
        <v>0.9453125</v>
      </c>
      <c r="C9">
        <v>0.875</v>
      </c>
      <c r="D9">
        <v>0.7265625</v>
      </c>
      <c r="E9">
        <v>0.640625</v>
      </c>
      <c r="F9">
        <v>0</v>
      </c>
      <c r="G9">
        <v>0.9296875</v>
      </c>
      <c r="H9">
        <v>4.3737921714782697</v>
      </c>
      <c r="I9">
        <v>128</v>
      </c>
      <c r="K9">
        <v>1</v>
      </c>
      <c r="L9">
        <v>0.984375</v>
      </c>
      <c r="M9">
        <v>0.9765625</v>
      </c>
      <c r="N9">
        <v>0.9609375</v>
      </c>
      <c r="O9">
        <v>0.8515625</v>
      </c>
      <c r="P9">
        <v>0</v>
      </c>
      <c r="Q9">
        <v>0.984375</v>
      </c>
      <c r="R9">
        <v>6.4254164695739702</v>
      </c>
    </row>
    <row r="10" spans="1:18" x14ac:dyDescent="0.35">
      <c r="A10">
        <v>1</v>
      </c>
      <c r="B10">
        <v>0.921875</v>
      </c>
      <c r="C10">
        <v>0.8125</v>
      </c>
      <c r="D10">
        <v>0.7265625</v>
      </c>
      <c r="E10">
        <v>0.6875</v>
      </c>
      <c r="F10">
        <v>0</v>
      </c>
      <c r="G10">
        <v>0.9140625</v>
      </c>
      <c r="H10">
        <v>4.3235898017883301</v>
      </c>
      <c r="I10">
        <v>128</v>
      </c>
      <c r="K10">
        <v>1</v>
      </c>
      <c r="L10">
        <v>0.9921875</v>
      </c>
      <c r="M10">
        <v>0.9921875</v>
      </c>
      <c r="N10">
        <v>0.9921875</v>
      </c>
      <c r="O10">
        <v>0.8828125</v>
      </c>
      <c r="P10">
        <v>0</v>
      </c>
      <c r="Q10">
        <v>0.9921875</v>
      </c>
      <c r="R10">
        <v>6.3447837829589799</v>
      </c>
    </row>
    <row r="11" spans="1:18" x14ac:dyDescent="0.35">
      <c r="A11">
        <v>1</v>
      </c>
      <c r="B11">
        <v>0.9375</v>
      </c>
      <c r="C11">
        <v>0.84375</v>
      </c>
      <c r="D11">
        <v>0.75</v>
      </c>
      <c r="E11">
        <v>0.7265625</v>
      </c>
      <c r="F11">
        <v>0</v>
      </c>
      <c r="G11">
        <v>0.8984375</v>
      </c>
      <c r="H11">
        <v>4.4058866500854403</v>
      </c>
      <c r="I11">
        <v>128</v>
      </c>
      <c r="K11">
        <v>1</v>
      </c>
      <c r="L11">
        <v>0.9921875</v>
      </c>
      <c r="M11">
        <v>0.9921875</v>
      </c>
      <c r="N11">
        <v>0.9921875</v>
      </c>
      <c r="O11">
        <v>0.9296875</v>
      </c>
      <c r="P11">
        <v>0</v>
      </c>
      <c r="Q11">
        <v>0.9921875</v>
      </c>
      <c r="R11">
        <v>6.7333788871765101</v>
      </c>
    </row>
    <row r="12" spans="1:18" x14ac:dyDescent="0.35">
      <c r="A12">
        <v>0.9921875</v>
      </c>
      <c r="B12">
        <v>0.96875</v>
      </c>
      <c r="C12">
        <v>0.8515625</v>
      </c>
      <c r="D12">
        <v>0.671875</v>
      </c>
      <c r="E12">
        <v>0.6328125</v>
      </c>
      <c r="F12">
        <v>0</v>
      </c>
      <c r="G12">
        <v>0.9296875</v>
      </c>
      <c r="H12">
        <v>4.2409696578979403</v>
      </c>
      <c r="I12">
        <v>128</v>
      </c>
      <c r="K12">
        <v>1</v>
      </c>
      <c r="L12">
        <v>0.984375</v>
      </c>
      <c r="M12">
        <v>0.9765625</v>
      </c>
      <c r="N12">
        <v>0.96875</v>
      </c>
      <c r="O12">
        <v>0.9296875</v>
      </c>
      <c r="P12">
        <v>0</v>
      </c>
      <c r="Q12">
        <v>0.984375</v>
      </c>
      <c r="R12">
        <v>6.2991743087768501</v>
      </c>
    </row>
    <row r="13" spans="1:18" x14ac:dyDescent="0.35">
      <c r="A13">
        <v>0.984375</v>
      </c>
      <c r="B13">
        <v>0.9609375</v>
      </c>
      <c r="C13">
        <v>0.84375</v>
      </c>
      <c r="D13">
        <v>0.6875</v>
      </c>
      <c r="E13">
        <v>0.59375</v>
      </c>
      <c r="F13">
        <v>0</v>
      </c>
      <c r="G13">
        <v>0.9296875</v>
      </c>
      <c r="H13">
        <v>4.2099962234496999</v>
      </c>
      <c r="I13">
        <v>128</v>
      </c>
      <c r="K13">
        <v>0.984375</v>
      </c>
      <c r="L13">
        <v>1</v>
      </c>
      <c r="M13">
        <v>0.9921875</v>
      </c>
      <c r="N13">
        <v>0.96875</v>
      </c>
      <c r="O13">
        <v>0.8828125</v>
      </c>
      <c r="P13">
        <v>0</v>
      </c>
      <c r="Q13">
        <v>0.984375</v>
      </c>
      <c r="R13">
        <v>6.3397903442382804</v>
      </c>
    </row>
    <row r="14" spans="1:18" x14ac:dyDescent="0.35">
      <c r="A14">
        <v>0.9921875</v>
      </c>
      <c r="B14">
        <v>0.9453125</v>
      </c>
      <c r="C14">
        <v>0.8671875</v>
      </c>
      <c r="D14">
        <v>0.703125</v>
      </c>
      <c r="E14">
        <v>0.5859375</v>
      </c>
      <c r="F14">
        <v>0</v>
      </c>
      <c r="G14">
        <v>0.921875</v>
      </c>
      <c r="H14">
        <v>4.08911037445068</v>
      </c>
      <c r="I14">
        <v>128</v>
      </c>
      <c r="K14">
        <v>0.9921875</v>
      </c>
      <c r="L14">
        <v>0.9765625</v>
      </c>
      <c r="M14">
        <v>0.9609375</v>
      </c>
      <c r="N14">
        <v>0.9453125</v>
      </c>
      <c r="O14">
        <v>0.7734375</v>
      </c>
      <c r="P14">
        <v>0</v>
      </c>
      <c r="Q14">
        <v>0.96875</v>
      </c>
      <c r="R14">
        <v>5.9259448051452601</v>
      </c>
    </row>
    <row r="15" spans="1:18" x14ac:dyDescent="0.35">
      <c r="A15">
        <v>1</v>
      </c>
      <c r="B15">
        <v>0.9453125</v>
      </c>
      <c r="C15">
        <v>0.8671875</v>
      </c>
      <c r="D15">
        <v>0.6484375</v>
      </c>
      <c r="E15">
        <v>0.6484375</v>
      </c>
      <c r="F15">
        <v>0</v>
      </c>
      <c r="G15">
        <v>0.9140625</v>
      </c>
      <c r="H15">
        <v>4.3446140289306596</v>
      </c>
      <c r="I15">
        <v>128</v>
      </c>
      <c r="K15">
        <v>0.9921875</v>
      </c>
      <c r="L15">
        <v>0.9765625</v>
      </c>
      <c r="M15">
        <v>0.9765625</v>
      </c>
      <c r="N15">
        <v>0.953125</v>
      </c>
      <c r="O15">
        <v>0.8671875</v>
      </c>
      <c r="P15">
        <v>0</v>
      </c>
      <c r="Q15">
        <v>0.96875</v>
      </c>
      <c r="R15">
        <v>6.2218642234802202</v>
      </c>
    </row>
    <row r="16" spans="1:18" x14ac:dyDescent="0.35">
      <c r="A16">
        <v>0.9921875</v>
      </c>
      <c r="B16">
        <v>0.9453125</v>
      </c>
      <c r="C16">
        <v>0.8671875</v>
      </c>
      <c r="D16">
        <v>0.6796875</v>
      </c>
      <c r="E16">
        <v>0.703125</v>
      </c>
      <c r="F16">
        <v>0</v>
      </c>
      <c r="G16">
        <v>0.9296875</v>
      </c>
      <c r="H16">
        <v>4.28208303451538</v>
      </c>
      <c r="I16">
        <v>128</v>
      </c>
      <c r="K16">
        <v>1</v>
      </c>
      <c r="L16">
        <v>0.9921875</v>
      </c>
      <c r="M16">
        <v>0.984375</v>
      </c>
      <c r="N16">
        <v>0.984375</v>
      </c>
      <c r="O16">
        <v>0.8828125</v>
      </c>
      <c r="P16">
        <v>0</v>
      </c>
      <c r="Q16">
        <v>0.9921875</v>
      </c>
      <c r="R16">
        <v>6.44889068603515</v>
      </c>
    </row>
    <row r="17" spans="1:18" x14ac:dyDescent="0.35">
      <c r="A17">
        <v>0.9765625</v>
      </c>
      <c r="B17">
        <v>0.921875</v>
      </c>
      <c r="C17">
        <v>0.796875</v>
      </c>
      <c r="D17">
        <v>0.671875</v>
      </c>
      <c r="E17">
        <v>0.59375</v>
      </c>
      <c r="F17">
        <v>0</v>
      </c>
      <c r="G17">
        <v>0.8828125</v>
      </c>
      <c r="H17">
        <v>4.10544681549072</v>
      </c>
      <c r="I17">
        <v>128</v>
      </c>
      <c r="K17">
        <v>0.9921875</v>
      </c>
      <c r="L17">
        <v>0.9921875</v>
      </c>
      <c r="M17">
        <v>0.9765625</v>
      </c>
      <c r="N17">
        <v>0.96875</v>
      </c>
      <c r="O17">
        <v>0.8671875</v>
      </c>
      <c r="P17">
        <v>0</v>
      </c>
      <c r="Q17">
        <v>0.984375</v>
      </c>
      <c r="R17">
        <v>6.2125105857849103</v>
      </c>
    </row>
    <row r="18" spans="1:18" x14ac:dyDescent="0.35">
      <c r="A18">
        <v>0.984375</v>
      </c>
      <c r="B18">
        <v>0.9609375</v>
      </c>
      <c r="C18">
        <v>0.8984375</v>
      </c>
      <c r="D18">
        <v>0.765625</v>
      </c>
      <c r="E18">
        <v>0.7109375</v>
      </c>
      <c r="F18">
        <v>0</v>
      </c>
      <c r="G18">
        <v>0.953125</v>
      </c>
      <c r="H18">
        <v>4.4647574424743599</v>
      </c>
      <c r="I18">
        <v>128</v>
      </c>
      <c r="K18">
        <v>0.9921875</v>
      </c>
      <c r="L18">
        <v>1</v>
      </c>
      <c r="M18">
        <v>0.9921875</v>
      </c>
      <c r="N18">
        <v>0.96875</v>
      </c>
      <c r="O18">
        <v>0.875</v>
      </c>
      <c r="P18">
        <v>0</v>
      </c>
      <c r="Q18">
        <v>0.9921875</v>
      </c>
      <c r="R18">
        <v>6.5495038032531703</v>
      </c>
    </row>
    <row r="19" spans="1:18" x14ac:dyDescent="0.35">
      <c r="A19">
        <v>1</v>
      </c>
      <c r="B19">
        <v>0.9140625</v>
      </c>
      <c r="C19">
        <v>0.8359375</v>
      </c>
      <c r="D19">
        <v>0.6796875</v>
      </c>
      <c r="E19">
        <v>0.625</v>
      </c>
      <c r="F19">
        <v>0</v>
      </c>
      <c r="G19">
        <v>0.890625</v>
      </c>
      <c r="H19">
        <v>4.1269655227661097</v>
      </c>
      <c r="I19">
        <v>128</v>
      </c>
      <c r="K19">
        <v>1</v>
      </c>
      <c r="L19">
        <v>0.9765625</v>
      </c>
      <c r="M19">
        <v>0.96875</v>
      </c>
      <c r="N19">
        <v>0.96875</v>
      </c>
      <c r="O19">
        <v>0.875</v>
      </c>
      <c r="P19">
        <v>0</v>
      </c>
      <c r="Q19">
        <v>0.9765625</v>
      </c>
      <c r="R19">
        <v>6.2165284156799299</v>
      </c>
    </row>
    <row r="20" spans="1:18" x14ac:dyDescent="0.35">
      <c r="A20">
        <v>0.9921875</v>
      </c>
      <c r="B20">
        <v>0.921875</v>
      </c>
      <c r="C20">
        <v>0.8359375</v>
      </c>
      <c r="D20">
        <v>0.6953125</v>
      </c>
      <c r="E20">
        <v>0.6328125</v>
      </c>
      <c r="F20">
        <v>0</v>
      </c>
      <c r="G20">
        <v>0.9140625</v>
      </c>
      <c r="H20">
        <v>4.1643004417419398</v>
      </c>
      <c r="I20">
        <v>128</v>
      </c>
      <c r="K20">
        <v>0.9921875</v>
      </c>
      <c r="L20">
        <v>0.9921875</v>
      </c>
      <c r="M20">
        <v>0.984375</v>
      </c>
      <c r="N20">
        <v>0.96875</v>
      </c>
      <c r="O20">
        <v>0.890625</v>
      </c>
      <c r="P20">
        <v>0</v>
      </c>
      <c r="Q20">
        <v>0.9921875</v>
      </c>
      <c r="R20">
        <v>6.22989702224731</v>
      </c>
    </row>
    <row r="21" spans="1:18" x14ac:dyDescent="0.35">
      <c r="A21">
        <v>0.984375</v>
      </c>
      <c r="B21">
        <v>0.9375</v>
      </c>
      <c r="C21">
        <v>0.84375</v>
      </c>
      <c r="D21">
        <v>0.6640625</v>
      </c>
      <c r="E21">
        <v>0.65625</v>
      </c>
      <c r="F21">
        <v>0</v>
      </c>
      <c r="G21">
        <v>0.90625</v>
      </c>
      <c r="H21">
        <v>4.21699714660644</v>
      </c>
      <c r="I21">
        <v>128</v>
      </c>
      <c r="K21">
        <v>0.9921875</v>
      </c>
      <c r="L21">
        <v>0.984375</v>
      </c>
      <c r="M21">
        <v>0.9765625</v>
      </c>
      <c r="N21">
        <v>0.96875</v>
      </c>
      <c r="O21">
        <v>0.8125</v>
      </c>
      <c r="P21">
        <v>0</v>
      </c>
      <c r="Q21">
        <v>0.9765625</v>
      </c>
      <c r="R21">
        <v>6.0028629302978498</v>
      </c>
    </row>
    <row r="22" spans="1:18" x14ac:dyDescent="0.35">
      <c r="A22">
        <v>0.984375</v>
      </c>
      <c r="B22">
        <v>0.921875</v>
      </c>
      <c r="C22">
        <v>0.8671875</v>
      </c>
      <c r="D22">
        <v>0.71875</v>
      </c>
      <c r="E22">
        <v>0.6796875</v>
      </c>
      <c r="F22">
        <v>0</v>
      </c>
      <c r="G22">
        <v>0.90625</v>
      </c>
      <c r="H22">
        <v>4.3715324401855398</v>
      </c>
      <c r="I22">
        <v>128</v>
      </c>
      <c r="K22">
        <v>0.9921875</v>
      </c>
      <c r="L22">
        <v>0.9765625</v>
      </c>
      <c r="M22">
        <v>0.9765625</v>
      </c>
      <c r="N22">
        <v>0.953125</v>
      </c>
      <c r="O22">
        <v>0.828125</v>
      </c>
      <c r="P22">
        <v>0</v>
      </c>
      <c r="Q22">
        <v>0.9765625</v>
      </c>
      <c r="R22">
        <v>6.5627121925354004</v>
      </c>
    </row>
    <row r="23" spans="1:18" x14ac:dyDescent="0.35">
      <c r="A23">
        <v>0.9765625</v>
      </c>
      <c r="B23">
        <v>0.90625</v>
      </c>
      <c r="C23">
        <v>0.8125</v>
      </c>
      <c r="D23">
        <v>0.703125</v>
      </c>
      <c r="E23">
        <v>0.65625</v>
      </c>
      <c r="F23">
        <v>0</v>
      </c>
      <c r="G23">
        <v>0.8828125</v>
      </c>
      <c r="H23">
        <v>4.2612762451171804</v>
      </c>
      <c r="I23">
        <v>128</v>
      </c>
      <c r="K23">
        <v>0.984375</v>
      </c>
      <c r="L23">
        <v>0.9609375</v>
      </c>
      <c r="M23">
        <v>0.9609375</v>
      </c>
      <c r="N23">
        <v>0.9375</v>
      </c>
      <c r="O23">
        <v>0.84375</v>
      </c>
      <c r="P23">
        <v>0</v>
      </c>
      <c r="Q23">
        <v>0.9609375</v>
      </c>
      <c r="R23">
        <v>6.3712911605834899</v>
      </c>
    </row>
    <row r="24" spans="1:18" x14ac:dyDescent="0.35">
      <c r="A24">
        <v>0.9921875</v>
      </c>
      <c r="B24">
        <v>0.9609375</v>
      </c>
      <c r="C24">
        <v>0.8671875</v>
      </c>
      <c r="D24">
        <v>0.7265625</v>
      </c>
      <c r="E24">
        <v>0.6640625</v>
      </c>
      <c r="F24">
        <v>0</v>
      </c>
      <c r="G24">
        <v>0.9296875</v>
      </c>
      <c r="H24">
        <v>4.38708448410034</v>
      </c>
      <c r="I24">
        <v>128</v>
      </c>
      <c r="K24">
        <v>1</v>
      </c>
      <c r="L24">
        <v>0.9921875</v>
      </c>
      <c r="M24">
        <v>0.9765625</v>
      </c>
      <c r="N24">
        <v>0.96875</v>
      </c>
      <c r="O24">
        <v>0.8984375</v>
      </c>
      <c r="P24">
        <v>0</v>
      </c>
      <c r="Q24">
        <v>0.9921875</v>
      </c>
      <c r="R24">
        <v>6.4513492584228498</v>
      </c>
    </row>
    <row r="25" spans="1:18" x14ac:dyDescent="0.35">
      <c r="A25">
        <v>0.984375</v>
      </c>
      <c r="B25">
        <v>0.953125</v>
      </c>
      <c r="C25">
        <v>0.8671875</v>
      </c>
      <c r="D25">
        <v>0.703125</v>
      </c>
      <c r="E25">
        <v>0.625</v>
      </c>
      <c r="F25">
        <v>0</v>
      </c>
      <c r="G25">
        <v>0.90625</v>
      </c>
      <c r="H25">
        <v>4.1334276199340803</v>
      </c>
      <c r="I25">
        <v>128</v>
      </c>
      <c r="K25">
        <v>1</v>
      </c>
      <c r="L25">
        <v>0.96875</v>
      </c>
      <c r="M25">
        <v>0.96875</v>
      </c>
      <c r="N25">
        <v>0.96875</v>
      </c>
      <c r="O25">
        <v>0.8515625</v>
      </c>
      <c r="P25">
        <v>0</v>
      </c>
      <c r="Q25">
        <v>0.96875</v>
      </c>
      <c r="R25">
        <v>6.2409963607787997</v>
      </c>
    </row>
    <row r="26" spans="1:18" x14ac:dyDescent="0.35">
      <c r="A26">
        <v>0.9921875</v>
      </c>
      <c r="B26">
        <v>0.9375</v>
      </c>
      <c r="C26">
        <v>0.8359375</v>
      </c>
      <c r="D26">
        <v>0.6328125</v>
      </c>
      <c r="E26">
        <v>0.59375</v>
      </c>
      <c r="F26">
        <v>0</v>
      </c>
      <c r="G26">
        <v>0.921875</v>
      </c>
      <c r="H26">
        <v>4.1925392150878897</v>
      </c>
      <c r="I26">
        <v>128</v>
      </c>
      <c r="K26">
        <v>0.9921875</v>
      </c>
      <c r="L26">
        <v>0.984375</v>
      </c>
      <c r="M26">
        <v>0.9765625</v>
      </c>
      <c r="N26">
        <v>0.96875</v>
      </c>
      <c r="O26">
        <v>0.8515625</v>
      </c>
      <c r="P26">
        <v>0</v>
      </c>
      <c r="Q26">
        <v>0.9765625</v>
      </c>
      <c r="R26">
        <v>6.2948942184448198</v>
      </c>
    </row>
    <row r="27" spans="1:18" x14ac:dyDescent="0.35">
      <c r="A27">
        <v>1</v>
      </c>
      <c r="B27">
        <v>0.9453125</v>
      </c>
      <c r="C27">
        <v>0.8828125</v>
      </c>
      <c r="D27">
        <v>0.703125</v>
      </c>
      <c r="E27">
        <v>0.6875</v>
      </c>
      <c r="F27">
        <v>0</v>
      </c>
      <c r="G27">
        <v>0.953125</v>
      </c>
      <c r="H27">
        <v>4.4232263565063397</v>
      </c>
      <c r="I27">
        <v>128</v>
      </c>
      <c r="K27">
        <v>1</v>
      </c>
      <c r="L27">
        <v>0.984375</v>
      </c>
      <c r="M27">
        <v>0.984375</v>
      </c>
      <c r="N27">
        <v>0.9765625</v>
      </c>
      <c r="O27">
        <v>0.921875</v>
      </c>
      <c r="P27">
        <v>0</v>
      </c>
      <c r="Q27">
        <v>0.984375</v>
      </c>
      <c r="R27">
        <v>6.3425350189208896</v>
      </c>
    </row>
    <row r="28" spans="1:18" x14ac:dyDescent="0.35">
      <c r="A28">
        <v>1</v>
      </c>
      <c r="B28">
        <v>0.921875</v>
      </c>
      <c r="C28">
        <v>0.828125</v>
      </c>
      <c r="D28">
        <v>0.6875</v>
      </c>
      <c r="E28">
        <v>0.671875</v>
      </c>
      <c r="F28">
        <v>0</v>
      </c>
      <c r="G28">
        <v>0.90625</v>
      </c>
      <c r="H28">
        <v>4.17907238006591</v>
      </c>
      <c r="I28">
        <v>128</v>
      </c>
      <c r="K28">
        <v>0.9921875</v>
      </c>
      <c r="L28">
        <v>0.984375</v>
      </c>
      <c r="M28">
        <v>0.984375</v>
      </c>
      <c r="N28">
        <v>0.953125</v>
      </c>
      <c r="O28">
        <v>0.859375</v>
      </c>
      <c r="P28">
        <v>0</v>
      </c>
      <c r="Q28">
        <v>0.9765625</v>
      </c>
      <c r="R28">
        <v>6.3116755485534597</v>
      </c>
    </row>
    <row r="29" spans="1:18" x14ac:dyDescent="0.35">
      <c r="A29">
        <v>0.9921875</v>
      </c>
      <c r="B29">
        <v>0.953125</v>
      </c>
      <c r="C29">
        <v>0.8828125</v>
      </c>
      <c r="D29">
        <v>0.7578125</v>
      </c>
      <c r="E29">
        <v>0.7109375</v>
      </c>
      <c r="F29">
        <v>0</v>
      </c>
      <c r="G29">
        <v>0.9375</v>
      </c>
      <c r="H29">
        <v>4.4250802993774396</v>
      </c>
      <c r="I29">
        <v>128</v>
      </c>
      <c r="K29">
        <v>1</v>
      </c>
      <c r="L29">
        <v>0.984375</v>
      </c>
      <c r="M29">
        <v>0.9765625</v>
      </c>
      <c r="N29">
        <v>0.9765625</v>
      </c>
      <c r="O29">
        <v>0.90625</v>
      </c>
      <c r="P29">
        <v>0</v>
      </c>
      <c r="Q29">
        <v>0.984375</v>
      </c>
      <c r="R29">
        <v>6.7174553871154696</v>
      </c>
    </row>
    <row r="30" spans="1:18" x14ac:dyDescent="0.35">
      <c r="A30">
        <v>0.9921875</v>
      </c>
      <c r="B30">
        <v>0.921875</v>
      </c>
      <c r="C30">
        <v>0.7890625</v>
      </c>
      <c r="D30">
        <v>0.6640625</v>
      </c>
      <c r="E30">
        <v>0.671875</v>
      </c>
      <c r="F30">
        <v>0</v>
      </c>
      <c r="G30">
        <v>0.875</v>
      </c>
      <c r="H30">
        <v>4.1289577484130797</v>
      </c>
      <c r="I30">
        <v>128</v>
      </c>
      <c r="K30">
        <v>0.9921875</v>
      </c>
      <c r="L30">
        <v>0.9765625</v>
      </c>
      <c r="M30">
        <v>0.9765625</v>
      </c>
      <c r="N30">
        <v>0.9765625</v>
      </c>
      <c r="O30">
        <v>0.8828125</v>
      </c>
      <c r="P30">
        <v>0</v>
      </c>
      <c r="Q30">
        <v>0.9765625</v>
      </c>
      <c r="R30">
        <v>6.3769073486328098</v>
      </c>
    </row>
    <row r="31" spans="1:18" x14ac:dyDescent="0.35">
      <c r="A31">
        <v>0.9921875</v>
      </c>
      <c r="B31">
        <v>0.9296875</v>
      </c>
      <c r="C31">
        <v>0.8359375</v>
      </c>
      <c r="D31">
        <v>0.7265625</v>
      </c>
      <c r="E31">
        <v>0.6875</v>
      </c>
      <c r="F31">
        <v>0</v>
      </c>
      <c r="G31">
        <v>0.9140625</v>
      </c>
      <c r="H31">
        <v>4.2628831863403303</v>
      </c>
      <c r="I31">
        <v>128</v>
      </c>
      <c r="K31">
        <v>0.984375</v>
      </c>
      <c r="L31">
        <v>0.984375</v>
      </c>
      <c r="M31">
        <v>0.984375</v>
      </c>
      <c r="N31">
        <v>0.9765625</v>
      </c>
      <c r="O31">
        <v>0.8828125</v>
      </c>
      <c r="P31">
        <v>0</v>
      </c>
      <c r="Q31">
        <v>0.9765625</v>
      </c>
      <c r="R31">
        <v>6.3463335037231401</v>
      </c>
    </row>
    <row r="32" spans="1:18" x14ac:dyDescent="0.35">
      <c r="A32">
        <v>0.984375</v>
      </c>
      <c r="B32">
        <v>0.9921875</v>
      </c>
      <c r="C32">
        <v>0.90625</v>
      </c>
      <c r="D32">
        <v>0.765625</v>
      </c>
      <c r="E32">
        <v>0.71875</v>
      </c>
      <c r="F32">
        <v>0</v>
      </c>
      <c r="G32">
        <v>0.953125</v>
      </c>
      <c r="H32">
        <v>4.4161729812621999</v>
      </c>
      <c r="I32">
        <v>128</v>
      </c>
      <c r="K32">
        <v>0.9921875</v>
      </c>
      <c r="L32">
        <v>0.984375</v>
      </c>
      <c r="M32">
        <v>0.984375</v>
      </c>
      <c r="N32">
        <v>0.984375</v>
      </c>
      <c r="O32">
        <v>0.859375</v>
      </c>
      <c r="P32">
        <v>0</v>
      </c>
      <c r="Q32">
        <v>0.984375</v>
      </c>
      <c r="R32">
        <v>6.7056655883789</v>
      </c>
    </row>
    <row r="33" spans="1:18" x14ac:dyDescent="0.35">
      <c r="A33">
        <v>0.9921875</v>
      </c>
      <c r="B33">
        <v>0.953125</v>
      </c>
      <c r="C33">
        <v>0.8671875</v>
      </c>
      <c r="D33">
        <v>0.65625</v>
      </c>
      <c r="E33">
        <v>0.65625</v>
      </c>
      <c r="F33">
        <v>0</v>
      </c>
      <c r="G33">
        <v>0.9375</v>
      </c>
      <c r="H33">
        <v>4.20295906066894</v>
      </c>
      <c r="I33">
        <v>128</v>
      </c>
      <c r="K33">
        <v>1</v>
      </c>
      <c r="L33">
        <v>0.984375</v>
      </c>
      <c r="M33">
        <v>0.984375</v>
      </c>
      <c r="N33">
        <v>0.96875</v>
      </c>
      <c r="O33">
        <v>0.8203125</v>
      </c>
      <c r="P33">
        <v>0</v>
      </c>
      <c r="Q33">
        <v>0.984375</v>
      </c>
      <c r="R33">
        <v>6.2053461074829102</v>
      </c>
    </row>
    <row r="34" spans="1:18" x14ac:dyDescent="0.35">
      <c r="A34">
        <v>0.984375</v>
      </c>
      <c r="B34">
        <v>0.9375</v>
      </c>
      <c r="C34">
        <v>0.859375</v>
      </c>
      <c r="D34">
        <v>0.6796875</v>
      </c>
      <c r="E34">
        <v>0.609375</v>
      </c>
      <c r="F34">
        <v>0</v>
      </c>
      <c r="G34">
        <v>0.9296875</v>
      </c>
      <c r="H34">
        <v>4.0735893249511701</v>
      </c>
      <c r="I34">
        <v>128</v>
      </c>
      <c r="K34">
        <v>0.9921875</v>
      </c>
      <c r="L34">
        <v>0.9765625</v>
      </c>
      <c r="M34">
        <v>0.9765625</v>
      </c>
      <c r="N34">
        <v>0.9609375</v>
      </c>
      <c r="O34">
        <v>0.828125</v>
      </c>
      <c r="P34">
        <v>0</v>
      </c>
      <c r="Q34">
        <v>0.96875</v>
      </c>
      <c r="R34">
        <v>6.03875255584716</v>
      </c>
    </row>
    <row r="35" spans="1:18" x14ac:dyDescent="0.35">
      <c r="A35">
        <v>1</v>
      </c>
      <c r="B35">
        <v>0.90625</v>
      </c>
      <c r="C35">
        <v>0.78125</v>
      </c>
      <c r="D35">
        <v>0.5859375</v>
      </c>
      <c r="E35">
        <v>0.609375</v>
      </c>
      <c r="F35">
        <v>0</v>
      </c>
      <c r="G35">
        <v>0.90625</v>
      </c>
      <c r="H35">
        <v>3.9867415428161599</v>
      </c>
      <c r="I35">
        <v>128</v>
      </c>
      <c r="K35">
        <v>0.9921875</v>
      </c>
      <c r="L35">
        <v>1</v>
      </c>
      <c r="M35">
        <v>0.9921875</v>
      </c>
      <c r="N35">
        <v>0.9765625</v>
      </c>
      <c r="O35">
        <v>0.90625</v>
      </c>
      <c r="P35">
        <v>0</v>
      </c>
      <c r="Q35">
        <v>0.9921875</v>
      </c>
      <c r="R35">
        <v>6.2592391967773402</v>
      </c>
    </row>
    <row r="36" spans="1:18" x14ac:dyDescent="0.35">
      <c r="A36">
        <v>1</v>
      </c>
      <c r="B36">
        <v>0.9453125</v>
      </c>
      <c r="C36">
        <v>0.875</v>
      </c>
      <c r="D36">
        <v>0.703125</v>
      </c>
      <c r="E36">
        <v>0.65625</v>
      </c>
      <c r="F36">
        <v>0</v>
      </c>
      <c r="G36">
        <v>0.9375</v>
      </c>
      <c r="H36">
        <v>4.4470858573913503</v>
      </c>
      <c r="I36">
        <v>128</v>
      </c>
      <c r="K36">
        <v>0.9921875</v>
      </c>
      <c r="L36">
        <v>0.9921875</v>
      </c>
      <c r="M36">
        <v>0.9921875</v>
      </c>
      <c r="N36">
        <v>0.9765625</v>
      </c>
      <c r="O36">
        <v>0.890625</v>
      </c>
      <c r="P36">
        <v>0</v>
      </c>
      <c r="Q36">
        <v>0.984375</v>
      </c>
      <c r="R36">
        <v>6.4978394508361799</v>
      </c>
    </row>
    <row r="37" spans="1:18" x14ac:dyDescent="0.35">
      <c r="A37">
        <v>0.9921875</v>
      </c>
      <c r="B37">
        <v>0.9375</v>
      </c>
      <c r="C37">
        <v>0.8671875</v>
      </c>
      <c r="D37">
        <v>0.7265625</v>
      </c>
      <c r="E37">
        <v>0.6953125</v>
      </c>
      <c r="F37">
        <v>0</v>
      </c>
      <c r="G37">
        <v>0.921875</v>
      </c>
      <c r="H37">
        <v>4.3247823715209899</v>
      </c>
      <c r="I37">
        <v>128</v>
      </c>
      <c r="K37">
        <v>0.984375</v>
      </c>
      <c r="L37">
        <v>0.984375</v>
      </c>
      <c r="M37">
        <v>0.9765625</v>
      </c>
      <c r="N37">
        <v>0.96875</v>
      </c>
      <c r="O37">
        <v>0.890625</v>
      </c>
      <c r="P37">
        <v>0</v>
      </c>
      <c r="Q37">
        <v>0.96875</v>
      </c>
      <c r="R37">
        <v>6.40450096130371</v>
      </c>
    </row>
    <row r="38" spans="1:18" x14ac:dyDescent="0.35">
      <c r="A38">
        <v>0.9921875</v>
      </c>
      <c r="B38">
        <v>0.9765625</v>
      </c>
      <c r="C38">
        <v>0.90625</v>
      </c>
      <c r="D38">
        <v>0.7421875</v>
      </c>
      <c r="E38">
        <v>0.71875</v>
      </c>
      <c r="F38">
        <v>0</v>
      </c>
      <c r="G38">
        <v>0.9609375</v>
      </c>
      <c r="H38">
        <v>4.4741101264953604</v>
      </c>
      <c r="I38">
        <v>128</v>
      </c>
      <c r="K38">
        <v>1</v>
      </c>
      <c r="L38">
        <v>0.9921875</v>
      </c>
      <c r="M38">
        <v>0.984375</v>
      </c>
      <c r="N38">
        <v>0.96875</v>
      </c>
      <c r="O38">
        <v>0.8671875</v>
      </c>
      <c r="P38">
        <v>0</v>
      </c>
      <c r="Q38">
        <v>0.9921875</v>
      </c>
      <c r="R38">
        <v>6.5645413398742596</v>
      </c>
    </row>
    <row r="39" spans="1:18" x14ac:dyDescent="0.35">
      <c r="A39">
        <v>0.984375</v>
      </c>
      <c r="B39">
        <v>0.9609375</v>
      </c>
      <c r="C39">
        <v>0.8671875</v>
      </c>
      <c r="D39">
        <v>0.703125</v>
      </c>
      <c r="E39">
        <v>0.65625</v>
      </c>
      <c r="F39">
        <v>0</v>
      </c>
      <c r="G39">
        <v>0.9375</v>
      </c>
      <c r="H39">
        <v>4.3320627212524396</v>
      </c>
      <c r="I39">
        <v>128</v>
      </c>
      <c r="K39">
        <v>0.984375</v>
      </c>
      <c r="L39">
        <v>0.9921875</v>
      </c>
      <c r="M39">
        <v>0.9921875</v>
      </c>
      <c r="N39">
        <v>0.96875</v>
      </c>
      <c r="O39">
        <v>0.8828125</v>
      </c>
      <c r="P39">
        <v>0</v>
      </c>
      <c r="Q39">
        <v>0.984375</v>
      </c>
      <c r="R39">
        <v>6.3852500915527299</v>
      </c>
    </row>
    <row r="40" spans="1:18" x14ac:dyDescent="0.35">
      <c r="A40">
        <v>0.9921875</v>
      </c>
      <c r="B40">
        <v>0.9375</v>
      </c>
      <c r="C40">
        <v>0.8515625</v>
      </c>
      <c r="D40">
        <v>0.65625</v>
      </c>
      <c r="E40">
        <v>0.609375</v>
      </c>
      <c r="F40">
        <v>0</v>
      </c>
      <c r="G40">
        <v>0.921875</v>
      </c>
      <c r="H40">
        <v>4.1993565559387198</v>
      </c>
      <c r="I40">
        <v>128</v>
      </c>
      <c r="K40">
        <v>0.9921875</v>
      </c>
      <c r="L40">
        <v>1</v>
      </c>
      <c r="M40">
        <v>1</v>
      </c>
      <c r="N40">
        <v>0.984375</v>
      </c>
      <c r="O40">
        <v>0.8828125</v>
      </c>
      <c r="P40">
        <v>0</v>
      </c>
      <c r="Q40">
        <v>0.9921875</v>
      </c>
      <c r="R40">
        <v>6.3416481018066397</v>
      </c>
    </row>
    <row r="41" spans="1:18" x14ac:dyDescent="0.35">
      <c r="A41">
        <v>1</v>
      </c>
      <c r="B41">
        <v>0.9609375</v>
      </c>
      <c r="C41">
        <v>0.8984375</v>
      </c>
      <c r="D41">
        <v>0.734375</v>
      </c>
      <c r="E41">
        <v>0.6953125</v>
      </c>
      <c r="F41">
        <v>0</v>
      </c>
      <c r="G41">
        <v>0.9609375</v>
      </c>
      <c r="H41">
        <v>4.4427680969238201</v>
      </c>
      <c r="I41">
        <v>128</v>
      </c>
      <c r="K41">
        <v>1</v>
      </c>
      <c r="L41">
        <v>0.9921875</v>
      </c>
      <c r="M41">
        <v>0.9921875</v>
      </c>
      <c r="N41">
        <v>0.984375</v>
      </c>
      <c r="O41">
        <v>0.9296875</v>
      </c>
      <c r="P41">
        <v>0</v>
      </c>
      <c r="Q41">
        <v>0.9921875</v>
      </c>
      <c r="R41">
        <v>6.5944066047668404</v>
      </c>
    </row>
    <row r="42" spans="1:18" x14ac:dyDescent="0.35">
      <c r="A42">
        <v>0.9921875</v>
      </c>
      <c r="B42">
        <v>0.9765625</v>
      </c>
      <c r="C42">
        <v>0.8984375</v>
      </c>
      <c r="D42">
        <v>0.71875</v>
      </c>
      <c r="E42">
        <v>0.7109375</v>
      </c>
      <c r="F42">
        <v>0</v>
      </c>
      <c r="G42">
        <v>0.9609375</v>
      </c>
      <c r="H42">
        <v>4.4411673545837402</v>
      </c>
      <c r="I42">
        <v>128</v>
      </c>
      <c r="K42">
        <v>0.984375</v>
      </c>
      <c r="L42">
        <v>0.9921875</v>
      </c>
      <c r="M42">
        <v>0.984375</v>
      </c>
      <c r="N42">
        <v>0.9609375</v>
      </c>
      <c r="O42">
        <v>0.9140625</v>
      </c>
      <c r="P42">
        <v>0</v>
      </c>
      <c r="Q42">
        <v>0.9765625</v>
      </c>
      <c r="R42">
        <v>6.5193996429443297</v>
      </c>
    </row>
    <row r="43" spans="1:18" x14ac:dyDescent="0.35">
      <c r="A43">
        <v>0.9921875</v>
      </c>
      <c r="B43">
        <v>0.921875</v>
      </c>
      <c r="C43">
        <v>0.84375</v>
      </c>
      <c r="D43">
        <v>0.625</v>
      </c>
      <c r="E43">
        <v>0.640625</v>
      </c>
      <c r="F43">
        <v>0</v>
      </c>
      <c r="G43">
        <v>0.921875</v>
      </c>
      <c r="H43">
        <v>4.1581077575683496</v>
      </c>
      <c r="I43">
        <v>128</v>
      </c>
      <c r="K43">
        <v>0.9921875</v>
      </c>
      <c r="L43">
        <v>0.9921875</v>
      </c>
      <c r="M43">
        <v>0.9921875</v>
      </c>
      <c r="N43">
        <v>0.9609375</v>
      </c>
      <c r="O43">
        <v>0.875</v>
      </c>
      <c r="P43">
        <v>0</v>
      </c>
      <c r="Q43">
        <v>0.984375</v>
      </c>
      <c r="R43">
        <v>6.4359688758850098</v>
      </c>
    </row>
    <row r="44" spans="1:18" x14ac:dyDescent="0.35">
      <c r="A44">
        <v>1</v>
      </c>
      <c r="B44">
        <v>0.9609375</v>
      </c>
      <c r="C44">
        <v>0.8828125</v>
      </c>
      <c r="D44">
        <v>0.6484375</v>
      </c>
      <c r="E44">
        <v>0.625</v>
      </c>
      <c r="F44">
        <v>0</v>
      </c>
      <c r="G44">
        <v>0.953125</v>
      </c>
      <c r="H44">
        <v>4.2820758819579998</v>
      </c>
      <c r="I44">
        <v>128</v>
      </c>
      <c r="K44">
        <v>1</v>
      </c>
      <c r="L44">
        <v>1</v>
      </c>
      <c r="M44">
        <v>1</v>
      </c>
      <c r="N44">
        <v>0.9921875</v>
      </c>
      <c r="O44">
        <v>0.8828125</v>
      </c>
      <c r="P44">
        <v>0</v>
      </c>
      <c r="Q44">
        <v>1</v>
      </c>
      <c r="R44">
        <v>6.2773771286010698</v>
      </c>
    </row>
    <row r="45" spans="1:18" x14ac:dyDescent="0.35">
      <c r="A45">
        <v>0.9921875</v>
      </c>
      <c r="B45">
        <v>0.96875</v>
      </c>
      <c r="C45">
        <v>0.875</v>
      </c>
      <c r="D45">
        <v>0.703125</v>
      </c>
      <c r="E45">
        <v>0.625</v>
      </c>
      <c r="F45">
        <v>0</v>
      </c>
      <c r="G45">
        <v>0.9453125</v>
      </c>
      <c r="H45">
        <v>4.3022766113281197</v>
      </c>
      <c r="I45">
        <v>128</v>
      </c>
      <c r="K45">
        <v>0.9921875</v>
      </c>
      <c r="L45">
        <v>0.984375</v>
      </c>
      <c r="M45">
        <v>0.984375</v>
      </c>
      <c r="N45">
        <v>0.96875</v>
      </c>
      <c r="O45">
        <v>0.8515625</v>
      </c>
      <c r="P45">
        <v>0</v>
      </c>
      <c r="Q45">
        <v>0.9765625</v>
      </c>
      <c r="R45">
        <v>6.4516820907592702</v>
      </c>
    </row>
    <row r="46" spans="1:18" x14ac:dyDescent="0.35">
      <c r="A46">
        <v>0.9921875</v>
      </c>
      <c r="B46">
        <v>0.90625</v>
      </c>
      <c r="C46">
        <v>0.8125</v>
      </c>
      <c r="D46">
        <v>0.6640625</v>
      </c>
      <c r="E46">
        <v>0.6484375</v>
      </c>
      <c r="F46">
        <v>0</v>
      </c>
      <c r="G46">
        <v>0.8828125</v>
      </c>
      <c r="H46">
        <v>4.2925252914428702</v>
      </c>
      <c r="I46">
        <v>128</v>
      </c>
      <c r="K46">
        <v>1</v>
      </c>
      <c r="L46">
        <v>1</v>
      </c>
      <c r="M46">
        <v>0.9921875</v>
      </c>
      <c r="N46">
        <v>0.9921875</v>
      </c>
      <c r="O46">
        <v>0.890625</v>
      </c>
      <c r="P46">
        <v>0</v>
      </c>
      <c r="Q46">
        <v>1</v>
      </c>
      <c r="R46">
        <v>6.5699439048767001</v>
      </c>
    </row>
    <row r="47" spans="1:18" x14ac:dyDescent="0.35">
      <c r="A47">
        <v>1</v>
      </c>
      <c r="B47">
        <v>0.8828125</v>
      </c>
      <c r="C47">
        <v>0.7890625</v>
      </c>
      <c r="D47">
        <v>0.609375</v>
      </c>
      <c r="E47">
        <v>0.609375</v>
      </c>
      <c r="F47">
        <v>0</v>
      </c>
      <c r="G47">
        <v>0.8359375</v>
      </c>
      <c r="H47">
        <v>4.0919933319091797</v>
      </c>
      <c r="I47">
        <v>128</v>
      </c>
      <c r="K47">
        <v>1</v>
      </c>
      <c r="L47">
        <v>0.96875</v>
      </c>
      <c r="M47">
        <v>0.96875</v>
      </c>
      <c r="N47">
        <v>0.953125</v>
      </c>
      <c r="O47">
        <v>0.875</v>
      </c>
      <c r="P47">
        <v>0</v>
      </c>
      <c r="Q47">
        <v>0.96875</v>
      </c>
      <c r="R47">
        <v>6.2099237442016602</v>
      </c>
    </row>
    <row r="48" spans="1:18" x14ac:dyDescent="0.35">
      <c r="A48">
        <v>1</v>
      </c>
      <c r="B48">
        <v>0.9453125</v>
      </c>
      <c r="C48">
        <v>0.8125</v>
      </c>
      <c r="D48">
        <v>0.703125</v>
      </c>
      <c r="E48">
        <v>0.609375</v>
      </c>
      <c r="F48">
        <v>0</v>
      </c>
      <c r="G48">
        <v>0.90625</v>
      </c>
      <c r="H48">
        <v>4.2949199676513601</v>
      </c>
      <c r="I48">
        <v>128</v>
      </c>
      <c r="K48">
        <v>0.9765625</v>
      </c>
      <c r="L48">
        <v>1</v>
      </c>
      <c r="M48">
        <v>1</v>
      </c>
      <c r="N48">
        <v>0.96875</v>
      </c>
      <c r="O48">
        <v>0.8515625</v>
      </c>
      <c r="P48">
        <v>0</v>
      </c>
      <c r="Q48">
        <v>0.9765625</v>
      </c>
      <c r="R48">
        <v>6.2798309326171804</v>
      </c>
    </row>
    <row r="49" spans="1:18" x14ac:dyDescent="0.35">
      <c r="A49">
        <v>1</v>
      </c>
      <c r="B49">
        <v>0.9140625</v>
      </c>
      <c r="C49">
        <v>0.7890625</v>
      </c>
      <c r="D49">
        <v>0.6484375</v>
      </c>
      <c r="E49">
        <v>0.6640625</v>
      </c>
      <c r="F49">
        <v>0</v>
      </c>
      <c r="G49">
        <v>0.890625</v>
      </c>
      <c r="H49">
        <v>4.2249684333801198</v>
      </c>
      <c r="I49">
        <v>128</v>
      </c>
      <c r="K49">
        <v>1</v>
      </c>
      <c r="L49">
        <v>0.9765625</v>
      </c>
      <c r="M49">
        <v>0.9765625</v>
      </c>
      <c r="N49">
        <v>0.953125</v>
      </c>
      <c r="O49">
        <v>0.875</v>
      </c>
      <c r="P49">
        <v>0</v>
      </c>
      <c r="Q49">
        <v>0.9921875</v>
      </c>
      <c r="R49">
        <v>6.2790808677673304</v>
      </c>
    </row>
    <row r="50" spans="1:18" x14ac:dyDescent="0.35">
      <c r="A50">
        <v>0.9765625</v>
      </c>
      <c r="B50">
        <v>0.984375</v>
      </c>
      <c r="C50">
        <v>0.9140625</v>
      </c>
      <c r="D50">
        <v>0.75</v>
      </c>
      <c r="E50">
        <v>0.75</v>
      </c>
      <c r="F50">
        <v>0</v>
      </c>
      <c r="G50">
        <v>0.9375</v>
      </c>
      <c r="H50">
        <v>4.3689255714416504</v>
      </c>
      <c r="I50">
        <v>128</v>
      </c>
      <c r="K50">
        <v>1</v>
      </c>
      <c r="L50">
        <v>0.9921875</v>
      </c>
      <c r="M50">
        <v>0.984375</v>
      </c>
      <c r="N50">
        <v>0.984375</v>
      </c>
      <c r="O50">
        <v>0.84375</v>
      </c>
      <c r="P50">
        <v>0</v>
      </c>
      <c r="Q50">
        <v>0.984375</v>
      </c>
      <c r="R50">
        <v>6.4985313415527299</v>
      </c>
    </row>
    <row r="51" spans="1:18" x14ac:dyDescent="0.35">
      <c r="A51">
        <v>1</v>
      </c>
      <c r="B51">
        <v>0.9140625</v>
      </c>
      <c r="C51">
        <v>0.8203125</v>
      </c>
      <c r="D51">
        <v>0.734375</v>
      </c>
      <c r="E51">
        <v>0.6484375</v>
      </c>
      <c r="F51">
        <v>0</v>
      </c>
      <c r="G51">
        <v>0.890625</v>
      </c>
      <c r="H51">
        <v>4.4072480201721103</v>
      </c>
      <c r="I51">
        <v>128</v>
      </c>
      <c r="K51">
        <v>0.9921875</v>
      </c>
      <c r="L51">
        <v>0.984375</v>
      </c>
      <c r="M51">
        <v>0.984375</v>
      </c>
      <c r="N51">
        <v>0.9375</v>
      </c>
      <c r="O51">
        <v>0.890625</v>
      </c>
      <c r="P51">
        <v>0</v>
      </c>
      <c r="Q51">
        <v>0.9765625</v>
      </c>
      <c r="R51">
        <v>6.53218221664428</v>
      </c>
    </row>
    <row r="52" spans="1:18" x14ac:dyDescent="0.35">
      <c r="A52">
        <v>0.9921875</v>
      </c>
      <c r="B52">
        <v>0.9453125</v>
      </c>
      <c r="C52">
        <v>0.8203125</v>
      </c>
      <c r="D52">
        <v>0.6171875</v>
      </c>
      <c r="E52">
        <v>0.6328125</v>
      </c>
      <c r="F52">
        <v>0</v>
      </c>
      <c r="G52">
        <v>0.953125</v>
      </c>
      <c r="H52">
        <v>4.1060581207275302</v>
      </c>
      <c r="I52">
        <v>128</v>
      </c>
      <c r="K52">
        <v>0.9921875</v>
      </c>
      <c r="L52">
        <v>0.9921875</v>
      </c>
      <c r="M52">
        <v>0.984375</v>
      </c>
      <c r="N52">
        <v>0.96875</v>
      </c>
      <c r="O52">
        <v>0.90625</v>
      </c>
      <c r="P52">
        <v>0</v>
      </c>
      <c r="Q52">
        <v>0.984375</v>
      </c>
      <c r="R52">
        <v>6.42870998382568</v>
      </c>
    </row>
    <row r="53" spans="1:18" x14ac:dyDescent="0.35">
      <c r="A53">
        <v>1</v>
      </c>
      <c r="B53">
        <v>0.9375</v>
      </c>
      <c r="C53">
        <v>0.8515625</v>
      </c>
      <c r="D53">
        <v>0.71875</v>
      </c>
      <c r="E53">
        <v>0.71875</v>
      </c>
      <c r="F53">
        <v>0</v>
      </c>
      <c r="G53">
        <v>0.9296875</v>
      </c>
      <c r="H53">
        <v>4.3930301666259703</v>
      </c>
      <c r="I53">
        <v>128</v>
      </c>
      <c r="K53">
        <v>1</v>
      </c>
      <c r="L53">
        <v>0.9921875</v>
      </c>
      <c r="M53">
        <v>0.9921875</v>
      </c>
      <c r="N53">
        <v>0.984375</v>
      </c>
      <c r="O53">
        <v>0.90625</v>
      </c>
      <c r="P53">
        <v>0</v>
      </c>
      <c r="Q53">
        <v>0.9921875</v>
      </c>
      <c r="R53">
        <v>6.6739988327026296</v>
      </c>
    </row>
    <row r="54" spans="1:18" x14ac:dyDescent="0.35">
      <c r="A54">
        <v>0.9921875</v>
      </c>
      <c r="B54">
        <v>0.953125</v>
      </c>
      <c r="C54">
        <v>0.90625</v>
      </c>
      <c r="D54">
        <v>0.6796875</v>
      </c>
      <c r="E54">
        <v>0.6796875</v>
      </c>
      <c r="F54">
        <v>0</v>
      </c>
      <c r="G54">
        <v>0.9375</v>
      </c>
      <c r="H54">
        <v>4.3271894454956001</v>
      </c>
      <c r="I54">
        <v>128</v>
      </c>
      <c r="K54">
        <v>0.9921875</v>
      </c>
      <c r="L54">
        <v>0.984375</v>
      </c>
      <c r="M54">
        <v>0.984375</v>
      </c>
      <c r="N54">
        <v>0.9609375</v>
      </c>
      <c r="O54">
        <v>0.859375</v>
      </c>
      <c r="P54">
        <v>0</v>
      </c>
      <c r="Q54">
        <v>0.9765625</v>
      </c>
      <c r="R54">
        <v>6.4507503509521396</v>
      </c>
    </row>
    <row r="55" spans="1:18" x14ac:dyDescent="0.35">
      <c r="A55">
        <v>0.9921875</v>
      </c>
      <c r="B55">
        <v>0.9296875</v>
      </c>
      <c r="C55">
        <v>0.7890625</v>
      </c>
      <c r="D55">
        <v>0.671875</v>
      </c>
      <c r="E55">
        <v>0.625</v>
      </c>
      <c r="F55">
        <v>0</v>
      </c>
      <c r="G55">
        <v>0.890625</v>
      </c>
      <c r="H55">
        <v>4.3359308242797798</v>
      </c>
      <c r="I55">
        <v>128</v>
      </c>
      <c r="K55">
        <v>0.984375</v>
      </c>
      <c r="L55">
        <v>0.9765625</v>
      </c>
      <c r="M55">
        <v>0.96875</v>
      </c>
      <c r="N55">
        <v>0.953125</v>
      </c>
      <c r="O55">
        <v>0.84375</v>
      </c>
      <c r="P55">
        <v>0</v>
      </c>
      <c r="Q55">
        <v>0.9609375</v>
      </c>
      <c r="R55">
        <v>6.2951011657714799</v>
      </c>
    </row>
    <row r="56" spans="1:18" x14ac:dyDescent="0.35">
      <c r="A56">
        <v>1</v>
      </c>
      <c r="B56">
        <v>0.9453125</v>
      </c>
      <c r="C56">
        <v>0.8671875</v>
      </c>
      <c r="D56">
        <v>0.7265625</v>
      </c>
      <c r="E56">
        <v>0.7109375</v>
      </c>
      <c r="F56">
        <v>0</v>
      </c>
      <c r="G56">
        <v>0.921875</v>
      </c>
      <c r="H56">
        <v>4.3388266563415501</v>
      </c>
      <c r="I56">
        <v>128</v>
      </c>
      <c r="K56">
        <v>1</v>
      </c>
      <c r="L56">
        <v>1</v>
      </c>
      <c r="M56">
        <v>1</v>
      </c>
      <c r="N56">
        <v>0.984375</v>
      </c>
      <c r="O56">
        <v>0.890625</v>
      </c>
      <c r="P56">
        <v>0</v>
      </c>
      <c r="Q56">
        <v>1</v>
      </c>
      <c r="R56">
        <v>6.6249184608459402</v>
      </c>
    </row>
    <row r="57" spans="1:18" x14ac:dyDescent="0.35">
      <c r="A57">
        <v>0.9921875</v>
      </c>
      <c r="B57">
        <v>0.96875</v>
      </c>
      <c r="C57">
        <v>0.859375</v>
      </c>
      <c r="D57">
        <v>0.7421875</v>
      </c>
      <c r="E57">
        <v>0.7578125</v>
      </c>
      <c r="F57">
        <v>0</v>
      </c>
      <c r="G57">
        <v>0.9140625</v>
      </c>
      <c r="H57">
        <v>4.4248023033142001</v>
      </c>
      <c r="I57">
        <v>128</v>
      </c>
      <c r="K57">
        <v>1</v>
      </c>
      <c r="L57">
        <v>0.984375</v>
      </c>
      <c r="M57">
        <v>0.9765625</v>
      </c>
      <c r="N57">
        <v>0.96875</v>
      </c>
      <c r="O57">
        <v>0.875</v>
      </c>
      <c r="P57">
        <v>0</v>
      </c>
      <c r="Q57">
        <v>0.984375</v>
      </c>
      <c r="R57">
        <v>6.45668220520019</v>
      </c>
    </row>
    <row r="58" spans="1:18" x14ac:dyDescent="0.35">
      <c r="A58">
        <v>0.984375</v>
      </c>
      <c r="B58">
        <v>0.890625</v>
      </c>
      <c r="C58">
        <v>0.78125</v>
      </c>
      <c r="D58">
        <v>0.6328125</v>
      </c>
      <c r="E58">
        <v>0.5625</v>
      </c>
      <c r="F58">
        <v>0</v>
      </c>
      <c r="G58">
        <v>0.8671875</v>
      </c>
      <c r="H58">
        <v>4.0511479377746502</v>
      </c>
      <c r="I58">
        <v>128</v>
      </c>
      <c r="K58">
        <v>0.984375</v>
      </c>
      <c r="L58">
        <v>0.96875</v>
      </c>
      <c r="M58">
        <v>0.96875</v>
      </c>
      <c r="N58">
        <v>0.9453125</v>
      </c>
      <c r="O58">
        <v>0.890625</v>
      </c>
      <c r="P58">
        <v>0</v>
      </c>
      <c r="Q58">
        <v>0.9609375</v>
      </c>
      <c r="R58">
        <v>6.1563405990600497</v>
      </c>
    </row>
    <row r="59" spans="1:18" x14ac:dyDescent="0.35">
      <c r="A59">
        <v>0.9921875</v>
      </c>
      <c r="B59">
        <v>0.8828125</v>
      </c>
      <c r="C59">
        <v>0.8125</v>
      </c>
      <c r="D59">
        <v>0.703125</v>
      </c>
      <c r="E59">
        <v>0.6328125</v>
      </c>
      <c r="F59">
        <v>0</v>
      </c>
      <c r="G59">
        <v>0.8984375</v>
      </c>
      <c r="H59">
        <v>4.1390070915222097</v>
      </c>
      <c r="I59">
        <v>128</v>
      </c>
      <c r="K59">
        <v>0.984375</v>
      </c>
      <c r="L59">
        <v>0.9765625</v>
      </c>
      <c r="M59">
        <v>0.9609375</v>
      </c>
      <c r="N59">
        <v>0.9453125</v>
      </c>
      <c r="O59">
        <v>0.875</v>
      </c>
      <c r="P59">
        <v>0</v>
      </c>
      <c r="Q59">
        <v>0.96875</v>
      </c>
      <c r="R59">
        <v>6.2919197082519496</v>
      </c>
    </row>
    <row r="60" spans="1:18" x14ac:dyDescent="0.35">
      <c r="A60">
        <v>0.9921875</v>
      </c>
      <c r="B60">
        <v>0.953125</v>
      </c>
      <c r="C60">
        <v>0.8828125</v>
      </c>
      <c r="D60">
        <v>0.6875</v>
      </c>
      <c r="E60">
        <v>0.6875</v>
      </c>
      <c r="F60">
        <v>0</v>
      </c>
      <c r="G60">
        <v>0.9375</v>
      </c>
      <c r="H60">
        <v>4.3894691467285103</v>
      </c>
      <c r="I60">
        <v>128</v>
      </c>
      <c r="K60">
        <v>0.9921875</v>
      </c>
      <c r="L60">
        <v>0.9921875</v>
      </c>
      <c r="M60">
        <v>0.9921875</v>
      </c>
      <c r="N60">
        <v>0.96875</v>
      </c>
      <c r="O60">
        <v>0.90625</v>
      </c>
      <c r="P60">
        <v>0</v>
      </c>
      <c r="Q60">
        <v>0.984375</v>
      </c>
      <c r="R60">
        <v>6.4923214912414497</v>
      </c>
    </row>
    <row r="61" spans="1:18" x14ac:dyDescent="0.35">
      <c r="A61">
        <v>0.9765625</v>
      </c>
      <c r="B61">
        <v>0.96875</v>
      </c>
      <c r="C61">
        <v>0.921875</v>
      </c>
      <c r="D61">
        <v>0.6875</v>
      </c>
      <c r="E61">
        <v>0.703125</v>
      </c>
      <c r="F61">
        <v>0</v>
      </c>
      <c r="G61">
        <v>0.9375</v>
      </c>
      <c r="H61">
        <v>4.2720861434936497</v>
      </c>
      <c r="I61">
        <v>128</v>
      </c>
      <c r="K61">
        <v>0.9765625</v>
      </c>
      <c r="L61">
        <v>0.984375</v>
      </c>
      <c r="M61">
        <v>0.984375</v>
      </c>
      <c r="N61">
        <v>0.9765625</v>
      </c>
      <c r="O61">
        <v>0.890625</v>
      </c>
      <c r="P61">
        <v>0</v>
      </c>
      <c r="Q61">
        <v>0.9765625</v>
      </c>
      <c r="R61">
        <v>6.36468029022216</v>
      </c>
    </row>
    <row r="62" spans="1:18" x14ac:dyDescent="0.35">
      <c r="A62">
        <v>1</v>
      </c>
      <c r="B62">
        <v>0.953125</v>
      </c>
      <c r="C62">
        <v>0.8671875</v>
      </c>
      <c r="D62">
        <v>0.703125</v>
      </c>
      <c r="E62">
        <v>0.671875</v>
      </c>
      <c r="F62">
        <v>0</v>
      </c>
      <c r="G62">
        <v>0.9140625</v>
      </c>
      <c r="H62">
        <v>4.2541556358337402</v>
      </c>
      <c r="I62">
        <v>128</v>
      </c>
      <c r="K62">
        <v>1</v>
      </c>
      <c r="L62">
        <v>1</v>
      </c>
      <c r="M62">
        <v>1</v>
      </c>
      <c r="N62">
        <v>0.9921875</v>
      </c>
      <c r="O62">
        <v>0.9296875</v>
      </c>
      <c r="P62">
        <v>0</v>
      </c>
      <c r="Q62">
        <v>1</v>
      </c>
      <c r="R62">
        <v>6.4456977844238201</v>
      </c>
    </row>
    <row r="63" spans="1:18" x14ac:dyDescent="0.35">
      <c r="A63">
        <v>0.9921875</v>
      </c>
      <c r="B63">
        <v>0.9375</v>
      </c>
      <c r="C63">
        <v>0.875</v>
      </c>
      <c r="D63">
        <v>0.734375</v>
      </c>
      <c r="E63">
        <v>0.671875</v>
      </c>
      <c r="F63">
        <v>0</v>
      </c>
      <c r="G63">
        <v>0.9296875</v>
      </c>
      <c r="H63">
        <v>4.3407082557678196</v>
      </c>
      <c r="I63">
        <v>128</v>
      </c>
      <c r="K63">
        <v>1</v>
      </c>
      <c r="L63">
        <v>1</v>
      </c>
      <c r="M63">
        <v>0.984375</v>
      </c>
      <c r="N63">
        <v>0.9765625</v>
      </c>
      <c r="O63">
        <v>0.875</v>
      </c>
      <c r="P63">
        <v>0</v>
      </c>
      <c r="Q63">
        <v>0.9921875</v>
      </c>
      <c r="R63">
        <v>6.3218116760253897</v>
      </c>
    </row>
    <row r="64" spans="1:18" x14ac:dyDescent="0.35">
      <c r="A64">
        <v>0.9765625</v>
      </c>
      <c r="B64">
        <v>0.90625</v>
      </c>
      <c r="C64">
        <v>0.796875</v>
      </c>
      <c r="D64">
        <v>0.6484375</v>
      </c>
      <c r="E64">
        <v>0.5703125</v>
      </c>
      <c r="F64">
        <v>0</v>
      </c>
      <c r="G64">
        <v>0.8984375</v>
      </c>
      <c r="H64">
        <v>4.17671298980712</v>
      </c>
      <c r="I64">
        <v>128</v>
      </c>
      <c r="K64">
        <v>1</v>
      </c>
      <c r="L64">
        <v>0.96875</v>
      </c>
      <c r="M64">
        <v>0.9453125</v>
      </c>
      <c r="N64">
        <v>0.9296875</v>
      </c>
      <c r="O64">
        <v>0.8515625</v>
      </c>
      <c r="P64">
        <v>0</v>
      </c>
      <c r="Q64">
        <v>0.9609375</v>
      </c>
      <c r="R64">
        <v>6.2549362182617099</v>
      </c>
    </row>
    <row r="65" spans="1:18" x14ac:dyDescent="0.35">
      <c r="A65">
        <v>0.984375</v>
      </c>
      <c r="B65">
        <v>0.953125</v>
      </c>
      <c r="C65">
        <v>0.8828125</v>
      </c>
      <c r="D65">
        <v>0.703125</v>
      </c>
      <c r="E65">
        <v>0.671875</v>
      </c>
      <c r="F65">
        <v>0</v>
      </c>
      <c r="G65">
        <v>0.9296875</v>
      </c>
      <c r="H65">
        <v>4.2860574722290004</v>
      </c>
      <c r="I65">
        <v>128</v>
      </c>
      <c r="K65">
        <v>0.9921875</v>
      </c>
      <c r="L65">
        <v>0.9765625</v>
      </c>
      <c r="M65">
        <v>0.9765625</v>
      </c>
      <c r="N65">
        <v>0.9765625</v>
      </c>
      <c r="O65">
        <v>0.859375</v>
      </c>
      <c r="P65">
        <v>0</v>
      </c>
      <c r="Q65">
        <v>0.9765625</v>
      </c>
      <c r="R65">
        <v>6.5132946968078604</v>
      </c>
    </row>
    <row r="66" spans="1:18" x14ac:dyDescent="0.35">
      <c r="A66">
        <v>0.9765625</v>
      </c>
      <c r="B66">
        <v>0.9609375</v>
      </c>
      <c r="C66">
        <v>0.875</v>
      </c>
      <c r="D66">
        <v>0.7578125</v>
      </c>
      <c r="E66">
        <v>0.65625</v>
      </c>
      <c r="F66">
        <v>0</v>
      </c>
      <c r="G66">
        <v>0.9296875</v>
      </c>
      <c r="H66">
        <v>4.3387851715087802</v>
      </c>
      <c r="I66">
        <v>128</v>
      </c>
      <c r="K66">
        <v>0.9921875</v>
      </c>
      <c r="L66">
        <v>0.984375</v>
      </c>
      <c r="M66">
        <v>0.984375</v>
      </c>
      <c r="N66">
        <v>0.9765625</v>
      </c>
      <c r="O66">
        <v>0.8828125</v>
      </c>
      <c r="P66">
        <v>0</v>
      </c>
      <c r="Q66">
        <v>0.9765625</v>
      </c>
      <c r="R66">
        <v>6.4910902976989702</v>
      </c>
    </row>
    <row r="67" spans="1:18" x14ac:dyDescent="0.35">
      <c r="A67">
        <v>1</v>
      </c>
      <c r="B67">
        <v>0.953125</v>
      </c>
      <c r="C67">
        <v>0.84375</v>
      </c>
      <c r="D67">
        <v>0.6640625</v>
      </c>
      <c r="E67">
        <v>0.65625</v>
      </c>
      <c r="F67">
        <v>0</v>
      </c>
      <c r="G67">
        <v>0.921875</v>
      </c>
      <c r="H67">
        <v>4.31579494476318</v>
      </c>
      <c r="I67">
        <v>128</v>
      </c>
      <c r="K67">
        <v>0.9921875</v>
      </c>
      <c r="L67">
        <v>0.984375</v>
      </c>
      <c r="M67">
        <v>0.9765625</v>
      </c>
      <c r="N67">
        <v>0.9609375</v>
      </c>
      <c r="O67">
        <v>0.875</v>
      </c>
      <c r="P67">
        <v>0</v>
      </c>
      <c r="Q67">
        <v>0.9765625</v>
      </c>
      <c r="R67">
        <v>6.5771670341491699</v>
      </c>
    </row>
    <row r="68" spans="1:18" x14ac:dyDescent="0.35">
      <c r="A68">
        <v>0.984375</v>
      </c>
      <c r="B68">
        <v>0.9453125</v>
      </c>
      <c r="C68">
        <v>0.8671875</v>
      </c>
      <c r="D68">
        <v>0.703125</v>
      </c>
      <c r="E68">
        <v>0.6640625</v>
      </c>
      <c r="F68">
        <v>0</v>
      </c>
      <c r="G68">
        <v>0.9375</v>
      </c>
      <c r="H68">
        <v>4.2855815887451101</v>
      </c>
      <c r="I68">
        <v>128</v>
      </c>
      <c r="K68">
        <v>0.9921875</v>
      </c>
      <c r="L68">
        <v>0.9765625</v>
      </c>
      <c r="M68">
        <v>0.9765625</v>
      </c>
      <c r="N68">
        <v>0.9609375</v>
      </c>
      <c r="O68">
        <v>0.8984375</v>
      </c>
      <c r="P68">
        <v>0</v>
      </c>
      <c r="Q68">
        <v>0.9765625</v>
      </c>
      <c r="R68">
        <v>6.4937515258789</v>
      </c>
    </row>
    <row r="69" spans="1:18" x14ac:dyDescent="0.35">
      <c r="A69">
        <v>1</v>
      </c>
      <c r="B69">
        <v>0.8984375</v>
      </c>
      <c r="C69">
        <v>0.796875</v>
      </c>
      <c r="D69">
        <v>0.65625</v>
      </c>
      <c r="E69">
        <v>0.6171875</v>
      </c>
      <c r="F69">
        <v>0</v>
      </c>
      <c r="G69">
        <v>0.875</v>
      </c>
      <c r="H69">
        <v>4.1243038177490199</v>
      </c>
      <c r="I69">
        <v>128</v>
      </c>
      <c r="K69">
        <v>0.9921875</v>
      </c>
      <c r="L69">
        <v>0.9921875</v>
      </c>
      <c r="M69">
        <v>0.9921875</v>
      </c>
      <c r="N69">
        <v>0.9765625</v>
      </c>
      <c r="O69">
        <v>0.8515625</v>
      </c>
      <c r="P69">
        <v>0</v>
      </c>
      <c r="Q69">
        <v>0.984375</v>
      </c>
      <c r="R69">
        <v>6.2629108428954998</v>
      </c>
    </row>
    <row r="70" spans="1:18" x14ac:dyDescent="0.35">
      <c r="A70">
        <v>0.9921875</v>
      </c>
      <c r="B70">
        <v>0.9765625</v>
      </c>
      <c r="C70">
        <v>0.875</v>
      </c>
      <c r="D70">
        <v>0.78125</v>
      </c>
      <c r="E70">
        <v>0.6484375</v>
      </c>
      <c r="F70">
        <v>0</v>
      </c>
      <c r="G70">
        <v>0.9453125</v>
      </c>
      <c r="H70">
        <v>4.4871282577514604</v>
      </c>
      <c r="I70">
        <v>128</v>
      </c>
      <c r="K70">
        <v>1</v>
      </c>
      <c r="L70">
        <v>0.9921875</v>
      </c>
      <c r="M70">
        <v>0.9921875</v>
      </c>
      <c r="N70">
        <v>0.984375</v>
      </c>
      <c r="O70">
        <v>0.890625</v>
      </c>
      <c r="P70">
        <v>0</v>
      </c>
      <c r="Q70">
        <v>0.9921875</v>
      </c>
      <c r="R70">
        <v>6.6494431495666504</v>
      </c>
    </row>
    <row r="71" spans="1:18" x14ac:dyDescent="0.35">
      <c r="A71">
        <v>0.9921875</v>
      </c>
      <c r="B71">
        <v>0.953125</v>
      </c>
      <c r="C71">
        <v>0.859375</v>
      </c>
      <c r="D71">
        <v>0.71875</v>
      </c>
      <c r="E71">
        <v>0.6328125</v>
      </c>
      <c r="F71">
        <v>0</v>
      </c>
      <c r="G71">
        <v>0.9296875</v>
      </c>
      <c r="H71">
        <v>4.2753806114196697</v>
      </c>
      <c r="I71">
        <v>128</v>
      </c>
      <c r="K71">
        <v>0.9921875</v>
      </c>
      <c r="L71">
        <v>1</v>
      </c>
      <c r="M71">
        <v>0.9921875</v>
      </c>
      <c r="N71">
        <v>0.96875</v>
      </c>
      <c r="O71">
        <v>0.90625</v>
      </c>
      <c r="P71">
        <v>0</v>
      </c>
      <c r="Q71">
        <v>0.9921875</v>
      </c>
      <c r="R71">
        <v>6.3707795143127397</v>
      </c>
    </row>
    <row r="72" spans="1:18" x14ac:dyDescent="0.35">
      <c r="A72">
        <v>0.9921875</v>
      </c>
      <c r="B72">
        <v>0.921875</v>
      </c>
      <c r="C72">
        <v>0.78125</v>
      </c>
      <c r="D72">
        <v>0.640625</v>
      </c>
      <c r="E72">
        <v>0.5703125</v>
      </c>
      <c r="F72">
        <v>0</v>
      </c>
      <c r="G72">
        <v>0.890625</v>
      </c>
      <c r="H72">
        <v>3.9881124496459899</v>
      </c>
      <c r="I72">
        <v>128</v>
      </c>
      <c r="K72">
        <v>0.9921875</v>
      </c>
      <c r="L72">
        <v>0.96875</v>
      </c>
      <c r="M72">
        <v>0.9609375</v>
      </c>
      <c r="N72">
        <v>0.953125</v>
      </c>
      <c r="O72">
        <v>0.828125</v>
      </c>
      <c r="P72">
        <v>0</v>
      </c>
      <c r="Q72">
        <v>0.96875</v>
      </c>
      <c r="R72">
        <v>6.1096243858337402</v>
      </c>
    </row>
    <row r="73" spans="1:18" x14ac:dyDescent="0.35">
      <c r="A73">
        <v>1</v>
      </c>
      <c r="B73">
        <v>0.9296875</v>
      </c>
      <c r="C73">
        <v>0.859375</v>
      </c>
      <c r="D73">
        <v>0.6953125</v>
      </c>
      <c r="E73">
        <v>0.6953125</v>
      </c>
      <c r="F73">
        <v>0</v>
      </c>
      <c r="G73">
        <v>0.8984375</v>
      </c>
      <c r="H73">
        <v>4.3330950736999503</v>
      </c>
      <c r="I73">
        <v>128</v>
      </c>
      <c r="K73">
        <v>1</v>
      </c>
      <c r="L73">
        <v>0.984375</v>
      </c>
      <c r="M73">
        <v>0.9765625</v>
      </c>
      <c r="N73">
        <v>0.9765625</v>
      </c>
      <c r="O73">
        <v>0.9140625</v>
      </c>
      <c r="P73">
        <v>0</v>
      </c>
      <c r="Q73">
        <v>0.984375</v>
      </c>
      <c r="R73">
        <v>6.3915338516235298</v>
      </c>
    </row>
    <row r="74" spans="1:18" x14ac:dyDescent="0.35">
      <c r="A74">
        <v>0.9921875</v>
      </c>
      <c r="B74">
        <v>0.9453125</v>
      </c>
      <c r="C74">
        <v>0.8828125</v>
      </c>
      <c r="D74">
        <v>0.71875</v>
      </c>
      <c r="E74">
        <v>0.71875</v>
      </c>
      <c r="F74">
        <v>0</v>
      </c>
      <c r="G74">
        <v>0.9140625</v>
      </c>
      <c r="H74">
        <v>4.3411984443664497</v>
      </c>
      <c r="I74">
        <v>128</v>
      </c>
      <c r="K74">
        <v>0.9921875</v>
      </c>
      <c r="L74">
        <v>0.96875</v>
      </c>
      <c r="M74">
        <v>0.9765625</v>
      </c>
      <c r="N74">
        <v>0.9609375</v>
      </c>
      <c r="O74">
        <v>0.890625</v>
      </c>
      <c r="P74">
        <v>0</v>
      </c>
      <c r="Q74">
        <v>0.96875</v>
      </c>
      <c r="R74">
        <v>6.5928602218627903</v>
      </c>
    </row>
    <row r="75" spans="1:18" x14ac:dyDescent="0.35">
      <c r="A75">
        <v>1</v>
      </c>
      <c r="B75">
        <v>0.921875</v>
      </c>
      <c r="C75">
        <v>0.859375</v>
      </c>
      <c r="D75">
        <v>0.671875</v>
      </c>
      <c r="E75">
        <v>0.671875</v>
      </c>
      <c r="F75">
        <v>0</v>
      </c>
      <c r="G75">
        <v>0.9140625</v>
      </c>
      <c r="H75">
        <v>4.26173496246337</v>
      </c>
      <c r="I75">
        <v>128</v>
      </c>
      <c r="K75">
        <v>1</v>
      </c>
      <c r="L75">
        <v>0.984375</v>
      </c>
      <c r="M75">
        <v>0.984375</v>
      </c>
      <c r="N75">
        <v>0.953125</v>
      </c>
      <c r="O75">
        <v>0.8671875</v>
      </c>
      <c r="P75">
        <v>0</v>
      </c>
      <c r="Q75">
        <v>0.984375</v>
      </c>
      <c r="R75">
        <v>6.1430778503417898</v>
      </c>
    </row>
    <row r="76" spans="1:18" x14ac:dyDescent="0.35">
      <c r="A76">
        <v>0.9921875</v>
      </c>
      <c r="B76">
        <v>0.9453125</v>
      </c>
      <c r="C76">
        <v>0.875</v>
      </c>
      <c r="D76">
        <v>0.6875</v>
      </c>
      <c r="E76">
        <v>0.59375</v>
      </c>
      <c r="F76">
        <v>0</v>
      </c>
      <c r="G76">
        <v>0.9140625</v>
      </c>
      <c r="H76">
        <v>4.2077679634094203</v>
      </c>
      <c r="I76">
        <v>128</v>
      </c>
      <c r="K76">
        <v>0.9921875</v>
      </c>
      <c r="L76">
        <v>0.984375</v>
      </c>
      <c r="M76">
        <v>0.9765625</v>
      </c>
      <c r="N76">
        <v>0.96875</v>
      </c>
      <c r="O76">
        <v>0.9140625</v>
      </c>
      <c r="P76">
        <v>0</v>
      </c>
      <c r="Q76">
        <v>0.96875</v>
      </c>
      <c r="R76">
        <v>6.0744943618774396</v>
      </c>
    </row>
    <row r="77" spans="1:18" x14ac:dyDescent="0.35">
      <c r="A77">
        <v>0.984375</v>
      </c>
      <c r="B77">
        <v>0.9453125</v>
      </c>
      <c r="C77">
        <v>0.859375</v>
      </c>
      <c r="D77">
        <v>0.6640625</v>
      </c>
      <c r="E77">
        <v>0.6328125</v>
      </c>
      <c r="F77">
        <v>0</v>
      </c>
      <c r="G77">
        <v>0.9140625</v>
      </c>
      <c r="H77">
        <v>4.1066212654113698</v>
      </c>
      <c r="I77">
        <v>128</v>
      </c>
      <c r="K77">
        <v>1</v>
      </c>
      <c r="L77">
        <v>0.9765625</v>
      </c>
      <c r="M77">
        <v>0.96875</v>
      </c>
      <c r="N77">
        <v>0.9609375</v>
      </c>
      <c r="O77">
        <v>0.859375</v>
      </c>
      <c r="P77">
        <v>0</v>
      </c>
      <c r="Q77">
        <v>0.9765625</v>
      </c>
      <c r="R77">
        <v>6.1328382492065403</v>
      </c>
    </row>
    <row r="78" spans="1:18" x14ac:dyDescent="0.35">
      <c r="A78">
        <v>0.984375</v>
      </c>
      <c r="B78">
        <v>0.90625</v>
      </c>
      <c r="C78">
        <v>0.8359375</v>
      </c>
      <c r="D78">
        <v>0.6796875</v>
      </c>
      <c r="E78">
        <v>0.6171875</v>
      </c>
      <c r="F78">
        <v>0</v>
      </c>
      <c r="G78">
        <v>0.890625</v>
      </c>
      <c r="H78">
        <v>4.1576557159423801</v>
      </c>
      <c r="I78">
        <v>128</v>
      </c>
      <c r="K78">
        <v>1</v>
      </c>
      <c r="L78">
        <v>0.9765625</v>
      </c>
      <c r="M78">
        <v>0.96875</v>
      </c>
      <c r="N78">
        <v>0.96875</v>
      </c>
      <c r="O78">
        <v>0.84375</v>
      </c>
      <c r="P78">
        <v>0</v>
      </c>
      <c r="Q78">
        <v>0.9765625</v>
      </c>
      <c r="R78">
        <v>6.25135993957519</v>
      </c>
    </row>
    <row r="79" spans="1:18" x14ac:dyDescent="0.35">
      <c r="A79">
        <v>0.9921875</v>
      </c>
      <c r="B79">
        <v>0.921875</v>
      </c>
      <c r="C79">
        <v>0.828125</v>
      </c>
      <c r="D79">
        <v>0.6953125</v>
      </c>
      <c r="E79">
        <v>0.6796875</v>
      </c>
      <c r="F79">
        <v>0</v>
      </c>
      <c r="G79">
        <v>0.890625</v>
      </c>
      <c r="H79">
        <v>4.2064704895019496</v>
      </c>
      <c r="I79">
        <v>128</v>
      </c>
      <c r="K79">
        <v>0.9921875</v>
      </c>
      <c r="L79">
        <v>0.9765625</v>
      </c>
      <c r="M79">
        <v>0.9765625</v>
      </c>
      <c r="N79">
        <v>0.953125</v>
      </c>
      <c r="O79">
        <v>0.796875</v>
      </c>
      <c r="P79">
        <v>0</v>
      </c>
      <c r="Q79">
        <v>0.96875</v>
      </c>
      <c r="R79">
        <v>6.2036314010620099</v>
      </c>
    </row>
    <row r="80" spans="1:18" x14ac:dyDescent="0.35">
      <c r="A80">
        <f>SUMPRODUCT(A2:A79,$I2:$I79)/SUM($I2:$I79)</f>
        <v>0.99188701923076927</v>
      </c>
      <c r="B80">
        <f t="shared" ref="B80:H80" si="0">SUMPRODUCT(B2:B79,$I2:$I79)/SUM($I2:$I79)</f>
        <v>0.94040464743589747</v>
      </c>
      <c r="C80">
        <f t="shared" si="0"/>
        <v>0.85356570512820518</v>
      </c>
      <c r="D80">
        <f t="shared" si="0"/>
        <v>0.69330929487179482</v>
      </c>
      <c r="E80">
        <f t="shared" si="0"/>
        <v>0.65795272435897434</v>
      </c>
      <c r="F80">
        <f t="shared" si="0"/>
        <v>0</v>
      </c>
      <c r="G80">
        <f t="shared" si="0"/>
        <v>0.91887019230769229</v>
      </c>
      <c r="H80">
        <f t="shared" si="0"/>
        <v>4.2721019585927316</v>
      </c>
      <c r="K80">
        <f>SUMPRODUCT(K2:K79,$I2:$I79)/SUM($I2:$I79)</f>
        <v>0.99389022435897434</v>
      </c>
      <c r="L80">
        <f t="shared" ref="L80" si="1">SUMPRODUCT(L2:L79,$I2:$I79)/SUM($I2:$I79)</f>
        <v>0.9859775641025641</v>
      </c>
      <c r="M80">
        <f t="shared" ref="M80" si="2">SUMPRODUCT(M2:M79,$I2:$I79)/SUM($I2:$I79)</f>
        <v>0.98187099358974361</v>
      </c>
      <c r="N80">
        <f t="shared" ref="N80" si="3">SUMPRODUCT(N2:N79,$I2:$I79)/SUM($I2:$I79)</f>
        <v>0.96824919871794868</v>
      </c>
      <c r="O80">
        <f t="shared" ref="O80" si="4">SUMPRODUCT(O2:O79,$I2:$I79)/SUM($I2:$I79)</f>
        <v>0.87550080128205132</v>
      </c>
      <c r="P80">
        <f t="shared" ref="P80" si="5">SUMPRODUCT(P2:P79,$I2:$I79)/SUM($I2:$I79)</f>
        <v>0</v>
      </c>
      <c r="Q80">
        <f t="shared" ref="Q80" si="6">SUMPRODUCT(Q2:Q79,$I2:$I79)/SUM($I2:$I79)</f>
        <v>0.98137019230769229</v>
      </c>
      <c r="R80">
        <f t="shared" ref="R80" si="7">SUMPRODUCT(R2:R79,$I2:$I79)/SUM($I2:$I79)</f>
        <v>6.3784161469875231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Sheet4</vt:lpstr>
      <vt:lpstr>Sheet2</vt:lpstr>
      <vt:lpstr>Sheet3</vt:lpstr>
      <vt:lpstr>Sheet5</vt:lpstr>
      <vt:lpstr>tropical</vt:lpstr>
      <vt:lpstr>relu</vt:lpstr>
      <vt:lpstr>mmr</vt:lpstr>
      <vt:lpstr>maxout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Pasque, Kurt (LT)</dc:creator>
  <cp:lastModifiedBy>Pasque, Kurt (LT)</cp:lastModifiedBy>
  <dcterms:created xsi:type="dcterms:W3CDTF">2023-12-14T23:33:02Z</dcterms:created>
  <dcterms:modified xsi:type="dcterms:W3CDTF">2024-01-26T00:51:25Z</dcterms:modified>
</cp:coreProperties>
</file>