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105903_glos_ac_uk/Documents/Year 3/Dissertation/"/>
    </mc:Choice>
  </mc:AlternateContent>
  <xr:revisionPtr revIDLastSave="23" documentId="13_ncr:1_{A47838BE-7418-584C-944E-535F0735E8BC}" xr6:coauthVersionLast="47" xr6:coauthVersionMax="47" xr10:uidLastSave="{2A4C3F4C-C1A3-4836-8268-C76E46478E3D}"/>
  <bookViews>
    <workbookView xWindow="-120" yWindow="-120" windowWidth="38640" windowHeight="21120" activeTab="1" xr2:uid="{00000000-000D-0000-FFFF-FFFF00000000}"/>
  </bookViews>
  <sheets>
    <sheet name="H DATA 2022" sheetId="4" r:id="rId1"/>
    <sheet name="GHG TOTAL = CO2ekg2018" sheetId="5" r:id="rId2"/>
    <sheet name="BB-20 - Currentprice &amp; Volume" sheetId="6" r:id="rId3"/>
    <sheet name="REC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6" i="5" l="1"/>
  <c r="P113" i="4"/>
  <c r="H113" i="4"/>
  <c r="G113" i="4"/>
  <c r="I113" i="4" s="1"/>
  <c r="P112" i="4"/>
  <c r="H112" i="4"/>
  <c r="G112" i="4"/>
  <c r="I112" i="4" s="1"/>
  <c r="P111" i="4"/>
  <c r="H111" i="4"/>
  <c r="G111" i="4"/>
  <c r="I111" i="4" s="1"/>
  <c r="L111" i="4" s="1"/>
  <c r="M111" i="4" s="1"/>
  <c r="N111" i="4" s="1"/>
  <c r="P110" i="4"/>
  <c r="I110" i="4"/>
  <c r="L110" i="4" s="1"/>
  <c r="M110" i="4" s="1"/>
  <c r="N110" i="4" s="1"/>
  <c r="H110" i="4"/>
  <c r="G110" i="4"/>
  <c r="P109" i="4"/>
  <c r="L109" i="4"/>
  <c r="M109" i="4" s="1"/>
  <c r="N109" i="4" s="1"/>
  <c r="I109" i="4"/>
  <c r="H109" i="4"/>
  <c r="G109" i="4"/>
  <c r="P108" i="4"/>
  <c r="I108" i="4"/>
  <c r="H108" i="4"/>
  <c r="G108" i="4"/>
  <c r="P107" i="4"/>
  <c r="H107" i="4"/>
  <c r="L107" i="4" s="1"/>
  <c r="M107" i="4" s="1"/>
  <c r="N107" i="4" s="1"/>
  <c r="G107" i="4"/>
  <c r="I107" i="4" s="1"/>
  <c r="P106" i="4"/>
  <c r="H106" i="4"/>
  <c r="G106" i="4"/>
  <c r="I106" i="4" s="1"/>
  <c r="L106" i="4" s="1"/>
  <c r="M106" i="4" s="1"/>
  <c r="N106" i="4" s="1"/>
  <c r="P105" i="4"/>
  <c r="I105" i="4"/>
  <c r="H105" i="4"/>
  <c r="L105" i="4" s="1"/>
  <c r="M105" i="4" s="1"/>
  <c r="N105" i="4" s="1"/>
  <c r="G105" i="4"/>
  <c r="P104" i="4"/>
  <c r="H104" i="4"/>
  <c r="L104" i="4" s="1"/>
  <c r="M104" i="4" s="1"/>
  <c r="N104" i="4" s="1"/>
  <c r="G104" i="4"/>
  <c r="I104" i="4" s="1"/>
  <c r="P103" i="4"/>
  <c r="H103" i="4"/>
  <c r="G103" i="4"/>
  <c r="I103" i="4" s="1"/>
  <c r="L103" i="4" s="1"/>
  <c r="M103" i="4" s="1"/>
  <c r="N103" i="4" s="1"/>
  <c r="P102" i="4"/>
  <c r="M102" i="4"/>
  <c r="N102" i="4" s="1"/>
  <c r="I102" i="4"/>
  <c r="L102" i="4" s="1"/>
  <c r="H102" i="4"/>
  <c r="G102" i="4"/>
  <c r="P101" i="4"/>
  <c r="L101" i="4"/>
  <c r="M101" i="4" s="1"/>
  <c r="N101" i="4" s="1"/>
  <c r="I101" i="4"/>
  <c r="H101" i="4"/>
  <c r="G101" i="4"/>
  <c r="P100" i="4"/>
  <c r="I100" i="4"/>
  <c r="H100" i="4"/>
  <c r="L100" i="4" s="1"/>
  <c r="M100" i="4" s="1"/>
  <c r="N100" i="4" s="1"/>
  <c r="G100" i="4"/>
  <c r="P99" i="4"/>
  <c r="L99" i="4"/>
  <c r="M99" i="4" s="1"/>
  <c r="N99" i="4" s="1"/>
  <c r="H99" i="4"/>
  <c r="G99" i="4"/>
  <c r="I99" i="4" s="1"/>
  <c r="P98" i="4"/>
  <c r="H98" i="4"/>
  <c r="G98" i="4"/>
  <c r="I98" i="4" s="1"/>
  <c r="L98" i="4" s="1"/>
  <c r="M98" i="4" s="1"/>
  <c r="N98" i="4" s="1"/>
  <c r="P97" i="4"/>
  <c r="I97" i="4"/>
  <c r="H97" i="4"/>
  <c r="L97" i="4" s="1"/>
  <c r="M97" i="4" s="1"/>
  <c r="N97" i="4" s="1"/>
  <c r="G97" i="4"/>
  <c r="P96" i="4"/>
  <c r="H96" i="4"/>
  <c r="G96" i="4"/>
  <c r="I96" i="4" s="1"/>
  <c r="I95" i="4"/>
  <c r="L95" i="4" s="1"/>
  <c r="M95" i="4" s="1"/>
  <c r="N95" i="4" s="1"/>
  <c r="H95" i="4"/>
  <c r="G95" i="4"/>
  <c r="P94" i="4"/>
  <c r="L94" i="4"/>
  <c r="M94" i="4" s="1"/>
  <c r="N94" i="4" s="1"/>
  <c r="I94" i="4"/>
  <c r="H94" i="4"/>
  <c r="G94" i="4"/>
  <c r="P93" i="4"/>
  <c r="I93" i="4"/>
  <c r="H93" i="4"/>
  <c r="L93" i="4" s="1"/>
  <c r="M93" i="4" s="1"/>
  <c r="N93" i="4" s="1"/>
  <c r="G93" i="4"/>
  <c r="P92" i="4"/>
  <c r="H92" i="4"/>
  <c r="L92" i="4" s="1"/>
  <c r="M92" i="4" s="1"/>
  <c r="N92" i="4" s="1"/>
  <c r="G92" i="4"/>
  <c r="I92" i="4" s="1"/>
  <c r="P91" i="4"/>
  <c r="H91" i="4"/>
  <c r="G91" i="4"/>
  <c r="I91" i="4" s="1"/>
  <c r="L91" i="4" s="1"/>
  <c r="M91" i="4" s="1"/>
  <c r="N91" i="4" s="1"/>
  <c r="P90" i="4"/>
  <c r="I90" i="4"/>
  <c r="H90" i="4"/>
  <c r="L90" i="4" s="1"/>
  <c r="M90" i="4" s="1"/>
  <c r="N90" i="4" s="1"/>
  <c r="G90" i="4"/>
  <c r="P89" i="4"/>
  <c r="H89" i="4"/>
  <c r="G89" i="4"/>
  <c r="I89" i="4" s="1"/>
  <c r="P88" i="4"/>
  <c r="H88" i="4"/>
  <c r="G88" i="4"/>
  <c r="I88" i="4" s="1"/>
  <c r="L88" i="4" s="1"/>
  <c r="M88" i="4" s="1"/>
  <c r="N88" i="4" s="1"/>
  <c r="P87" i="4"/>
  <c r="M87" i="4"/>
  <c r="N87" i="4" s="1"/>
  <c r="I87" i="4"/>
  <c r="L87" i="4" s="1"/>
  <c r="H87" i="4"/>
  <c r="G87" i="4"/>
  <c r="P86" i="4"/>
  <c r="L86" i="4"/>
  <c r="M86" i="4" s="1"/>
  <c r="N86" i="4" s="1"/>
  <c r="I86" i="4"/>
  <c r="H86" i="4"/>
  <c r="G86" i="4"/>
  <c r="P85" i="4"/>
  <c r="I85" i="4"/>
  <c r="H85" i="4"/>
  <c r="L85" i="4" s="1"/>
  <c r="M85" i="4" s="1"/>
  <c r="N85" i="4" s="1"/>
  <c r="G85" i="4"/>
  <c r="P84" i="4"/>
  <c r="H84" i="4"/>
  <c r="G84" i="4"/>
  <c r="I84" i="4" s="1"/>
  <c r="L84" i="4" s="1"/>
  <c r="M84" i="4" s="1"/>
  <c r="N84" i="4" s="1"/>
  <c r="P83" i="4"/>
  <c r="H83" i="4"/>
  <c r="G83" i="4"/>
  <c r="I83" i="4" s="1"/>
  <c r="L83" i="4" s="1"/>
  <c r="M83" i="4" s="1"/>
  <c r="N83" i="4" s="1"/>
  <c r="P82" i="4"/>
  <c r="I82" i="4"/>
  <c r="H82" i="4"/>
  <c r="L82" i="4" s="1"/>
  <c r="M82" i="4" s="1"/>
  <c r="N82" i="4" s="1"/>
  <c r="G82" i="4"/>
  <c r="P81" i="4"/>
  <c r="H81" i="4"/>
  <c r="G81" i="4"/>
  <c r="I81" i="4" s="1"/>
  <c r="P80" i="4"/>
  <c r="N80" i="4"/>
  <c r="H80" i="4"/>
  <c r="G80" i="4"/>
  <c r="I80" i="4" s="1"/>
  <c r="L80" i="4" s="1"/>
  <c r="M80" i="4" s="1"/>
  <c r="P79" i="4"/>
  <c r="I79" i="4"/>
  <c r="L79" i="4" s="1"/>
  <c r="M79" i="4" s="1"/>
  <c r="N79" i="4" s="1"/>
  <c r="H79" i="4"/>
  <c r="G79" i="4"/>
  <c r="P78" i="4"/>
  <c r="L78" i="4"/>
  <c r="M78" i="4" s="1"/>
  <c r="N78" i="4" s="1"/>
  <c r="I78" i="4"/>
  <c r="H78" i="4"/>
  <c r="G78" i="4"/>
  <c r="P77" i="4"/>
  <c r="I77" i="4"/>
  <c r="H77" i="4"/>
  <c r="G77" i="4"/>
  <c r="P76" i="4"/>
  <c r="H76" i="4"/>
  <c r="L76" i="4" s="1"/>
  <c r="M76" i="4" s="1"/>
  <c r="N76" i="4" s="1"/>
  <c r="G76" i="4"/>
  <c r="I76" i="4" s="1"/>
  <c r="P75" i="4"/>
  <c r="I75" i="4"/>
  <c r="L75" i="4" s="1"/>
  <c r="M75" i="4" s="1"/>
  <c r="N75" i="4" s="1"/>
  <c r="H75" i="4"/>
  <c r="G75" i="4"/>
  <c r="P74" i="4"/>
  <c r="I74" i="4"/>
  <c r="H74" i="4"/>
  <c r="L74" i="4" s="1"/>
  <c r="M74" i="4" s="1"/>
  <c r="N74" i="4" s="1"/>
  <c r="G74" i="4"/>
  <c r="P73" i="4"/>
  <c r="H73" i="4"/>
  <c r="L73" i="4" s="1"/>
  <c r="M73" i="4" s="1"/>
  <c r="N73" i="4" s="1"/>
  <c r="G73" i="4"/>
  <c r="I73" i="4" s="1"/>
  <c r="P72" i="4"/>
  <c r="H72" i="4"/>
  <c r="G72" i="4"/>
  <c r="I72" i="4" s="1"/>
  <c r="L72" i="4" s="1"/>
  <c r="M72" i="4" s="1"/>
  <c r="N72" i="4" s="1"/>
  <c r="P71" i="4"/>
  <c r="I71" i="4"/>
  <c r="L71" i="4" s="1"/>
  <c r="M71" i="4" s="1"/>
  <c r="N71" i="4" s="1"/>
  <c r="H71" i="4"/>
  <c r="G71" i="4"/>
  <c r="P70" i="4"/>
  <c r="L70" i="4"/>
  <c r="M70" i="4" s="1"/>
  <c r="N70" i="4" s="1"/>
  <c r="I70" i="4"/>
  <c r="H70" i="4"/>
  <c r="G70" i="4"/>
  <c r="P69" i="4"/>
  <c r="I69" i="4"/>
  <c r="H69" i="4"/>
  <c r="L69" i="4" s="1"/>
  <c r="M69" i="4" s="1"/>
  <c r="N69" i="4" s="1"/>
  <c r="G69" i="4"/>
  <c r="P68" i="4"/>
  <c r="H68" i="4"/>
  <c r="L68" i="4" s="1"/>
  <c r="M68" i="4" s="1"/>
  <c r="N68" i="4" s="1"/>
  <c r="G68" i="4"/>
  <c r="I68" i="4" s="1"/>
  <c r="P67" i="4"/>
  <c r="H67" i="4"/>
  <c r="G67" i="4"/>
  <c r="I67" i="4" s="1"/>
  <c r="L67" i="4" s="1"/>
  <c r="M67" i="4" s="1"/>
  <c r="N67" i="4" s="1"/>
  <c r="P66" i="4"/>
  <c r="I66" i="4"/>
  <c r="H66" i="4"/>
  <c r="L66" i="4" s="1"/>
  <c r="M66" i="4" s="1"/>
  <c r="N66" i="4" s="1"/>
  <c r="G66" i="4"/>
  <c r="P65" i="4"/>
  <c r="H65" i="4"/>
  <c r="G65" i="4"/>
  <c r="I65" i="4" s="1"/>
  <c r="P64" i="4"/>
  <c r="H64" i="4"/>
  <c r="G64" i="4"/>
  <c r="I64" i="4" s="1"/>
  <c r="L64" i="4" s="1"/>
  <c r="M64" i="4" s="1"/>
  <c r="N64" i="4" s="1"/>
  <c r="P63" i="4"/>
  <c r="I63" i="4"/>
  <c r="L63" i="4" s="1"/>
  <c r="M63" i="4" s="1"/>
  <c r="N63" i="4" s="1"/>
  <c r="H63" i="4"/>
  <c r="G63" i="4"/>
  <c r="P62" i="4"/>
  <c r="L62" i="4"/>
  <c r="M62" i="4" s="1"/>
  <c r="N62" i="4" s="1"/>
  <c r="I62" i="4"/>
  <c r="H62" i="4"/>
  <c r="G62" i="4"/>
  <c r="P61" i="4"/>
  <c r="I61" i="4"/>
  <c r="H61" i="4"/>
  <c r="L61" i="4" s="1"/>
  <c r="M61" i="4" s="1"/>
  <c r="N61" i="4" s="1"/>
  <c r="G61" i="4"/>
  <c r="P60" i="4"/>
  <c r="H60" i="4"/>
  <c r="L60" i="4" s="1"/>
  <c r="M60" i="4" s="1"/>
  <c r="N60" i="4" s="1"/>
  <c r="G60" i="4"/>
  <c r="I60" i="4" s="1"/>
  <c r="P59" i="4"/>
  <c r="H59" i="4"/>
  <c r="G59" i="4"/>
  <c r="I59" i="4" s="1"/>
  <c r="L59" i="4" s="1"/>
  <c r="M59" i="4" s="1"/>
  <c r="N59" i="4" s="1"/>
  <c r="P58" i="4"/>
  <c r="I58" i="4"/>
  <c r="H58" i="4"/>
  <c r="L58" i="4" s="1"/>
  <c r="M58" i="4" s="1"/>
  <c r="N58" i="4" s="1"/>
  <c r="G58" i="4"/>
  <c r="P57" i="4"/>
  <c r="H57" i="4"/>
  <c r="G57" i="4"/>
  <c r="I57" i="4" s="1"/>
  <c r="P56" i="4"/>
  <c r="H56" i="4"/>
  <c r="G56" i="4"/>
  <c r="I56" i="4" s="1"/>
  <c r="L56" i="4" s="1"/>
  <c r="M56" i="4" s="1"/>
  <c r="N56" i="4" s="1"/>
  <c r="P55" i="4"/>
  <c r="I55" i="4"/>
  <c r="L55" i="4" s="1"/>
  <c r="M55" i="4" s="1"/>
  <c r="N55" i="4" s="1"/>
  <c r="H55" i="4"/>
  <c r="G55" i="4"/>
  <c r="P54" i="4"/>
  <c r="I54" i="4"/>
  <c r="H54" i="4"/>
  <c r="L54" i="4" s="1"/>
  <c r="M54" i="4" s="1"/>
  <c r="N54" i="4" s="1"/>
  <c r="G54" i="4"/>
  <c r="P53" i="4"/>
  <c r="H53" i="4"/>
  <c r="G53" i="4"/>
  <c r="I53" i="4" s="1"/>
  <c r="P52" i="4"/>
  <c r="H52" i="4"/>
  <c r="L52" i="4" s="1"/>
  <c r="M52" i="4" s="1"/>
  <c r="N52" i="4" s="1"/>
  <c r="G52" i="4"/>
  <c r="I52" i="4" s="1"/>
  <c r="P51" i="4"/>
  <c r="H51" i="4"/>
  <c r="G51" i="4"/>
  <c r="I51" i="4" s="1"/>
  <c r="L51" i="4" s="1"/>
  <c r="M51" i="4" s="1"/>
  <c r="N51" i="4" s="1"/>
  <c r="P50" i="4"/>
  <c r="I50" i="4"/>
  <c r="H50" i="4"/>
  <c r="L50" i="4" s="1"/>
  <c r="M50" i="4" s="1"/>
  <c r="N50" i="4" s="1"/>
  <c r="G50" i="4"/>
  <c r="P49" i="4"/>
  <c r="H49" i="4"/>
  <c r="L49" i="4" s="1"/>
  <c r="M49" i="4" s="1"/>
  <c r="N49" i="4" s="1"/>
  <c r="G49" i="4"/>
  <c r="I49" i="4" s="1"/>
  <c r="P48" i="4"/>
  <c r="L48" i="4"/>
  <c r="M48" i="4" s="1"/>
  <c r="N48" i="4" s="1"/>
  <c r="H48" i="4"/>
  <c r="G48" i="4"/>
  <c r="I48" i="4" s="1"/>
  <c r="P47" i="4"/>
  <c r="M47" i="4"/>
  <c r="N47" i="4" s="1"/>
  <c r="I47" i="4"/>
  <c r="L47" i="4" s="1"/>
  <c r="H47" i="4"/>
  <c r="G47" i="4"/>
  <c r="P46" i="4"/>
  <c r="I46" i="4"/>
  <c r="H46" i="4"/>
  <c r="L46" i="4" s="1"/>
  <c r="M46" i="4" s="1"/>
  <c r="N46" i="4" s="1"/>
  <c r="G46" i="4"/>
  <c r="P45" i="4"/>
  <c r="I45" i="4"/>
  <c r="H45" i="4"/>
  <c r="L45" i="4" s="1"/>
  <c r="M45" i="4" s="1"/>
  <c r="N45" i="4" s="1"/>
  <c r="G45" i="4"/>
  <c r="P44" i="4"/>
  <c r="H44" i="4"/>
  <c r="G44" i="4"/>
  <c r="I44" i="4" s="1"/>
  <c r="L44" i="4" s="1"/>
  <c r="M44" i="4" s="1"/>
  <c r="N44" i="4" s="1"/>
  <c r="P43" i="4"/>
  <c r="I43" i="4"/>
  <c r="L43" i="4" s="1"/>
  <c r="M43" i="4" s="1"/>
  <c r="N43" i="4" s="1"/>
  <c r="H43" i="4"/>
  <c r="G43" i="4"/>
  <c r="P42" i="4"/>
  <c r="I42" i="4"/>
  <c r="H42" i="4"/>
  <c r="L42" i="4" s="1"/>
  <c r="M42" i="4" s="1"/>
  <c r="N42" i="4" s="1"/>
  <c r="G42" i="4"/>
  <c r="P41" i="4"/>
  <c r="M41" i="4"/>
  <c r="N41" i="4" s="1"/>
  <c r="H41" i="4"/>
  <c r="L41" i="4" s="1"/>
  <c r="G41" i="4"/>
  <c r="I41" i="4" s="1"/>
  <c r="P40" i="4"/>
  <c r="H40" i="4"/>
  <c r="G40" i="4"/>
  <c r="I40" i="4" s="1"/>
  <c r="L40" i="4" s="1"/>
  <c r="M40" i="4" s="1"/>
  <c r="N40" i="4" s="1"/>
  <c r="P39" i="4"/>
  <c r="I39" i="4"/>
  <c r="L39" i="4" s="1"/>
  <c r="M39" i="4" s="1"/>
  <c r="N39" i="4" s="1"/>
  <c r="H39" i="4"/>
  <c r="G39" i="4"/>
  <c r="P38" i="4"/>
  <c r="L38" i="4"/>
  <c r="M38" i="4" s="1"/>
  <c r="N38" i="4" s="1"/>
  <c r="I38" i="4"/>
  <c r="H38" i="4"/>
  <c r="G38" i="4"/>
  <c r="P37" i="4"/>
  <c r="H37" i="4"/>
  <c r="G37" i="4"/>
  <c r="I37" i="4" s="1"/>
  <c r="P36" i="4"/>
  <c r="H36" i="4"/>
  <c r="L36" i="4" s="1"/>
  <c r="M36" i="4" s="1"/>
  <c r="N36" i="4" s="1"/>
  <c r="G36" i="4"/>
  <c r="I36" i="4" s="1"/>
  <c r="P35" i="4"/>
  <c r="H35" i="4"/>
  <c r="G35" i="4"/>
  <c r="I35" i="4" s="1"/>
  <c r="L35" i="4" s="1"/>
  <c r="M35" i="4" s="1"/>
  <c r="N35" i="4" s="1"/>
  <c r="P34" i="4"/>
  <c r="I34" i="4"/>
  <c r="H34" i="4"/>
  <c r="L34" i="4" s="1"/>
  <c r="M34" i="4" s="1"/>
  <c r="N34" i="4" s="1"/>
  <c r="G34" i="4"/>
  <c r="P33" i="4"/>
  <c r="H33" i="4"/>
  <c r="G33" i="4"/>
  <c r="I33" i="4" s="1"/>
  <c r="P32" i="4"/>
  <c r="H32" i="4"/>
  <c r="G32" i="4"/>
  <c r="I32" i="4" s="1"/>
  <c r="L32" i="4" s="1"/>
  <c r="M32" i="4" s="1"/>
  <c r="N32" i="4" s="1"/>
  <c r="P31" i="4"/>
  <c r="M31" i="4"/>
  <c r="N31" i="4" s="1"/>
  <c r="I31" i="4"/>
  <c r="L31" i="4" s="1"/>
  <c r="H31" i="4"/>
  <c r="G31" i="4"/>
  <c r="P30" i="4"/>
  <c r="I30" i="4"/>
  <c r="H30" i="4"/>
  <c r="L30" i="4" s="1"/>
  <c r="M30" i="4" s="1"/>
  <c r="N30" i="4" s="1"/>
  <c r="G30" i="4"/>
  <c r="P29" i="4"/>
  <c r="H29" i="4"/>
  <c r="G29" i="4"/>
  <c r="I29" i="4" s="1"/>
  <c r="P27" i="4"/>
  <c r="L27" i="4"/>
  <c r="M27" i="4" s="1"/>
  <c r="N27" i="4" s="1"/>
  <c r="H27" i="4"/>
  <c r="G27" i="4"/>
  <c r="I27" i="4" s="1"/>
  <c r="P26" i="4"/>
  <c r="H26" i="4"/>
  <c r="G26" i="4"/>
  <c r="I26" i="4" s="1"/>
  <c r="L26" i="4" s="1"/>
  <c r="M26" i="4" s="1"/>
  <c r="N26" i="4" s="1"/>
  <c r="P25" i="4"/>
  <c r="N25" i="4"/>
  <c r="I25" i="4"/>
  <c r="H25" i="4"/>
  <c r="L25" i="4" s="1"/>
  <c r="M25" i="4" s="1"/>
  <c r="G25" i="4"/>
  <c r="P24" i="4"/>
  <c r="H24" i="4"/>
  <c r="G24" i="4"/>
  <c r="I24" i="4" s="1"/>
  <c r="P23" i="4"/>
  <c r="H23" i="4"/>
  <c r="G23" i="4"/>
  <c r="I23" i="4" s="1"/>
  <c r="L23" i="4" s="1"/>
  <c r="M23" i="4" s="1"/>
  <c r="N23" i="4" s="1"/>
  <c r="P22" i="4"/>
  <c r="I22" i="4"/>
  <c r="L22" i="4" s="1"/>
  <c r="M22" i="4" s="1"/>
  <c r="N22" i="4" s="1"/>
  <c r="H22" i="4"/>
  <c r="G22" i="4"/>
  <c r="P21" i="4"/>
  <c r="I21" i="4"/>
  <c r="H21" i="4"/>
  <c r="L21" i="4" s="1"/>
  <c r="M21" i="4" s="1"/>
  <c r="N21" i="4" s="1"/>
  <c r="G21" i="4"/>
  <c r="P20" i="4"/>
  <c r="H20" i="4"/>
  <c r="G20" i="4"/>
  <c r="I20" i="4" s="1"/>
  <c r="P19" i="4"/>
  <c r="H19" i="4"/>
  <c r="G19" i="4"/>
  <c r="I19" i="4" s="1"/>
  <c r="P18" i="4"/>
  <c r="H18" i="4"/>
  <c r="G18" i="4"/>
  <c r="I18" i="4" s="1"/>
  <c r="L18" i="4" s="1"/>
  <c r="M18" i="4" s="1"/>
  <c r="N18" i="4" s="1"/>
  <c r="P17" i="4"/>
  <c r="I17" i="4"/>
  <c r="H17" i="4"/>
  <c r="L17" i="4" s="1"/>
  <c r="M17" i="4" s="1"/>
  <c r="N17" i="4" s="1"/>
  <c r="G17" i="4"/>
  <c r="P16" i="4"/>
  <c r="H16" i="4"/>
  <c r="L16" i="4" s="1"/>
  <c r="M16" i="4" s="1"/>
  <c r="N16" i="4" s="1"/>
  <c r="G16" i="4"/>
  <c r="I16" i="4" s="1"/>
  <c r="P15" i="4"/>
  <c r="L15" i="4"/>
  <c r="M15" i="4" s="1"/>
  <c r="N15" i="4" s="1"/>
  <c r="H15" i="4"/>
  <c r="G15" i="4"/>
  <c r="I15" i="4" s="1"/>
  <c r="P14" i="4"/>
  <c r="M14" i="4"/>
  <c r="N14" i="4" s="1"/>
  <c r="I14" i="4"/>
  <c r="L14" i="4" s="1"/>
  <c r="H14" i="4"/>
  <c r="G14" i="4"/>
  <c r="P13" i="4"/>
  <c r="I13" i="4"/>
  <c r="H13" i="4"/>
  <c r="L13" i="4" s="1"/>
  <c r="M13" i="4" s="1"/>
  <c r="N13" i="4" s="1"/>
  <c r="G13" i="4"/>
  <c r="P12" i="4"/>
  <c r="I12" i="4"/>
  <c r="H12" i="4"/>
  <c r="L12" i="4" s="1"/>
  <c r="M12" i="4" s="1"/>
  <c r="N12" i="4" s="1"/>
  <c r="G12" i="4"/>
  <c r="P11" i="4"/>
  <c r="H11" i="4"/>
  <c r="G11" i="4"/>
  <c r="I11" i="4" s="1"/>
  <c r="L11" i="4" s="1"/>
  <c r="M11" i="4" s="1"/>
  <c r="N11" i="4" s="1"/>
  <c r="P10" i="4"/>
  <c r="I10" i="4"/>
  <c r="L10" i="4" s="1"/>
  <c r="M10" i="4" s="1"/>
  <c r="N10" i="4" s="1"/>
  <c r="H10" i="4"/>
  <c r="G10" i="4"/>
  <c r="P9" i="4"/>
  <c r="I9" i="4"/>
  <c r="H9" i="4"/>
  <c r="L9" i="4" s="1"/>
  <c r="M9" i="4" s="1"/>
  <c r="N9" i="4" s="1"/>
  <c r="G9" i="4"/>
  <c r="P8" i="4"/>
  <c r="M8" i="4"/>
  <c r="N8" i="4" s="1"/>
  <c r="H8" i="4"/>
  <c r="L8" i="4" s="1"/>
  <c r="G8" i="4"/>
  <c r="I8" i="4" s="1"/>
  <c r="P7" i="4"/>
  <c r="H7" i="4"/>
  <c r="G7" i="4"/>
  <c r="I7" i="4" s="1"/>
  <c r="L7" i="4" s="1"/>
  <c r="M7" i="4" s="1"/>
  <c r="N7" i="4" s="1"/>
  <c r="P6" i="4"/>
  <c r="M6" i="4"/>
  <c r="N6" i="4" s="1"/>
  <c r="I6" i="4"/>
  <c r="L6" i="4" s="1"/>
  <c r="H6" i="4"/>
  <c r="G6" i="4"/>
  <c r="P5" i="4"/>
  <c r="L5" i="4"/>
  <c r="M5" i="4" s="1"/>
  <c r="N5" i="4" s="1"/>
  <c r="I5" i="4"/>
  <c r="H5" i="4"/>
  <c r="G5" i="4"/>
  <c r="P4" i="4"/>
  <c r="H4" i="4"/>
  <c r="G4" i="4"/>
  <c r="I4" i="4" s="1"/>
  <c r="P3" i="4"/>
  <c r="H3" i="4"/>
  <c r="G3" i="4"/>
  <c r="I3" i="4" s="1"/>
  <c r="L3" i="4" s="1"/>
  <c r="M3" i="4" s="1"/>
  <c r="N3" i="4" s="1"/>
  <c r="P2" i="4"/>
  <c r="H2" i="4"/>
  <c r="G2" i="4"/>
  <c r="I2" i="4" s="1"/>
  <c r="I116" i="4" l="1"/>
  <c r="J117" i="4" s="1"/>
  <c r="L2" i="4"/>
  <c r="M2" i="4" s="1"/>
  <c r="N2" i="4" s="1"/>
  <c r="L19" i="4"/>
  <c r="M19" i="4" s="1"/>
  <c r="N19" i="4" s="1"/>
  <c r="L33" i="4"/>
  <c r="M33" i="4" s="1"/>
  <c r="N33" i="4" s="1"/>
  <c r="L4" i="4"/>
  <c r="M4" i="4" s="1"/>
  <c r="N4" i="4" s="1"/>
  <c r="L37" i="4"/>
  <c r="M37" i="4" s="1"/>
  <c r="N37" i="4" s="1"/>
  <c r="L57" i="4"/>
  <c r="M57" i="4" s="1"/>
  <c r="N57" i="4" s="1"/>
  <c r="L112" i="4"/>
  <c r="M112" i="4" s="1"/>
  <c r="N112" i="4" s="1"/>
  <c r="L24" i="4"/>
  <c r="M24" i="4" s="1"/>
  <c r="N24" i="4" s="1"/>
  <c r="L81" i="4"/>
  <c r="M81" i="4" s="1"/>
  <c r="N81" i="4" s="1"/>
  <c r="L29" i="4"/>
  <c r="M29" i="4" s="1"/>
  <c r="N29" i="4" s="1"/>
  <c r="L96" i="4"/>
  <c r="M96" i="4" s="1"/>
  <c r="N96" i="4" s="1"/>
  <c r="L65" i="4"/>
  <c r="M65" i="4" s="1"/>
  <c r="N65" i="4" s="1"/>
  <c r="L113" i="4"/>
  <c r="M113" i="4" s="1"/>
  <c r="N113" i="4" s="1"/>
  <c r="L20" i="4"/>
  <c r="M20" i="4" s="1"/>
  <c r="N20" i="4" s="1"/>
  <c r="L53" i="4"/>
  <c r="M53" i="4" s="1"/>
  <c r="N53" i="4" s="1"/>
  <c r="L89" i="4"/>
  <c r="M89" i="4" s="1"/>
  <c r="N89" i="4" s="1"/>
  <c r="L108" i="4"/>
  <c r="M108" i="4" s="1"/>
  <c r="N108" i="4" s="1"/>
  <c r="L77" i="4"/>
  <c r="M77" i="4" s="1"/>
  <c r="N77" i="4" s="1"/>
</calcChain>
</file>

<file path=xl/sharedStrings.xml><?xml version="1.0" encoding="utf-8"?>
<sst xmlns="http://schemas.openxmlformats.org/spreadsheetml/2006/main" count="2012" uniqueCount="875">
  <si>
    <t>SIC</t>
  </si>
  <si>
    <t xml:space="preserve">NAME </t>
  </si>
  <si>
    <t>GDPFractionBB20 * 1000</t>
  </si>
  <si>
    <t>CO2ekg2018 
(col in GHG TOTAL)</t>
  </si>
  <si>
    <t>uKGDP2019</t>
  </si>
  <si>
    <t>GDPFractionBB20</t>
  </si>
  <si>
    <t>SectorCO2e</t>
  </si>
  <si>
    <t>SectorGDP</t>
  </si>
  <si>
    <t>Turnover * --&gt;</t>
  </si>
  <si>
    <t>SectorkgCO2ePerPoundGDP</t>
  </si>
  <si>
    <t>Result Kg</t>
  </si>
  <si>
    <t>FINAL TONNE</t>
  </si>
  <si>
    <t>Meatus result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</si>
  <si>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</si>
  <si>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</si>
  <si>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</si>
  <si>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</si>
  <si>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</si>
  <si>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</si>
  <si>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</si>
  <si>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</si>
  <si>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Processing and preserving of meat and production of meat products</t>
  </si>
  <si>
    <t>10.2-3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</si>
  <si>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</si>
  <si>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</si>
  <si>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</si>
  <si>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</si>
  <si>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</si>
  <si>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</si>
  <si>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</si>
  <si>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11.01-6</t>
  </si>
  <si>
    <t>Manufacture of alcoholic beverages</t>
  </si>
  <si>
    <t>Manufacture of soft drinks; production of mineral waters and other bottled waters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</si>
  <si>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</si>
  <si>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</si>
  <si>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</si>
  <si>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</si>
  <si>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</si>
  <si>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</si>
  <si>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</si>
  <si>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</si>
  <si>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20A</t>
  </si>
  <si>
    <t>Manufacture of industrial gases, inorganics and fertilisers (all inorganic chemicals) - 20.11/13/15</t>
  </si>
  <si>
    <t>20B</t>
  </si>
  <si>
    <t>Manufacture of petrochemicals - 20.14/16/17/60</t>
  </si>
  <si>
    <t>20C</t>
  </si>
  <si>
    <t>Manufacture of dyestuffs, agro-chemicals - 20.12/20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</si>
  <si>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</si>
  <si>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</si>
  <si>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other chemical products</t>
  </si>
  <si>
    <t>Manufacture of basic pharmaceutical products and pharmaceutical preparations</t>
  </si>
  <si>
    <t>Manufacture of rubber and plastic products</t>
  </si>
  <si>
    <t>23OTHER</t>
  </si>
  <si>
    <t>Manufacture of glass, refractory, clay, porcelain, ceramic, stone products - 23.1-4/7-9</t>
  </si>
  <si>
    <t>23.5-6</t>
  </si>
  <si>
    <t>Manufacture of cement, lime, plaster and articles of concrete, cement and plaster</t>
  </si>
  <si>
    <t>24.1-3</t>
  </si>
  <si>
    <t>Manufacture of basic iron and steel</t>
  </si>
  <si>
    <t>24.4-5</t>
  </si>
  <si>
    <t>Manufacture of other basic metals and casting</t>
  </si>
  <si>
    <t>25OTHER</t>
  </si>
  <si>
    <t>Manufacture of fabricated metal products, excluding weapons &amp; ammunition - 25.1-3/5-9</t>
  </si>
  <si>
    <t>Manufacture of weapons and ammunition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</si>
  <si>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</si>
  <si>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</si>
  <si>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</si>
  <si>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</si>
  <si>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Building of ships and boats</t>
  </si>
  <si>
    <t>Manufacture of air and spacecraft and related machinery</t>
  </si>
  <si>
    <t>30OTHER</t>
  </si>
  <si>
    <t>Manufacture of other transport equipment - 30.2/4/9</t>
  </si>
  <si>
    <t>Manufacture of furniture</t>
  </si>
  <si>
    <t>Other manufacturing</t>
  </si>
  <si>
    <t>Repair and maintenance of ships and boats</t>
  </si>
  <si>
    <t>Repair and maintenance of aircraft and spacecraft</t>
  </si>
  <si>
    <t>33OTHER</t>
  </si>
  <si>
    <t>Rest of repair; Installation - 33.11-14/17/19/20</t>
  </si>
  <si>
    <t>Electric power generation, transmission and distribution</t>
  </si>
  <si>
    <t>35.2-3</t>
  </si>
  <si>
    <t>Manufacture of gas; distribution of gaseous fuels through mains; steam and air conditioning supply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</si>
  <si>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</si>
  <si>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</si>
  <si>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</si>
  <si>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</si>
  <si>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 of buildings</t>
  </si>
  <si>
    <t>Civil engineering</t>
  </si>
  <si>
    <t>Specialised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</si>
  <si>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</si>
  <si>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</si>
  <si>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</si>
  <si>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49.1-2</t>
  </si>
  <si>
    <t>Rail transport</t>
  </si>
  <si>
    <t>49.3-5</t>
  </si>
  <si>
    <t>Land transport services and transport services via pipelines, excluding rail transport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</si>
  <si>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</si>
  <si>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</si>
  <si>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</si>
  <si>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</si>
  <si>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</si>
  <si>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</si>
  <si>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</si>
  <si>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</si>
  <si>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</si>
  <si>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</si>
  <si>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</si>
  <si>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</si>
  <si>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</si>
  <si>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65.1-2</t>
  </si>
  <si>
    <t>Insurance and reinsurance, except compulsory social security</t>
  </si>
  <si>
    <t>Pension funding</t>
  </si>
  <si>
    <t>Activities auxiliary to financial services and insurance activities</t>
  </si>
  <si>
    <t>68.1-2</t>
  </si>
  <si>
    <t>Buying and selling of own real estate; renting and operating of own or leased real estate, excluding imputed rent</t>
  </si>
  <si>
    <t>Real estate activities on a fee or contract basis  </t>
  </si>
  <si>
    <t>Legal activities  </t>
  </si>
  <si>
    <t>Accounting, bookkeeping and auditing activities; tax consultancy  </t>
  </si>
  <si>
    <t>Activities of head offices; management consultancy activities</t>
  </si>
  <si>
    <t>Architectural and engineering activities; technical testing and analysis</t>
  </si>
  <si>
    <t xml:space="preserve">Scientific research and development </t>
  </si>
  <si>
    <t>Advertising and market research</t>
  </si>
  <si>
    <t>Other professional, scientific and technical activities</t>
  </si>
  <si>
    <t>Veterinary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</si>
  <si>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</si>
  <si>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</si>
  <si>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</si>
  <si>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</si>
  <si>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</si>
  <si>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</si>
  <si>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</si>
  <si>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</si>
  <si>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</si>
  <si>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</si>
  <si>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</si>
  <si>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</si>
  <si>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</si>
  <si>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</si>
  <si>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</si>
  <si>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</si>
  <si>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</si>
  <si>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 of domestic personnel</t>
  </si>
  <si>
    <t>Sector Turnover</t>
  </si>
  <si>
    <t>Calculated SecTurnOver</t>
  </si>
  <si>
    <t>Manufacture of chemicals and chemical 
products 
** ADDED BY STEVE because the following rows 29-34 omit some subsectors and total 27898m not the total sector value shown here</t>
  </si>
  <si>
    <t>Rental and leasing activities
ADDED BY STEVE - was missing from sheet</t>
  </si>
  <si>
    <r>
      <rPr>
        <b/>
        <sz val="11"/>
        <color theme="1"/>
        <rFont val="Arial"/>
      </rPr>
      <t>Total greenhouse gas</t>
    </r>
    <r>
      <rPr>
        <b/>
        <vertAlign val="superscript"/>
        <sz val="11"/>
        <color theme="1"/>
        <rFont val="Arial"/>
      </rPr>
      <t>1</t>
    </r>
    <r>
      <rPr>
        <b/>
        <sz val="11"/>
        <color theme="1"/>
        <rFont val="Arial"/>
      </rPr>
      <t xml:space="preserve"> emissions by industry section and group, 1990 to 2018 and (provisional) 2019</t>
    </r>
  </si>
  <si>
    <t>Back to contents</t>
  </si>
  <si>
    <t>UK resident basis</t>
  </si>
  <si>
    <t>Mass of air emissions per annum in thousand tonnes of carbon dioxide equivalent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</si>
  <si>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</si>
  <si>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</si>
  <si>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</si>
  <si>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</si>
  <si>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</si>
  <si>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</si>
  <si>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</si>
  <si>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</si>
  <si>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</si>
  <si>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</si>
  <si>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</si>
  <si>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</si>
  <si>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</si>
  <si>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</si>
  <si>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</si>
  <si>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 and storage</t>
  </si>
  <si>
    <t>I</t>
  </si>
  <si>
    <t>Accommodation and food services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</si>
  <si>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</si>
  <si>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</si>
  <si>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</si>
  <si>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</si>
  <si>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</si>
  <si>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</si>
  <si>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</si>
  <si>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</si>
  <si>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</si>
  <si>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</si>
  <si>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</si>
  <si>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</si>
  <si>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</si>
  <si>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</si>
  <si>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</si>
  <si>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</si>
  <si>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</si>
  <si>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</si>
  <si>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</si>
  <si>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 and services-producing activities of households for own use</t>
  </si>
  <si>
    <t>-</t>
  </si>
  <si>
    <t>Consumer expenditure</t>
  </si>
  <si>
    <t>Total greenhouse gas emissions</t>
  </si>
  <si>
    <t>SIC(07) group</t>
  </si>
  <si>
    <t>Section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</si>
  <si>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</si>
  <si>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</si>
  <si>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</si>
  <si>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Crude petroleum and natural gas</t>
  </si>
  <si>
    <t>Other mining and quarrying products</t>
  </si>
  <si>
    <t>Mining support services</t>
  </si>
  <si>
    <t>11.01-06</t>
  </si>
  <si>
    <t>Manufacture of alcoholic beverages, including spirits, wine, cider, beer and malt</t>
  </si>
  <si>
    <t>Manufacture of soft drinks: production of mineral waters and other bottled waters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</si>
  <si>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</si>
  <si>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</si>
  <si>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</si>
  <si>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</si>
  <si>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</si>
  <si>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</si>
  <si>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</si>
  <si>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Manufacture of coke oven products</t>
  </si>
  <si>
    <t>Manufacture of refined petroleum products</t>
  </si>
  <si>
    <t>20.11 + 20.13</t>
  </si>
  <si>
    <t>Manufacture of industrial gases and non-nitrogen-based inorganic chemicals</t>
  </si>
  <si>
    <t>20.15 /1</t>
  </si>
  <si>
    <t>Fertilisers</t>
  </si>
  <si>
    <t>20.15 /2</t>
  </si>
  <si>
    <t>Other nitrogen compounds</t>
  </si>
  <si>
    <t>20.14+20.16+20.17+20.6</t>
  </si>
  <si>
    <t>Manufacture of petrochemicals</t>
  </si>
  <si>
    <t>20.12+20.2</t>
  </si>
  <si>
    <t>Manufacture of dyestuffs, agro-chemicals</t>
  </si>
  <si>
    <t>Manufacture of paints, varnishes &amp; ink</t>
  </si>
  <si>
    <t>Manufacture of cleaning &amp; toilet preparations</t>
  </si>
  <si>
    <t>Manufacture of other chemical products &amp; man-made fibres</t>
  </si>
  <si>
    <t>Basic pharmaceutical products and pharmaceutical preparations</t>
  </si>
  <si>
    <t>Rubber products</t>
  </si>
  <si>
    <t>Plastics products</t>
  </si>
  <si>
    <t>23.1-4 &amp; 23.7-9</t>
  </si>
  <si>
    <t>Manufacture of glass, refractory, clay, other porcelain and ceramic products, Stone, &amp; abrasive products</t>
  </si>
  <si>
    <t>Manufacture of cement</t>
  </si>
  <si>
    <t>23.52 /1</t>
  </si>
  <si>
    <t>Manufacture of lime</t>
  </si>
  <si>
    <t>23.52 /2</t>
  </si>
  <si>
    <t>Manufacture of plaster</t>
  </si>
  <si>
    <t>Manufacture of articles of concrete, cement and plaster</t>
  </si>
  <si>
    <t>Manufacture of basic Iron &amp; Steel</t>
  </si>
  <si>
    <t>24.4-5 (not 24.42 nor 24.46)</t>
  </si>
  <si>
    <t>Manufacture of other basic metals &amp; casting (excl. Nuclear fuel &amp; Aluminium)</t>
  </si>
  <si>
    <t>Aluminium production</t>
  </si>
  <si>
    <t>Processing of nuclear fuel</t>
  </si>
  <si>
    <t>25.1-3+25.5-9</t>
  </si>
  <si>
    <t>Fabricated metal products, except machinery and equipment, excluding weapons and ammunition</t>
  </si>
  <si>
    <t>Computer, electronic, communication and optical products</t>
  </si>
  <si>
    <t>Electrical equipment</t>
  </si>
  <si>
    <t>Machinery and equipment n.e.c.</t>
  </si>
  <si>
    <t>Motor vehicles, trailers and semi-trailers</t>
  </si>
  <si>
    <t>30.2+4+9</t>
  </si>
  <si>
    <t>Manufacture of other transport equipment, excluding ships, boats, air and spacecraft</t>
  </si>
  <si>
    <t>Furniture</t>
  </si>
  <si>
    <t>Other manufactured goods</t>
  </si>
  <si>
    <t>Repair &amp; maintenance of ships</t>
  </si>
  <si>
    <t>Repair &amp; maintenance of aircraft  &amp; spacecraft</t>
  </si>
  <si>
    <t>33 (not 33.15-16)</t>
  </si>
  <si>
    <t>Rest of repair; Installation</t>
  </si>
  <si>
    <t>35.1/1</t>
  </si>
  <si>
    <t>Electricity production - gas</t>
  </si>
  <si>
    <t>35.1/2</t>
  </si>
  <si>
    <t>Electricity production - coal</t>
  </si>
  <si>
    <t>35.1/3</t>
  </si>
  <si>
    <t>Electricity production - nuclear</t>
  </si>
  <si>
    <t>35.1/4</t>
  </si>
  <si>
    <t>Electricity production - oil</t>
  </si>
  <si>
    <t>35.1/5</t>
  </si>
  <si>
    <t>Electricity production - other</t>
  </si>
  <si>
    <t>Manufacture of gas; distribution of gaseous fuels through mains and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</si>
  <si>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</si>
  <si>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</si>
  <si>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</si>
  <si>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</si>
  <si>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Buildings and building construction works</t>
  </si>
  <si>
    <t>Constructions and construction works for civil engineering</t>
  </si>
  <si>
    <t>Specialised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</si>
  <si>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</si>
  <si>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</si>
  <si>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</si>
  <si>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49.31/9 + 49.39</t>
  </si>
  <si>
    <t>Buses, coaches, trams and similar public urban transport n.e.c</t>
  </si>
  <si>
    <t>49.31/1</t>
  </si>
  <si>
    <t>Underground, metro other non interurban rail services</t>
  </si>
  <si>
    <t>Taxis and other renting of private cars with driver</t>
  </si>
  <si>
    <t>Freight transport by road and removal services</t>
  </si>
  <si>
    <t>Transport via pipeline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</si>
  <si>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</si>
  <si>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</si>
  <si>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</si>
  <si>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</si>
  <si>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</si>
  <si>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</si>
  <si>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</si>
  <si>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Motion picture, video and television programme production services, sound recording and music publishing</t>
  </si>
  <si>
    <t>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</si>
  <si>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</si>
  <si>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</si>
  <si>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</si>
  <si>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</si>
  <si>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Insurance &amp; Reinsurance</t>
  </si>
  <si>
    <t>Services auxiliary to financial services and insurance services</t>
  </si>
  <si>
    <t>Buying and selling of own real estate: renting and operating of own or leased real estate, excluding imputed rent</t>
  </si>
  <si>
    <t>Real estate activities on a fee or contract basis</t>
  </si>
  <si>
    <t>Legal activities</t>
  </si>
  <si>
    <t>Accounting, bookkeeping and auditing activities: tax consultancy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</si>
  <si>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</si>
  <si>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</si>
  <si>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</si>
  <si>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</si>
  <si>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</si>
  <si>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</si>
  <si>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</si>
  <si>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</si>
  <si>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</si>
  <si>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</si>
  <si>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</si>
  <si>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</si>
  <si>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84 (not 84.22)</t>
  </si>
  <si>
    <t>Public administration; compulsory social security services</t>
  </si>
  <si>
    <t>Public defence services</t>
  </si>
  <si>
    <t>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</si>
  <si>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</si>
  <si>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</si>
  <si>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</si>
  <si>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</si>
  <si>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</si>
  <si>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</si>
  <si>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</si>
  <si>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</si>
  <si>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</si>
  <si>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</si>
  <si>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</si>
  <si>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Consumer expenditure - not travel</t>
  </si>
  <si>
    <t>Consumer expenditure - travel</t>
  </si>
  <si>
    <t>Notes</t>
  </si>
  <si>
    <t>1. Greenhouse gases under the Kyoto Protocol: carbon dioxide, methane, nitrous oxide, hydro-fluorocarbons, perfluorocarbons, nitrogen trifluoride, sulphur hexaflouride</t>
  </si>
  <si>
    <t>http://naei.beis.gov.uk/overview/ghg-overview</t>
  </si>
  <si>
    <t xml:space="preserve">2. Provisional estimates for 2019 are available at industry section level only. </t>
  </si>
  <si>
    <t xml:space="preserve">All figures are reported to 1 decimal place. Total figures are based on raw data and therefore may not sum due to rounding. </t>
  </si>
  <si>
    <t>Source: Ricardo Energy and Environment, Office for National Statistics</t>
  </si>
  <si>
    <t>CP source</t>
  </si>
  <si>
    <t>CP periodicity</t>
  </si>
  <si>
    <t>Volume source</t>
  </si>
  <si>
    <t>Volume periodicity</t>
  </si>
  <si>
    <t>SIC 2007</t>
  </si>
  <si>
    <t>Description</t>
  </si>
  <si>
    <t>Section weight</t>
  </si>
  <si>
    <t>Industry weight</t>
  </si>
  <si>
    <t>Low-level Aggregation weight</t>
  </si>
  <si>
    <t>Percentage of each industry aggregated</t>
  </si>
  <si>
    <t>CP Source</t>
  </si>
  <si>
    <t>MBS</t>
  </si>
  <si>
    <t>GGFCE</t>
  </si>
  <si>
    <t>HHFCE</t>
  </si>
  <si>
    <t>RSI</t>
  </si>
  <si>
    <t>FinCo</t>
  </si>
  <si>
    <t>Other</t>
  </si>
  <si>
    <t>Derived</t>
  </si>
  <si>
    <t>Volume Source</t>
  </si>
  <si>
    <t>Jobs</t>
  </si>
  <si>
    <t>DECC</t>
  </si>
  <si>
    <t>ABIns</t>
  </si>
  <si>
    <t>Market</t>
  </si>
  <si>
    <t>Non-market</t>
  </si>
  <si>
    <t>Main Deflator</t>
  </si>
  <si>
    <t>Use of Prod Adj - YES</t>
  </si>
  <si>
    <t>Current Price and Volume Notes</t>
  </si>
  <si>
    <t>AGRICULTURE, FORESTRY AND FISHING</t>
  </si>
  <si>
    <t>DEFRA</t>
  </si>
  <si>
    <t>API</t>
  </si>
  <si>
    <t>Wheat</t>
  </si>
  <si>
    <t/>
  </si>
  <si>
    <t>Barley</t>
  </si>
  <si>
    <t>Potatoes</t>
  </si>
  <si>
    <t>Oilseed rape</t>
  </si>
  <si>
    <t>Eggs</t>
  </si>
  <si>
    <t>Cattle</t>
  </si>
  <si>
    <t>Sheep</t>
  </si>
  <si>
    <t>Pigs</t>
  </si>
  <si>
    <t>Poultry</t>
  </si>
  <si>
    <t>Milk</t>
  </si>
  <si>
    <t>Other farming</t>
  </si>
  <si>
    <t>FC</t>
  </si>
  <si>
    <t>PPI</t>
  </si>
  <si>
    <t>Woodland production (FC/FS)</t>
  </si>
  <si>
    <t>Volume series and weights from Forestry</t>
  </si>
  <si>
    <t>Woodland production (Other)</t>
  </si>
  <si>
    <t>Commission / Forestry Scotland</t>
  </si>
  <si>
    <t>Woodland maintained (FC/FS)</t>
  </si>
  <si>
    <t>Woodland maintained (Other)</t>
  </si>
  <si>
    <t>Restocking (FC/FS)</t>
  </si>
  <si>
    <t>Restocking (Other)</t>
  </si>
  <si>
    <t>New planting (FC/FS)</t>
  </si>
  <si>
    <t>New planting (Other)</t>
  </si>
  <si>
    <t>MMO</t>
  </si>
  <si>
    <t>MMO: weighted by value of landings of UK registered vessels</t>
  </si>
  <si>
    <t>MINING AND QUARRYING</t>
  </si>
  <si>
    <t>Deep mined coal</t>
  </si>
  <si>
    <t>Production in thousand tonnes</t>
  </si>
  <si>
    <t>Surface mine (open cast) coal</t>
  </si>
  <si>
    <t>Crude oil</t>
  </si>
  <si>
    <t>Natural gaseous liquids production</t>
  </si>
  <si>
    <t>Gas production</t>
  </si>
  <si>
    <t>Production in million m3</t>
  </si>
  <si>
    <t>MBS: 07-07</t>
  </si>
  <si>
    <t>MBS: 07-08</t>
  </si>
  <si>
    <t>WFJ</t>
  </si>
  <si>
    <t>MANUFACTURING</t>
  </si>
  <si>
    <t>PPI/EPI</t>
  </si>
  <si>
    <t>Processing and preserving of fish, crustaceans and molluscs</t>
  </si>
  <si>
    <t>Processing and preserving of fruit and vegetables</t>
  </si>
  <si>
    <t>10.81-2</t>
  </si>
  <si>
    <t>Manufacture of sugar and cocoa, chocolate and sugar confectionery</t>
  </si>
  <si>
    <t>10.83-9</t>
  </si>
  <si>
    <t>Processing of tea, coffee, condiments, seasonings, prepared meals, homogenized food and other products n.e.c.</t>
  </si>
  <si>
    <t>11.01/6</t>
  </si>
  <si>
    <t>Distilling, rectifying and blending of spirits &amp; manufacture of malt</t>
  </si>
  <si>
    <t>11.02-5</t>
  </si>
  <si>
    <t>Manufacture of wine, cider, other fruit wines &amp; non-distilled fermented beverages and beer</t>
  </si>
  <si>
    <t>13.1-3</t>
  </si>
  <si>
    <t>Preparation, weaving and finishing of textiles</t>
  </si>
  <si>
    <t>Manufacture of other textiles</t>
  </si>
  <si>
    <t>Manufacture of pulp, paper and paperboard</t>
  </si>
  <si>
    <t xml:space="preserve">Manufacture of articles of paper and paperboard </t>
  </si>
  <si>
    <t>Coke oven production</t>
  </si>
  <si>
    <t>Mineral oil refining</t>
  </si>
  <si>
    <t>DECC:Production Index</t>
  </si>
  <si>
    <t>Other treatment of petroleum products</t>
  </si>
  <si>
    <t>Manufacture of rubber products</t>
  </si>
  <si>
    <t>Manufacture of plastics products</t>
  </si>
  <si>
    <t>Manufacture of glass and glass products</t>
  </si>
  <si>
    <t>23.2-4</t>
  </si>
  <si>
    <t>Manufacture of refractory products, clay building materials, porcelain and ceramic products</t>
  </si>
  <si>
    <t>23.7-9</t>
  </si>
  <si>
    <t>Cutting, shaping and finishing stone and manufacture of abrasive products and non-metallic mineral products n.e.c.</t>
  </si>
  <si>
    <t>ISSB</t>
  </si>
  <si>
    <t>ISSB: tonnes</t>
  </si>
  <si>
    <t>24.33-45/5</t>
  </si>
  <si>
    <t>Cold forming or folding, cold drawing of wire, manufacture of basic precious and other non-ferrous metals (except processing of nuclear fuel) and casting of metals</t>
  </si>
  <si>
    <t>Manufacture of structural metal products</t>
  </si>
  <si>
    <t>25.2-3</t>
  </si>
  <si>
    <t>Manufacture of tanks, reservoirs, containers of metal and steam generators, except central heating hot water boilers</t>
  </si>
  <si>
    <t>25.5-6</t>
  </si>
  <si>
    <t>Forging, pressing, stamping and roll-forming of metal; powder metallurgy and treatment and coating of metals; machining</t>
  </si>
  <si>
    <t>Manufacture of cutlery, tools and general hardware</t>
  </si>
  <si>
    <t>Manufacture of other fabricated metal products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</si>
  <si>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</si>
  <si>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</si>
  <si>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</si>
  <si>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</si>
  <si>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instruments and appliances for measuring, testing and navigation; watches and clocks</t>
  </si>
  <si>
    <t>Manufacture of irradiation, electro medical and electrotherapeutic equipment</t>
  </si>
  <si>
    <t>26.7-8</t>
  </si>
  <si>
    <t>Manufacture of optical instruments, photographic equipment, magnetic and optical media</t>
  </si>
  <si>
    <t>27.1-2</t>
  </si>
  <si>
    <t>Manufacture of electric motors, generators, transformers, electricity distribution and control apparatus and batteries and accumulators</t>
  </si>
  <si>
    <t>Manufacture of wiring and wiring devices</t>
  </si>
  <si>
    <t>27.4/9</t>
  </si>
  <si>
    <t>Manufacture of electric lighting equipment and other electrical equipment</t>
  </si>
  <si>
    <t>Manufacture of domestic appliances</t>
  </si>
  <si>
    <t>Manufacture of general purpose machinery</t>
  </si>
  <si>
    <t>Manufacture of other general purpose machinery</t>
  </si>
  <si>
    <t>Manufacture of agricultural and forestry machinery</t>
  </si>
  <si>
    <t>Manufacture of metal forming machinery and machine tools</t>
  </si>
  <si>
    <t>Manufacture of other special-purpose machinery</t>
  </si>
  <si>
    <t>Manufacture of motor vehicles</t>
  </si>
  <si>
    <t>Manufacture of bodies (coachwork) for motor vehicles; manufacture of trailers and semi-trailers</t>
  </si>
  <si>
    <t>Manufacture of parts and accessories for motor vehicles and their engines</t>
  </si>
  <si>
    <t>Manufacture of railway locomotives and rolling stock</t>
  </si>
  <si>
    <t>Manufacture of military fighting vehicles</t>
  </si>
  <si>
    <t>Manufacture of transport equipment n.e.c.</t>
  </si>
  <si>
    <t>32.1-2</t>
  </si>
  <si>
    <t>Manufacture of jewellery, bijouterie and related articles and musical instruments</t>
  </si>
  <si>
    <t>32.3-4</t>
  </si>
  <si>
    <t>Manufacture of sports goods, games and toys</t>
  </si>
  <si>
    <t>Manufacture of medical and dental instruments and supplies</t>
  </si>
  <si>
    <t>33.11-14/19</t>
  </si>
  <si>
    <t>Repair of fabricated metal products, machinery, electronic and optical equipment, electrical equipment and other equipment</t>
  </si>
  <si>
    <t>Repair and maintenance of other transport equipment n.e.c.</t>
  </si>
  <si>
    <t>Installation of industrial machinery and equipment</t>
  </si>
  <si>
    <t>ELECTRICITY,  GAS, STEAM AND AIR CONDITIONING SUPPLY</t>
  </si>
  <si>
    <t>DECC: Index of output values, less inputs cost (value added)</t>
  </si>
  <si>
    <t>GWh (gigawatts-hours)</t>
  </si>
  <si>
    <t>WATER SUPPLY, SEWERAGE, WASTE MANAGEMENT AND REMEDIATION ACTIVITIES</t>
  </si>
  <si>
    <t xml:space="preserve"> MBS: Total volume of potable water</t>
  </si>
  <si>
    <t>SPPI</t>
  </si>
  <si>
    <t>38M</t>
  </si>
  <si>
    <t>Waste collection, treatment and disposal activities; materials recovery | Market</t>
  </si>
  <si>
    <t>MBS: 38-39</t>
  </si>
  <si>
    <t>38NM</t>
  </si>
  <si>
    <t>Waste collection, treatment and disposal activities; materials recovery | Non-market</t>
  </si>
  <si>
    <t>PSE</t>
  </si>
  <si>
    <t>CONSTRUCTION</t>
  </si>
  <si>
    <t>CON</t>
  </si>
  <si>
    <t>BIS</t>
  </si>
  <si>
    <t>WHOLESALE AND RETAIL TRADE; REPAIR OF MOTOR VEHICLES AND MOTORCYCLES</t>
  </si>
  <si>
    <t>CPI</t>
  </si>
  <si>
    <t>Sale of motor vehicles</t>
  </si>
  <si>
    <t>Maintenance and repair of motor vehicles</t>
  </si>
  <si>
    <t>45.3-4</t>
  </si>
  <si>
    <t>Sale of motor vehicle and motorcycle parts and accessories &amp; motorcycle maintenance</t>
  </si>
  <si>
    <t>PPI/IPI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</si>
  <si>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</si>
  <si>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</si>
  <si>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</si>
  <si>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</si>
  <si>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information and communication equipment</t>
  </si>
  <si>
    <t>Wholesale of other machinery, equipment and supplies</t>
  </si>
  <si>
    <t>Wholesale of fuels</t>
  </si>
  <si>
    <t>46.72-7</t>
  </si>
  <si>
    <t>Other specialised wholesale - excl. wholesale of fuels</t>
  </si>
  <si>
    <t>Non-specialised wholesale trade</t>
  </si>
  <si>
    <t>47.AGG1</t>
  </si>
  <si>
    <t>Retail sale in predominantly food stores</t>
  </si>
  <si>
    <t>47.AGG12</t>
  </si>
  <si>
    <t>Retail sale in predominantly non-food stores</t>
  </si>
  <si>
    <t>47.AGG14</t>
  </si>
  <si>
    <t>Retail sale in non-store</t>
  </si>
  <si>
    <t>Retail sale of automotive fuel in specialised stores</t>
  </si>
  <si>
    <t>TRANSPORTATION AND STORAGE</t>
  </si>
  <si>
    <t>ORR</t>
  </si>
  <si>
    <t>CPI/SPPI</t>
  </si>
  <si>
    <t>Passenger rail transport, interurban</t>
  </si>
  <si>
    <t>Passenger rail transport, interurban | Full price tickets</t>
  </si>
  <si>
    <t>Passenger rail transport, interurban | Season tickets</t>
  </si>
  <si>
    <t>Freight rail transport</t>
  </si>
  <si>
    <t>Freight rail transport | Coal and coke</t>
  </si>
  <si>
    <t>Freight rail transport | Metals</t>
  </si>
  <si>
    <t>Freight rail transport | Construction</t>
  </si>
  <si>
    <t>Freight rail transport | Oil &amp; Petroleum</t>
  </si>
  <si>
    <t>Freight rail transport | International</t>
  </si>
  <si>
    <t>Freight rail transport | Domestic inter-modal</t>
  </si>
  <si>
    <t>Freight rail transport | Other</t>
  </si>
  <si>
    <t>CPI/PPI/SPPI</t>
  </si>
  <si>
    <t>Other passenger land transport</t>
  </si>
  <si>
    <t>49.4-5</t>
  </si>
  <si>
    <t>Freight transport by road and removal services &amp; Transport via pipeline</t>
  </si>
  <si>
    <t>Sea and coastal passenger water transport</t>
  </si>
  <si>
    <t>International passenger transport by ferries</t>
  </si>
  <si>
    <t>DfT</t>
  </si>
  <si>
    <t>50.11b</t>
  </si>
  <si>
    <t>Domestic passengr transport by ferries</t>
  </si>
  <si>
    <t>Freight transport by ferries</t>
  </si>
  <si>
    <t>Sea and coastal freight water transport</t>
  </si>
  <si>
    <t>Tankers</t>
  </si>
  <si>
    <t>BoP</t>
  </si>
  <si>
    <t>Dry cargo</t>
  </si>
  <si>
    <t>Sea and coastal freight water transport | Interport &amp; One Port</t>
  </si>
  <si>
    <t>50.3-4</t>
  </si>
  <si>
    <t>Inland water transport</t>
  </si>
  <si>
    <t>CAA</t>
  </si>
  <si>
    <t>Scheduled international seat-km</t>
  </si>
  <si>
    <t>Scheduled domestic seat-km</t>
  </si>
  <si>
    <t>Scheduled freight and mail tonne-km</t>
  </si>
  <si>
    <t>Non-scheduled freight and mail tonne-km</t>
  </si>
  <si>
    <t>MBS/Other</t>
  </si>
  <si>
    <t>CPI/SPPI/BIS</t>
  </si>
  <si>
    <t>ACCOMMODATION AND FOOD SERVICE ACTIVITIES</t>
  </si>
  <si>
    <t>Hotels and similar accommodation</t>
  </si>
  <si>
    <t>55.2-9</t>
  </si>
  <si>
    <t>Holiday, short-stay accommodation, camping and other accommodation</t>
  </si>
  <si>
    <t>Restaurants and mobile food service activities</t>
  </si>
  <si>
    <t>Event catering and other food service activities</t>
  </si>
  <si>
    <t>Beverage serving activities</t>
  </si>
  <si>
    <t>INFORMATION AND COMMUNICATION</t>
  </si>
  <si>
    <t>CPI/AWE</t>
  </si>
  <si>
    <t>Derived/MBS</t>
  </si>
  <si>
    <t>WFJ/Derived/Other</t>
  </si>
  <si>
    <t>WFJ  - adjusted for productivity</t>
  </si>
  <si>
    <t>Wired telecommunications activities</t>
  </si>
  <si>
    <t>Wireless telecommunications activities</t>
  </si>
  <si>
    <t>61.3-9</t>
  </si>
  <si>
    <t>Satellite and other telecommunications activities</t>
  </si>
  <si>
    <t>AWE/ CPIY</t>
  </si>
  <si>
    <t>Computer programming activities</t>
  </si>
  <si>
    <t>Computer consultancy activities</t>
  </si>
  <si>
    <t>62.03-9</t>
  </si>
  <si>
    <t>Computer facilities management and other activities</t>
  </si>
  <si>
    <t>FINANCIAL AND INSURANCE ACTIVITIES</t>
  </si>
  <si>
    <t>Monetary intermediation | Directly measured output</t>
  </si>
  <si>
    <t>Directly measured output | Fees &amp; Commissions</t>
  </si>
  <si>
    <t>AWE</t>
  </si>
  <si>
    <t>BoE: Fees &amp; Commissions [PL Form]</t>
  </si>
  <si>
    <t>Directly measured output | Net Spread Earnings</t>
  </si>
  <si>
    <t>BoE: Net Spread Earnings [PL Form]</t>
  </si>
  <si>
    <t>Monetary intermediation | Indirectly measured output</t>
  </si>
  <si>
    <t>FISIM</t>
  </si>
  <si>
    <t>FISIM: Generated by resident MFI sectors</t>
  </si>
  <si>
    <t>Activities of holding companies</t>
  </si>
  <si>
    <t>Adjusted for productivity</t>
  </si>
  <si>
    <t>Trusts, funds and similar financial entities</t>
  </si>
  <si>
    <t>FTSE</t>
  </si>
  <si>
    <t>Activities of investment trusts</t>
  </si>
  <si>
    <t>IMA</t>
  </si>
  <si>
    <t>IMA: Total funds held in UK investment trusts (end of month level £bn)
FTSE: All Shares Actuaries Index</t>
  </si>
  <si>
    <t>Activities of unit trusts</t>
  </si>
  <si>
    <t>AIC</t>
  </si>
  <si>
    <t>AIC: Total funds held in UK unit trusts (end of month level £bn)
FTSE: All Shares Actuaries Index</t>
  </si>
  <si>
    <t>Other financial service activities, except insurance and pension funding</t>
  </si>
  <si>
    <t>Financial leasing</t>
  </si>
  <si>
    <t>mGDP</t>
  </si>
  <si>
    <t>GDP(E)</t>
  </si>
  <si>
    <t>GDP(E) Implied Deflator &amp; mGDP Output</t>
  </si>
  <si>
    <t>Other credit granting</t>
  </si>
  <si>
    <t>FISIM: Generated by resident OFI sectors</t>
  </si>
  <si>
    <t>Life insurance</t>
  </si>
  <si>
    <t>P.1&gt;S125: IPL from Sector &amp; Financial Accounts</t>
  </si>
  <si>
    <t>65.12A</t>
  </si>
  <si>
    <t>Non-life insurance</t>
  </si>
  <si>
    <t>P.1&gt;S125: IPNL from Sector &amp; Financial Accounts</t>
  </si>
  <si>
    <t>65.12B</t>
  </si>
  <si>
    <t>Non-life insurance | Provisions adjusted for claims</t>
  </si>
  <si>
    <t>FinCo data on provisions</t>
  </si>
  <si>
    <t>P.1&gt;S125: IPPF from Sector &amp; Financial Accounts</t>
  </si>
  <si>
    <t>AWE/ FTSE/ GDP(E)</t>
  </si>
  <si>
    <t>British government securities with up to seven years maturity</t>
  </si>
  <si>
    <t>LSE</t>
  </si>
  <si>
    <t>LSE: Data from Secondary Market Statistics</t>
  </si>
  <si>
    <t>British government securities over seven years maturity or undated</t>
  </si>
  <si>
    <t>London Stock Exchange transactions - equities</t>
  </si>
  <si>
    <t>London Stock Exchange transactions - other fixed interest</t>
  </si>
  <si>
    <t>Derivatives transactions</t>
  </si>
  <si>
    <t>NYSE</t>
  </si>
  <si>
    <t>NYSE: Monthly Statistics</t>
  </si>
  <si>
    <t>Unit trust funds under management</t>
  </si>
  <si>
    <t>IMA: Unit trust funds under management
FTSE: All Share Index</t>
  </si>
  <si>
    <t>Investment funds under management</t>
  </si>
  <si>
    <t>AIC: Investment funds under management
FTSE: All Share Index</t>
  </si>
  <si>
    <t>Insurance and pension funds under management</t>
  </si>
  <si>
    <t>FinCo's: S125&gt;Total FA | Total Financial Assets of Ins and PF | Sector &amp; Financial Accounts
FTSE: All Share Index</t>
  </si>
  <si>
    <t>Activities auxillary to insurance and pensions funds</t>
  </si>
  <si>
    <t>Div 65</t>
  </si>
  <si>
    <t>Output of industry 65.1-2 and 65.3 used as a proxy</t>
  </si>
  <si>
    <t>REAL ESTATE ACTIVITIES</t>
  </si>
  <si>
    <t>Letting of own property other than dwellings</t>
  </si>
  <si>
    <t>IPD</t>
  </si>
  <si>
    <t>Actual rentals paid by tenants</t>
  </si>
  <si>
    <t>68.2IMP</t>
  </si>
  <si>
    <t>Imputed rent</t>
  </si>
  <si>
    <t>RPI/SPPI</t>
  </si>
  <si>
    <t>PROFESSIONAL, SCIENTIFIC AND TECHNICAL ACTIVITIES</t>
  </si>
  <si>
    <t>Activities of head offices</t>
  </si>
  <si>
    <t>WFJ adjusted for changes in productivity</t>
  </si>
  <si>
    <t>Management consultancy activities  </t>
  </si>
  <si>
    <t>72M</t>
  </si>
  <si>
    <t>Scientific research and development | Market sector</t>
  </si>
  <si>
    <t>72NM</t>
  </si>
  <si>
    <t>Scientific research and development | Non-market sector</t>
  </si>
  <si>
    <t>AWE/ CPIY/ SPPI</t>
  </si>
  <si>
    <t>ADMINISTRATIVE AND SUPPORT SERVICE ACTIVITIES</t>
  </si>
  <si>
    <t>Rental and leasing activities</t>
  </si>
  <si>
    <t>CPI/PPI/ SPPI</t>
  </si>
  <si>
    <t>Activities of employment placement agencies  </t>
  </si>
  <si>
    <t>78.2-3</t>
  </si>
  <si>
    <t>Temporary employment agency activities &amp; Other human resources provision</t>
  </si>
  <si>
    <t>Travel agency activities  </t>
  </si>
  <si>
    <t>79.12-90</t>
  </si>
  <si>
    <t>Tour operator activities and other reservation service and related activities</t>
  </si>
  <si>
    <t>Combined facilities support activities  </t>
  </si>
  <si>
    <t>Cleaning activities  </t>
  </si>
  <si>
    <t>82.1-3</t>
  </si>
  <si>
    <t>Office administrative and support activities, activities of call centres and organisation of conventions and trade shows</t>
  </si>
  <si>
    <t>Business support service activities n.e.c.  </t>
  </si>
  <si>
    <t>PUBLIC ADMINISTRATION AND DEFENCE; COMPULSORY SOCIAL SECURITY</t>
  </si>
  <si>
    <t>84.1-21</t>
  </si>
  <si>
    <t>Administration of the State and the economic and social policy of the community</t>
  </si>
  <si>
    <t xml:space="preserve">GGFCE: P.13 for SIC: 84.1-21
PSE: No of staff in public administration UK FTE, adjusted for trends in salaries and grading structures </t>
  </si>
  <si>
    <t>Defence activities</t>
  </si>
  <si>
    <t>GGFCE: P.13 for SIC = 84.22
DASA: Total strength of UK Armed Forces</t>
  </si>
  <si>
    <t>Justice and judicial activities</t>
  </si>
  <si>
    <t>GGFCE CP: P.13 for SIC = 84.23
GGFCE VM Index of output for justice services</t>
  </si>
  <si>
    <t>Public order and safety activities</t>
  </si>
  <si>
    <t>GGFCE CP: P.13 for SIC = 84.24 
GGFCE VM: Police and civilians employed (UK FTEs)</t>
  </si>
  <si>
    <t>Fire service activities</t>
  </si>
  <si>
    <t>GGFCE CP: P.13 for SIC = 84.25
GGFCE VM: Index of output for fire service</t>
  </si>
  <si>
    <t>Compulsory social security activities</t>
  </si>
  <si>
    <t>GGFCE CP: P.13 for SIC = 84.3 
GGFCE VM: Index of output for social security</t>
  </si>
  <si>
    <t>EDUCATION</t>
  </si>
  <si>
    <t>85NM</t>
  </si>
  <si>
    <t>Pre-primary, primary, secondary and higher education (non-market)</t>
  </si>
  <si>
    <t xml:space="preserve">GGFCE CP: P.13 for SIC = 85 
GGFCE VM: Index of education output for public sector and NPISH </t>
  </si>
  <si>
    <t>85M</t>
  </si>
  <si>
    <t>Pre-primary, primary, secondary and higher education (market)</t>
  </si>
  <si>
    <t>85M.01</t>
  </si>
  <si>
    <t>Private sector employees</t>
  </si>
  <si>
    <t>85M.02</t>
  </si>
  <si>
    <t>UK Private school day pupils</t>
  </si>
  <si>
    <t>ISCIS</t>
  </si>
  <si>
    <t>85M.03</t>
  </si>
  <si>
    <t>UK Private school boarding pupils</t>
  </si>
  <si>
    <t>85.32-60</t>
  </si>
  <si>
    <t>Other education</t>
  </si>
  <si>
    <t>HUMAN HEALTH AND SOCIAL WORK ACTIVITIES</t>
  </si>
  <si>
    <t>86NM</t>
  </si>
  <si>
    <t>Human health activities | Non-market</t>
  </si>
  <si>
    <t>GGFCE CP: P.13 for SIC = 86 
GGFCE: Government health series non-market output index</t>
  </si>
  <si>
    <t>86M</t>
  </si>
  <si>
    <t>Human health activities | Market</t>
  </si>
  <si>
    <t>87NM</t>
  </si>
  <si>
    <t>Non-market | LAPSS</t>
  </si>
  <si>
    <t>GGFCE: Index of output for local authority personal social services</t>
  </si>
  <si>
    <t>87M</t>
  </si>
  <si>
    <t>Market | COFOG 10.2</t>
  </si>
  <si>
    <t>WFJ: Employees in residential care and social work activities (GB: Headcount) prod adj</t>
  </si>
  <si>
    <t>88NM</t>
  </si>
  <si>
    <t>88M</t>
  </si>
  <si>
    <t>WFJ: Employees in residential care and social work activities (GB: Headcount) adj for prod</t>
  </si>
  <si>
    <t>ARTS, ENTERTAINMENT AND RECREATION</t>
  </si>
  <si>
    <t>AWE/CPI</t>
  </si>
  <si>
    <t>91NM</t>
  </si>
  <si>
    <t>Libraries, archives, museums and other cultural activities | Non-market</t>
  </si>
  <si>
    <t xml:space="preserve">GGFCE: P.13 for SIC = 91
PSE: LA employees in recreation, cultural and sporting activities UK, </t>
  </si>
  <si>
    <t>91M</t>
  </si>
  <si>
    <t>Libraries, archives, museums and other cultural activities | Market</t>
  </si>
  <si>
    <t>93NM</t>
  </si>
  <si>
    <t>Sports activities and amusement and recreation activities | Non-market</t>
  </si>
  <si>
    <t xml:space="preserve">GGFCE: P.13 for SIC = 93
PSE for LA employees in recreation, cultural and sporting activities UK, </t>
  </si>
  <si>
    <t>93M</t>
  </si>
  <si>
    <t>Sports activities and amusement and recreation activities | Market</t>
  </si>
  <si>
    <t>OTHER SERVICE ACTIVITIES</t>
  </si>
  <si>
    <t>RPI</t>
  </si>
  <si>
    <t>Activities of membership organisations | Other than trade unions</t>
  </si>
  <si>
    <t>WFJ for Employees in membership organisations (GB), FTE's (prod adj)</t>
  </si>
  <si>
    <t>Activities of membership organisations | Trade unions</t>
  </si>
  <si>
    <t>BIS: Trade Union Members - Employees</t>
  </si>
  <si>
    <t>Washing and dry-cleaning of textile and fur products</t>
  </si>
  <si>
    <t>Hairdressing and other beauty treatment</t>
  </si>
  <si>
    <t>Funeral and related activities</t>
  </si>
  <si>
    <t>ACTIVITIES OF HOUSEHOLDS AS EMPLOYERS; UNDIFFERENTIATED GOODS- AND SERVICES-PRODUCING ACTIVITIES OF HOUSEHOLDS FOR OWN USE</t>
  </si>
  <si>
    <t>TOTALS FOR EACH SECTION</t>
  </si>
  <si>
    <t>GDPO</t>
  </si>
  <si>
    <t>Total</t>
  </si>
  <si>
    <t>industries 1-3 AFF</t>
  </si>
  <si>
    <t>percentage</t>
  </si>
  <si>
    <t>industries 5-39 IoP</t>
  </si>
  <si>
    <t>industries 41-43 CONS</t>
  </si>
  <si>
    <t>Key</t>
  </si>
  <si>
    <t>industries 45-97 IoS</t>
  </si>
  <si>
    <t>Industry</t>
  </si>
  <si>
    <t>1 - Crop and animal production, hunting and related service activities</t>
  </si>
  <si>
    <t>2 - Forestry and logging</t>
  </si>
  <si>
    <t>3 - Fishing and aquaculture</t>
  </si>
  <si>
    <t>5 - Mining of coal and lignite</t>
  </si>
  <si>
    <t>6 - Extraction of crude petroleum and natural gas</t>
  </si>
  <si>
    <t>7 - Mining of metal ores</t>
  </si>
  <si>
    <t>8 - Other mining and quarrying</t>
  </si>
  <si>
    <t>9 - Mining support service activities</t>
  </si>
  <si>
    <t>10.1 - Processing and preserving of meat and production of meat products</t>
  </si>
  <si>
    <t>10.2-3 - Processing and preserving of fish, crustaceans, molluscs, fruit and vegetables</t>
  </si>
  <si>
    <t>10.4 - Manufacture of vegetable and animal oils and fats</t>
  </si>
  <si>
    <t>10.5 - Manufacture of dairy products</t>
  </si>
  <si>
    <t>10.6 - Manufacture of grain mill products, starches and starch products</t>
  </si>
  <si>
    <t>10.7 - Manufacture of bakery and farinaceous products</t>
  </si>
  <si>
    <t>10.8 - Manufacture of other food products</t>
  </si>
  <si>
    <t>10.9 - Manufacture of prepared animal feeds</t>
  </si>
  <si>
    <t>11.01-6 - Manufacture of alcoholic beverages</t>
  </si>
  <si>
    <t>11.07 - Manufacture of soft drinks; production of mineral waters and other bottled waters</t>
  </si>
  <si>
    <t>12 - Manufacture of tobacco products</t>
  </si>
  <si>
    <t>13 - Manufacture of textiles</t>
  </si>
  <si>
    <t>14 - Manufacture of wearing apparel</t>
  </si>
  <si>
    <t>15 - Manufacture of leather and related products</t>
  </si>
  <si>
    <t>16 - Manufacture of wood and of products of wood and cork, except furniture; manufacture of articles of straw and plaiting materials</t>
  </si>
  <si>
    <t>17 - Manufacture of paper and paper products</t>
  </si>
  <si>
    <t>18 - Printing and reproduction of recorded media</t>
  </si>
  <si>
    <t>19 - Manufacture of coke and refined petroleum products</t>
  </si>
  <si>
    <t>20A - Manufacture of industrial gases, inorganics and fertilisers (all inorganic chemicals) - 20.11/13/15</t>
  </si>
  <si>
    <t>20B - Manufacture of petrochemicals - 20.14/16/17/60</t>
  </si>
  <si>
    <t>20C - Manufacture of dyestuffs, agro-chemicals - 20.12/20</t>
  </si>
  <si>
    <t>20.3 - Manufacture of paints, varnishes and similar coatings, printing ink and mastics</t>
  </si>
  <si>
    <t>20.4 - Manufacture of soap and detergents, cleaning and polishing preparations, perfumes and toilet preparations</t>
  </si>
  <si>
    <t>20.5 - Manufacture of other chemical products</t>
  </si>
  <si>
    <t>21 - Manufacture of basic pharmaceutical products and pharmaceutical preparations</t>
  </si>
  <si>
    <t>22 - Manufacture of rubber and plastic products</t>
  </si>
  <si>
    <t>23OTHER - Manufacture of glass, refractory, clay, porcelain, ceramic, stone products - 23.1-4/7-9</t>
  </si>
  <si>
    <t>23.5-6 - Manufacture of cement, lime, plaster and articles of concrete, cement and plaster</t>
  </si>
  <si>
    <t>24.1-3 - Manufacture of basic iron and steel</t>
  </si>
  <si>
    <t>24.4-5 - Manufacture of other basic metals and casting</t>
  </si>
  <si>
    <t>25OTHER - Manufacture of fabricated metal products, excluding weapons &amp; ammunition - 25.1-3/5-9</t>
  </si>
  <si>
    <t>25.4 - Manufacture of weapons and ammunition</t>
  </si>
  <si>
    <t>26 - Manufacture of computer, electronic and optical products</t>
  </si>
  <si>
    <t>27 - Manufacture of electrical equipment</t>
  </si>
  <si>
    <t>28 - Manufacture of machinery and equipment n.e.c.</t>
  </si>
  <si>
    <t>29 - Manufacture of motor vehicles, trailers and semi-trailers</t>
  </si>
  <si>
    <t>30.1 - Building of ships and boats</t>
  </si>
  <si>
    <t>30.3 - Manufacture of air and spacecraft and related machinery</t>
  </si>
  <si>
    <t>30OTHER - Manufacture of other transport equipment - 30.2/4/9</t>
  </si>
  <si>
    <t>31 - Manufacture of furniture</t>
  </si>
  <si>
    <t>32 - Other manufacturing</t>
  </si>
  <si>
    <t>33.15 - Repair and maintenance of ships and boats</t>
  </si>
  <si>
    <t>33.16 - Repair and maintenance of aircraft and spacecraft</t>
  </si>
  <si>
    <t>33OTHER - Rest of repair; Installation - 33.11-14/17/19/20</t>
  </si>
  <si>
    <t>35.1 - Electric power generation, transmission and distribution</t>
  </si>
  <si>
    <t>35.2-3 - Manufacture of gas; distribution of gaseous fuels through mains; steam and air conditioning supply</t>
  </si>
  <si>
    <t>36 - Water collection, treatment and supply</t>
  </si>
  <si>
    <t>37 - Sewerage</t>
  </si>
  <si>
    <t>38 - Waste collection, treatment and disposal activities; materials recovery</t>
  </si>
  <si>
    <t>39 - Remediation activities and other waste management services</t>
  </si>
  <si>
    <t>41 - Construction of buildings</t>
  </si>
  <si>
    <t>42 - Civil engineering</t>
  </si>
  <si>
    <t>43 - Specialised construction activities</t>
  </si>
  <si>
    <t>45 - Wholesale and retail trade and repair of motor vehicles and motorcycles</t>
  </si>
  <si>
    <t>46 - Wholesale trade, except of motor vehicles and motorcycles</t>
  </si>
  <si>
    <t>47 - Retail trade, except of motor vehicles and motorcycles</t>
  </si>
  <si>
    <t>49.1-2 - Rail transport</t>
  </si>
  <si>
    <t>49.3-5 - Land transport services and transport services via pipelines, excluding rail transport</t>
  </si>
  <si>
    <t>50 - Water transport</t>
  </si>
  <si>
    <t>51 - Air transport</t>
  </si>
  <si>
    <t>52 - Warehousing and support activities for transportation</t>
  </si>
  <si>
    <t>53 - Postal and courier activities</t>
  </si>
  <si>
    <t>55 - Accommodation</t>
  </si>
  <si>
    <t>56 - Food and beverage service activities</t>
  </si>
  <si>
    <t>58 - Publishing activities</t>
  </si>
  <si>
    <t>59 - Motion picture, video and television programme production, sound recording and music publishing activities</t>
  </si>
  <si>
    <t>60 - Programming and broadcasting activities</t>
  </si>
  <si>
    <t>61 - Telecommunications</t>
  </si>
  <si>
    <t>62 - Computer programming, consultancy and related activities</t>
  </si>
  <si>
    <t>63 - Information service activities</t>
  </si>
  <si>
    <t>64 - Financial service activities, except insurance and pension funding</t>
  </si>
  <si>
    <t>65.1-2 - Insurance and reinsurance, except compulsory social security</t>
  </si>
  <si>
    <t>65.3 - Pension funding</t>
  </si>
  <si>
    <t>66 - Activities auxiliary to financial services and insurance activities</t>
  </si>
  <si>
    <t>68.1-2 - Buying and selling of own real estate; renting and operating of own or leased real estate, excluding imputed rent</t>
  </si>
  <si>
    <t>68.3 - Real estate activities on a fee or contract basis  </t>
  </si>
  <si>
    <t>69.1 - Legal activities  </t>
  </si>
  <si>
    <t>69.2 - Accounting, bookkeeping and auditing activities; tax consultancy  </t>
  </si>
  <si>
    <t>70 - Activities of head offices; management consultancy activities</t>
  </si>
  <si>
    <t>71 - Architectural and engineering activities; technical testing and analysis</t>
  </si>
  <si>
    <t xml:space="preserve">72 - Scientific research and development </t>
  </si>
  <si>
    <t>73 - Advertising and market research</t>
  </si>
  <si>
    <t>74 - Other professional, scientific and technical activities</t>
  </si>
  <si>
    <t>75 - Veterinary activities</t>
  </si>
  <si>
    <t>78 - Employment activities</t>
  </si>
  <si>
    <t>79 - Travel agency, tour operator and other reservation service and related activities</t>
  </si>
  <si>
    <t>80 - Security and investigation activities</t>
  </si>
  <si>
    <t>81 - Services to buildings and landscape activities</t>
  </si>
  <si>
    <t>82 - Office administrative, office support and other business support activities</t>
  </si>
  <si>
    <t>84 - Public administration and defence; compulsory social security</t>
  </si>
  <si>
    <t>85 - Education</t>
  </si>
  <si>
    <t>86 - Human health activities</t>
  </si>
  <si>
    <t>87 - Residential care activities</t>
  </si>
  <si>
    <t>88 - Social work activities without accommodation</t>
  </si>
  <si>
    <t>90 - Creative, arts and entertainment activities</t>
  </si>
  <si>
    <t>91 - Libraries, archives, museums and other cultural activities</t>
  </si>
  <si>
    <t>92 - Gambling and betting activities</t>
  </si>
  <si>
    <t>93 - Sports activities and amusement and recreation activities</t>
  </si>
  <si>
    <t>94 - Activities of membership organisations</t>
  </si>
  <si>
    <t>95 - Repair of computers and personal and household goods</t>
  </si>
  <si>
    <t>96 - Other personal service activities</t>
  </si>
  <si>
    <t>97 - Activities of households as employers of domestic personnel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</si>
  <si>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</si>
  <si>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</si>
  <si>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</si>
  <si>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</si>
  <si>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</si>
  <si>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</si>
  <si>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</si>
  <si>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</si>
  <si>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</si>
  <si>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</si>
  <si>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</si>
  <si>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</si>
  <si>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</si>
  <si>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</si>
  <si>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</si>
  <si>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</si>
  <si>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</si>
  <si>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</si>
  <si>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</si>
  <si>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</si>
  <si>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</si>
  <si>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</si>
  <si>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</si>
  <si>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</si>
  <si>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</si>
  <si>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</si>
  <si>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</si>
  <si>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</si>
  <si>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</si>
  <si>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</si>
  <si>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 xml:space="preserve">- - -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</si>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</sst>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#,##0.0"/>
    <numFmt numFmtId="167" formatCode="0.0000000000"/>
    <numFmt numFmtId="168" formatCode="_-* #,##0.0_-;\-* #,##0.0_-;_-* &quot;-&quot;??_-;_-@"/>
  </numFmts>
  <fonts count="35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Tahoma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Tahoma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i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1"/>
      <color theme="10"/>
      <name val="Arial"/>
    </font>
    <font>
      <sz val="10"/>
      <color theme="1"/>
      <name val="Tahoma"/>
    </font>
    <font>
      <sz val="10"/>
      <name val="Arial"/>
    </font>
    <font>
      <b/>
      <sz val="10"/>
      <color theme="1"/>
      <name val="Tahoma"/>
    </font>
    <font>
      <sz val="10"/>
      <color rgb="FFFF0000"/>
      <name val="Tahoma"/>
    </font>
    <font>
      <b/>
      <sz val="10"/>
      <color rgb="FF0070C0"/>
      <name val="Tahoma"/>
    </font>
    <font>
      <i/>
      <sz val="10"/>
      <color rgb="FF0070C0"/>
      <name val="Tahoma"/>
    </font>
    <font>
      <i/>
      <sz val="10"/>
      <color theme="1"/>
      <name val="Tahoma"/>
    </font>
    <font>
      <sz val="10"/>
      <color theme="1"/>
      <name val="Arial"/>
    </font>
    <font>
      <b/>
      <vertAlign val="superscript"/>
      <sz val="11"/>
      <color theme="1"/>
      <name val="Arial"/>
    </font>
    <font>
      <u/>
      <sz val="10"/>
      <color theme="10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DBE5F1"/>
        <bgColor rgb="FFDBE5F1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FF99"/>
        <bgColor rgb="FFFFFF9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  <xf numFmtId="0" fontId="4" fillId="0" borderId="0" xfId="0" applyFont="1"/>
    <xf numFmtId="0" fontId="7" fillId="4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vertical="top" wrapText="1"/>
    </xf>
    <xf numFmtId="165" fontId="7" fillId="4" borderId="1" xfId="0" applyNumberFormat="1" applyFont="1" applyFill="1" applyBorder="1" applyAlignment="1">
      <alignment vertical="top" wrapText="1"/>
    </xf>
    <xf numFmtId="166" fontId="8" fillId="0" borderId="0" xfId="0" applyNumberFormat="1" applyFont="1" applyAlignment="1">
      <alignment horizontal="right"/>
    </xf>
    <xf numFmtId="0" fontId="4" fillId="4" borderId="1" xfId="0" applyFont="1" applyFill="1" applyBorder="1"/>
    <xf numFmtId="164" fontId="4" fillId="2" borderId="0" xfId="0" applyNumberFormat="1" applyFont="1" applyFill="1"/>
    <xf numFmtId="0" fontId="4" fillId="6" borderId="0" xfId="0" applyFont="1" applyFill="1"/>
    <xf numFmtId="0" fontId="7" fillId="4" borderId="1" xfId="0" applyFont="1" applyFill="1" applyBorder="1" applyAlignment="1">
      <alignment horizontal="right" vertical="top" wrapText="1"/>
    </xf>
    <xf numFmtId="0" fontId="9" fillId="0" borderId="0" xfId="0" applyFont="1"/>
    <xf numFmtId="166" fontId="8" fillId="4" borderId="0" xfId="0" applyNumberFormat="1" applyFont="1" applyFill="1" applyAlignment="1">
      <alignment horizontal="right"/>
    </xf>
    <xf numFmtId="0" fontId="4" fillId="4" borderId="0" xfId="0" applyFont="1" applyFill="1"/>
    <xf numFmtId="0" fontId="9" fillId="4" borderId="0" xfId="0" applyFont="1" applyFill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12" fillId="4" borderId="1" xfId="0" applyFont="1" applyFill="1" applyBorder="1" applyAlignment="1">
      <alignment vertical="top" wrapText="1"/>
    </xf>
    <xf numFmtId="0" fontId="13" fillId="0" borderId="0" xfId="0" applyFont="1"/>
    <xf numFmtId="0" fontId="7" fillId="11" borderId="1" xfId="0" applyFont="1" applyFill="1" applyBorder="1" applyAlignment="1">
      <alignment horizontal="right" vertical="top"/>
    </xf>
    <xf numFmtId="0" fontId="7" fillId="11" borderId="1" xfId="0" applyFont="1" applyFill="1" applyBorder="1" applyAlignment="1">
      <alignment vertical="top" wrapText="1"/>
    </xf>
    <xf numFmtId="165" fontId="7" fillId="11" borderId="1" xfId="0" applyNumberFormat="1" applyFont="1" applyFill="1" applyBorder="1" applyAlignment="1">
      <alignment vertical="top" wrapText="1"/>
    </xf>
    <xf numFmtId="166" fontId="8" fillId="11" borderId="0" xfId="0" applyNumberFormat="1" applyFont="1" applyFill="1" applyAlignment="1">
      <alignment horizontal="right"/>
    </xf>
    <xf numFmtId="0" fontId="4" fillId="11" borderId="0" xfId="0" applyFont="1" applyFill="1"/>
    <xf numFmtId="0" fontId="4" fillId="11" borderId="1" xfId="0" applyFont="1" applyFill="1" applyBorder="1"/>
    <xf numFmtId="167" fontId="4" fillId="11" borderId="0" xfId="0" applyNumberFormat="1" applyFont="1" applyFill="1"/>
    <xf numFmtId="164" fontId="4" fillId="11" borderId="0" xfId="0" applyNumberFormat="1" applyFont="1" applyFill="1"/>
    <xf numFmtId="3" fontId="4" fillId="11" borderId="0" xfId="0" applyNumberFormat="1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8" fillId="6" borderId="0" xfId="0" applyFont="1" applyFill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9" fillId="6" borderId="0" xfId="0" applyFont="1" applyFill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6" borderId="6" xfId="0" applyFont="1" applyFill="1" applyBorder="1" applyAlignment="1">
      <alignment horizontal="right" vertical="center"/>
    </xf>
    <xf numFmtId="0" fontId="15" fillId="0" borderId="0" xfId="0" applyFont="1" applyAlignment="1">
      <alignment horizontal="left"/>
    </xf>
    <xf numFmtId="0" fontId="15" fillId="0" borderId="7" xfId="0" applyFont="1" applyBorder="1"/>
    <xf numFmtId="166" fontId="15" fillId="0" borderId="0" xfId="0" applyNumberFormat="1" applyFont="1"/>
    <xf numFmtId="166" fontId="15" fillId="6" borderId="0" xfId="0" applyNumberFormat="1" applyFont="1" applyFill="1"/>
    <xf numFmtId="168" fontId="15" fillId="0" borderId="0" xfId="0" applyNumberFormat="1" applyFont="1" applyAlignment="1">
      <alignment vertical="center"/>
    </xf>
    <xf numFmtId="0" fontId="15" fillId="0" borderId="8" xfId="0" applyFont="1" applyBorder="1"/>
    <xf numFmtId="0" fontId="15" fillId="0" borderId="9" xfId="0" applyFont="1" applyBorder="1" applyAlignment="1">
      <alignment vertical="center" wrapText="1"/>
    </xf>
    <xf numFmtId="166" fontId="15" fillId="0" borderId="10" xfId="0" applyNumberFormat="1" applyFont="1" applyBorder="1" applyAlignment="1">
      <alignment vertical="center"/>
    </xf>
    <xf numFmtId="166" fontId="15" fillId="0" borderId="2" xfId="0" applyNumberFormat="1" applyFont="1" applyBorder="1" applyAlignment="1">
      <alignment vertical="center"/>
    </xf>
    <xf numFmtId="166" fontId="15" fillId="6" borderId="2" xfId="0" applyNumberFormat="1" applyFont="1" applyFill="1" applyBorder="1" applyAlignment="1">
      <alignment vertical="center"/>
    </xf>
    <xf numFmtId="168" fontId="15" fillId="0" borderId="2" xfId="0" applyNumberFormat="1" applyFont="1" applyBorder="1" applyAlignment="1">
      <alignment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vertical="center" wrapText="1"/>
    </xf>
    <xf numFmtId="166" fontId="14" fillId="0" borderId="11" xfId="0" applyNumberFormat="1" applyFont="1" applyBorder="1"/>
    <xf numFmtId="166" fontId="14" fillId="0" borderId="12" xfId="0" applyNumberFormat="1" applyFont="1" applyBorder="1"/>
    <xf numFmtId="166" fontId="14" fillId="6" borderId="12" xfId="0" applyNumberFormat="1" applyFont="1" applyFill="1" applyBorder="1"/>
    <xf numFmtId="168" fontId="14" fillId="0" borderId="2" xfId="0" applyNumberFormat="1" applyFont="1" applyBorder="1" applyAlignment="1">
      <alignment vertical="center"/>
    </xf>
    <xf numFmtId="166" fontId="15" fillId="0" borderId="0" xfId="0" applyNumberFormat="1" applyFont="1" applyAlignment="1">
      <alignment vertical="center"/>
    </xf>
    <xf numFmtId="166" fontId="19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right" vertical="center"/>
    </xf>
    <xf numFmtId="166" fontId="19" fillId="0" borderId="2" xfId="0" applyNumberFormat="1" applyFont="1" applyBorder="1" applyAlignment="1">
      <alignment vertical="center"/>
    </xf>
    <xf numFmtId="166" fontId="19" fillId="0" borderId="2" xfId="0" applyNumberFormat="1" applyFont="1" applyBorder="1" applyAlignment="1">
      <alignment horizontal="right" vertical="center"/>
    </xf>
    <xf numFmtId="0" fontId="15" fillId="6" borderId="2" xfId="0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166" fontId="14" fillId="0" borderId="0" xfId="0" applyNumberFormat="1" applyFont="1"/>
    <xf numFmtId="166" fontId="14" fillId="6" borderId="0" xfId="0" applyNumberFormat="1" applyFont="1" applyFill="1"/>
    <xf numFmtId="0" fontId="14" fillId="0" borderId="3" xfId="0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 wrapText="1"/>
    </xf>
    <xf numFmtId="166" fontId="14" fillId="0" borderId="3" xfId="0" applyNumberFormat="1" applyFont="1" applyBorder="1" applyAlignment="1">
      <alignment horizontal="right" vertical="center"/>
    </xf>
    <xf numFmtId="0" fontId="14" fillId="6" borderId="3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20" fillId="0" borderId="8" xfId="0" applyFont="1" applyBorder="1"/>
    <xf numFmtId="0" fontId="14" fillId="12" borderId="0" xfId="0" applyFont="1" applyFill="1" applyAlignment="1">
      <alignment horizontal="left"/>
    </xf>
    <xf numFmtId="0" fontId="20" fillId="12" borderId="8" xfId="0" applyFont="1" applyFill="1" applyBorder="1"/>
    <xf numFmtId="0" fontId="15" fillId="12" borderId="8" xfId="0" applyFont="1" applyFill="1" applyBorder="1"/>
    <xf numFmtId="166" fontId="15" fillId="12" borderId="0" xfId="0" applyNumberFormat="1" applyFont="1" applyFill="1"/>
    <xf numFmtId="0" fontId="15" fillId="12" borderId="0" xfId="0" applyFont="1" applyFill="1" applyAlignment="1">
      <alignment vertical="center"/>
    </xf>
    <xf numFmtId="0" fontId="14" fillId="0" borderId="8" xfId="0" applyFont="1" applyBorder="1" applyAlignment="1">
      <alignment horizontal="left"/>
    </xf>
    <xf numFmtId="0" fontId="14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66" fontId="15" fillId="0" borderId="10" xfId="0" applyNumberFormat="1" applyFont="1" applyBorder="1"/>
    <xf numFmtId="166" fontId="15" fillId="0" borderId="2" xfId="0" applyNumberFormat="1" applyFont="1" applyBorder="1"/>
    <xf numFmtId="0" fontId="14" fillId="0" borderId="13" xfId="0" applyFont="1" applyBorder="1" applyAlignment="1">
      <alignment horizontal="left" vertical="center"/>
    </xf>
    <xf numFmtId="0" fontId="14" fillId="0" borderId="11" xfId="0" applyFont="1" applyBorder="1" applyAlignment="1">
      <alignment vertical="center"/>
    </xf>
    <xf numFmtId="166" fontId="14" fillId="0" borderId="2" xfId="0" applyNumberFormat="1" applyFont="1" applyBorder="1"/>
    <xf numFmtId="166" fontId="14" fillId="6" borderId="2" xfId="0" applyNumberFormat="1" applyFont="1" applyFill="1" applyBorder="1"/>
    <xf numFmtId="0" fontId="21" fillId="0" borderId="0" xfId="0" applyFont="1"/>
    <xf numFmtId="164" fontId="15" fillId="0" borderId="0" xfId="0" applyNumberFormat="1" applyFont="1" applyAlignment="1">
      <alignment vertical="center"/>
    </xf>
    <xf numFmtId="0" fontId="21" fillId="6" borderId="0" xfId="0" applyFont="1" applyFill="1"/>
    <xf numFmtId="166" fontId="21" fillId="6" borderId="0" xfId="0" applyNumberFormat="1" applyFont="1" applyFill="1"/>
    <xf numFmtId="0" fontId="15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25" fillId="0" borderId="2" xfId="0" applyFont="1" applyBorder="1" applyAlignment="1">
      <alignment horizontal="left" vertical="top"/>
    </xf>
    <xf numFmtId="0" fontId="25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left" vertical="top" wrapText="1"/>
    </xf>
    <xf numFmtId="0" fontId="25" fillId="13" borderId="3" xfId="0" applyFont="1" applyFill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14" borderId="19" xfId="0" applyFont="1" applyFill="1" applyBorder="1" applyAlignment="1">
      <alignment horizontal="left" vertical="top"/>
    </xf>
    <xf numFmtId="0" fontId="25" fillId="14" borderId="19" xfId="0" applyFont="1" applyFill="1" applyBorder="1" applyAlignment="1">
      <alignment horizontal="left" vertical="top" wrapText="1"/>
    </xf>
    <xf numFmtId="165" fontId="25" fillId="14" borderId="19" xfId="0" applyNumberFormat="1" applyFont="1" applyFill="1" applyBorder="1" applyAlignment="1">
      <alignment horizontal="left" vertical="top" wrapText="1"/>
    </xf>
    <xf numFmtId="165" fontId="25" fillId="13" borderId="19" xfId="0" applyNumberFormat="1" applyFont="1" applyFill="1" applyBorder="1" applyAlignment="1">
      <alignment horizontal="left" vertical="top" wrapText="1"/>
    </xf>
    <xf numFmtId="0" fontId="25" fillId="14" borderId="20" xfId="0" applyFont="1" applyFill="1" applyBorder="1" applyAlignment="1">
      <alignment horizontal="left" vertical="top"/>
    </xf>
    <xf numFmtId="165" fontId="25" fillId="14" borderId="21" xfId="0" applyNumberFormat="1" applyFont="1" applyFill="1" applyBorder="1" applyAlignment="1">
      <alignment horizontal="left" vertical="top"/>
    </xf>
    <xf numFmtId="165" fontId="25" fillId="14" borderId="19" xfId="0" applyNumberFormat="1" applyFont="1" applyFill="1" applyBorder="1" applyAlignment="1">
      <alignment horizontal="left" vertical="top"/>
    </xf>
    <xf numFmtId="0" fontId="25" fillId="14" borderId="21" xfId="0" applyFont="1" applyFill="1" applyBorder="1" applyAlignment="1">
      <alignment horizontal="left" vertical="top"/>
    </xf>
    <xf numFmtId="165" fontId="25" fillId="14" borderId="20" xfId="0" applyNumberFormat="1" applyFont="1" applyFill="1" applyBorder="1" applyAlignment="1">
      <alignment horizontal="left" vertical="top"/>
    </xf>
    <xf numFmtId="0" fontId="25" fillId="14" borderId="21" xfId="0" applyFont="1" applyFill="1" applyBorder="1" applyAlignment="1">
      <alignment horizontal="left" vertical="top" wrapText="1"/>
    </xf>
    <xf numFmtId="0" fontId="23" fillId="11" borderId="19" xfId="0" applyFont="1" applyFill="1" applyBorder="1" applyAlignment="1">
      <alignment horizontal="left" vertical="top"/>
    </xf>
    <xf numFmtId="0" fontId="23" fillId="11" borderId="19" xfId="0" applyFont="1" applyFill="1" applyBorder="1" applyAlignment="1">
      <alignment horizontal="left" vertical="top" wrapText="1"/>
    </xf>
    <xf numFmtId="165" fontId="23" fillId="11" borderId="19" xfId="0" applyNumberFormat="1" applyFont="1" applyFill="1" applyBorder="1" applyAlignment="1">
      <alignment horizontal="left" vertical="top" wrapText="1"/>
    </xf>
    <xf numFmtId="165" fontId="23" fillId="13" borderId="19" xfId="0" applyNumberFormat="1" applyFont="1" applyFill="1" applyBorder="1" applyAlignment="1">
      <alignment horizontal="left" vertical="top" wrapText="1"/>
    </xf>
    <xf numFmtId="0" fontId="23" fillId="11" borderId="20" xfId="0" applyFont="1" applyFill="1" applyBorder="1" applyAlignment="1">
      <alignment horizontal="left" vertical="top" wrapText="1"/>
    </xf>
    <xf numFmtId="165" fontId="23" fillId="11" borderId="21" xfId="0" applyNumberFormat="1" applyFont="1" applyFill="1" applyBorder="1" applyAlignment="1">
      <alignment horizontal="left" vertical="top" wrapText="1"/>
    </xf>
    <xf numFmtId="0" fontId="23" fillId="11" borderId="21" xfId="0" applyFont="1" applyFill="1" applyBorder="1" applyAlignment="1">
      <alignment horizontal="left" vertical="top" wrapText="1"/>
    </xf>
    <xf numFmtId="165" fontId="23" fillId="11" borderId="21" xfId="0" applyNumberFormat="1" applyFont="1" applyFill="1" applyBorder="1" applyAlignment="1">
      <alignment horizontal="left" vertical="top"/>
    </xf>
    <xf numFmtId="165" fontId="23" fillId="11" borderId="19" xfId="0" applyNumberFormat="1" applyFont="1" applyFill="1" applyBorder="1" applyAlignment="1">
      <alignment horizontal="left" vertical="top"/>
    </xf>
    <xf numFmtId="165" fontId="23" fillId="11" borderId="20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165" fontId="23" fillId="0" borderId="0" xfId="0" applyNumberFormat="1" applyFont="1" applyAlignment="1">
      <alignment horizontal="left" vertical="top" wrapText="1"/>
    </xf>
    <xf numFmtId="165" fontId="23" fillId="13" borderId="0" xfId="0" applyNumberFormat="1" applyFont="1" applyFill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165" fontId="23" fillId="0" borderId="22" xfId="0" applyNumberFormat="1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165" fontId="23" fillId="0" borderId="22" xfId="0" applyNumberFormat="1" applyFont="1" applyBorder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3" fillId="0" borderId="8" xfId="0" applyNumberFormat="1" applyFont="1" applyBorder="1" applyAlignment="1">
      <alignment horizontal="left" vertical="top" wrapText="1"/>
    </xf>
    <xf numFmtId="2" fontId="23" fillId="0" borderId="0" xfId="0" applyNumberFormat="1" applyFont="1" applyAlignment="1">
      <alignment horizontal="left" vertical="top"/>
    </xf>
    <xf numFmtId="0" fontId="25" fillId="14" borderId="20" xfId="0" applyFont="1" applyFill="1" applyBorder="1" applyAlignment="1">
      <alignment horizontal="left" vertical="top" wrapText="1"/>
    </xf>
    <xf numFmtId="165" fontId="25" fillId="14" borderId="21" xfId="0" applyNumberFormat="1" applyFont="1" applyFill="1" applyBorder="1" applyAlignment="1">
      <alignment horizontal="left" vertical="top" wrapText="1"/>
    </xf>
    <xf numFmtId="165" fontId="25" fillId="14" borderId="20" xfId="0" applyNumberFormat="1" applyFont="1" applyFill="1" applyBorder="1" applyAlignment="1">
      <alignment horizontal="left" vertical="top" wrapText="1"/>
    </xf>
    <xf numFmtId="165" fontId="26" fillId="11" borderId="19" xfId="0" applyNumberFormat="1" applyFont="1" applyFill="1" applyBorder="1" applyAlignment="1">
      <alignment horizontal="left" vertical="top" wrapText="1"/>
    </xf>
    <xf numFmtId="165" fontId="26" fillId="0" borderId="0" xfId="0" applyNumberFormat="1" applyFont="1" applyAlignment="1">
      <alignment horizontal="left" vertical="top" wrapText="1"/>
    </xf>
    <xf numFmtId="0" fontId="23" fillId="6" borderId="19" xfId="0" applyFont="1" applyFill="1" applyBorder="1" applyAlignment="1">
      <alignment horizontal="left" vertical="top"/>
    </xf>
    <xf numFmtId="0" fontId="23" fillId="0" borderId="0" xfId="0" applyFont="1" applyAlignment="1">
      <alignment horizontal="right" vertical="top" wrapText="1"/>
    </xf>
    <xf numFmtId="0" fontId="23" fillId="0" borderId="0" xfId="0" applyFont="1" applyAlignment="1">
      <alignment horizontal="right" vertical="top"/>
    </xf>
    <xf numFmtId="0" fontId="23" fillId="13" borderId="0" xfId="0" applyFont="1" applyFill="1" applyAlignment="1">
      <alignment horizontal="left" vertical="top"/>
    </xf>
    <xf numFmtId="165" fontId="25" fillId="13" borderId="0" xfId="0" applyNumberFormat="1" applyFont="1" applyFill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3" fillId="0" borderId="8" xfId="0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5" fontId="23" fillId="0" borderId="8" xfId="0" applyNumberFormat="1" applyFont="1" applyBorder="1" applyAlignment="1">
      <alignment horizontal="left" vertical="top"/>
    </xf>
    <xf numFmtId="0" fontId="25" fillId="0" borderId="0" xfId="0" applyFont="1" applyAlignment="1">
      <alignment horizontal="right" vertical="top"/>
    </xf>
    <xf numFmtId="165" fontId="23" fillId="0" borderId="0" xfId="0" applyNumberFormat="1" applyFont="1" applyAlignment="1">
      <alignment horizontal="right" vertical="top" wrapText="1"/>
    </xf>
    <xf numFmtId="165" fontId="23" fillId="13" borderId="0" xfId="0" applyNumberFormat="1" applyFont="1" applyFill="1" applyAlignment="1">
      <alignment horizontal="right" vertical="top" wrapText="1"/>
    </xf>
    <xf numFmtId="0" fontId="23" fillId="0" borderId="8" xfId="0" applyFont="1" applyBorder="1" applyAlignment="1">
      <alignment horizontal="right" vertical="top"/>
    </xf>
    <xf numFmtId="165" fontId="23" fillId="0" borderId="22" xfId="0" applyNumberFormat="1" applyFont="1" applyBorder="1" applyAlignment="1">
      <alignment horizontal="right" vertical="top" wrapText="1"/>
    </xf>
    <xf numFmtId="0" fontId="23" fillId="0" borderId="22" xfId="0" applyFont="1" applyBorder="1" applyAlignment="1">
      <alignment horizontal="right" vertical="top"/>
    </xf>
    <xf numFmtId="165" fontId="23" fillId="0" borderId="22" xfId="0" applyNumberFormat="1" applyFont="1" applyBorder="1" applyAlignment="1">
      <alignment horizontal="right" vertical="top"/>
    </xf>
    <xf numFmtId="165" fontId="23" fillId="0" borderId="8" xfId="0" applyNumberFormat="1" applyFont="1" applyBorder="1" applyAlignment="1">
      <alignment horizontal="right" vertical="top" wrapText="1"/>
    </xf>
    <xf numFmtId="165" fontId="23" fillId="0" borderId="0" xfId="0" applyNumberFormat="1" applyFont="1" applyAlignment="1">
      <alignment horizontal="right" vertical="top"/>
    </xf>
    <xf numFmtId="165" fontId="23" fillId="0" borderId="8" xfId="0" applyNumberFormat="1" applyFont="1" applyBorder="1" applyAlignment="1">
      <alignment horizontal="right" vertical="top"/>
    </xf>
    <xf numFmtId="165" fontId="26" fillId="0" borderId="0" xfId="0" applyNumberFormat="1" applyFont="1" applyAlignment="1">
      <alignment horizontal="right" vertical="top"/>
    </xf>
    <xf numFmtId="165" fontId="26" fillId="0" borderId="22" xfId="0" applyNumberFormat="1" applyFont="1" applyBorder="1" applyAlignment="1">
      <alignment horizontal="right" vertical="top"/>
    </xf>
    <xf numFmtId="0" fontId="27" fillId="0" borderId="0" xfId="0" applyFont="1" applyAlignment="1">
      <alignment horizontal="right" vertical="top"/>
    </xf>
    <xf numFmtId="164" fontId="28" fillId="0" borderId="22" xfId="0" applyNumberFormat="1" applyFont="1" applyBorder="1" applyAlignment="1">
      <alignment horizontal="right" vertical="top"/>
    </xf>
    <xf numFmtId="164" fontId="28" fillId="0" borderId="0" xfId="0" applyNumberFormat="1" applyFont="1" applyAlignment="1">
      <alignment horizontal="right" vertical="top"/>
    </xf>
    <xf numFmtId="164" fontId="23" fillId="0" borderId="22" xfId="0" applyNumberFormat="1" applyFont="1" applyBorder="1" applyAlignment="1">
      <alignment horizontal="right" vertical="top"/>
    </xf>
    <xf numFmtId="164" fontId="28" fillId="0" borderId="8" xfId="0" applyNumberFormat="1" applyFont="1" applyBorder="1" applyAlignment="1">
      <alignment horizontal="right" vertical="top"/>
    </xf>
    <xf numFmtId="164" fontId="23" fillId="0" borderId="8" xfId="0" applyNumberFormat="1" applyFont="1" applyBorder="1" applyAlignment="1">
      <alignment horizontal="right" vertical="top" wrapText="1"/>
    </xf>
    <xf numFmtId="0" fontId="25" fillId="0" borderId="0" xfId="0" applyFont="1" applyAlignment="1">
      <alignment horizontal="left" vertical="top"/>
    </xf>
    <xf numFmtId="0" fontId="23" fillId="14" borderId="19" xfId="0" applyFont="1" applyFill="1" applyBorder="1" applyAlignment="1">
      <alignment horizontal="left" vertical="top"/>
    </xf>
    <xf numFmtId="0" fontId="23" fillId="13" borderId="0" xfId="0" applyFont="1" applyFill="1" applyAlignment="1">
      <alignment horizontal="right" vertical="top" wrapText="1"/>
    </xf>
    <xf numFmtId="0" fontId="23" fillId="13" borderId="0" xfId="0" applyFont="1" applyFill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4" fillId="13" borderId="0" xfId="0" applyFont="1" applyFill="1"/>
    <xf numFmtId="0" fontId="30" fillId="0" borderId="0" xfId="0" applyFont="1" applyAlignment="1">
      <alignment horizontal="right"/>
    </xf>
    <xf numFmtId="0" fontId="7" fillId="4" borderId="0" xfId="0" applyFont="1" applyFill="1" applyAlignment="1">
      <alignment horizontal="left" vertical="top" wrapText="1"/>
    </xf>
    <xf numFmtId="0" fontId="30" fillId="0" borderId="0" xfId="0" applyFont="1"/>
    <xf numFmtId="0" fontId="4" fillId="0" borderId="0" xfId="0" applyFont="1" applyAlignment="1">
      <alignment horizontal="right"/>
    </xf>
    <xf numFmtId="0" fontId="32" fillId="0" borderId="0" xfId="1" applyAlignment="1">
      <alignment horizontal="left" vertical="center"/>
    </xf>
    <xf numFmtId="0" fontId="23" fillId="0" borderId="2" xfId="0" applyFont="1" applyBorder="1" applyAlignment="1">
      <alignment horizontal="center" vertical="top"/>
    </xf>
    <xf numFmtId="0" fontId="24" fillId="0" borderId="2" xfId="0" applyFont="1" applyBorder="1"/>
    <xf numFmtId="0" fontId="34" fillId="0" borderId="3" xfId="0" applyFont="1" applyBorder="1" applyAlignment="1">
      <alignment horizontal="left" vertical="center"/>
    </xf>
    <xf numFmtId="0" fontId="34" fillId="0" borderId="3" xfId="0" quotePrefix="1" applyFont="1" applyBorder="1" applyAlignment="1">
      <alignment horizontal="left" vertical="center"/>
    </xf>
    <xf numFmtId="0" fontId="33" fillId="0" borderId="4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* #,##0.0_-;\-* #,##0.0_-;_-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  <fill>
        <patternFill patternType="solid">
          <fgColor rgb="FF93C47D"/>
          <bgColor rgb="FF93C4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966FF"/>
        </patternFill>
      </fill>
    </dxf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9FF"/>
      <color rgb="FFFF66FF"/>
      <color rgb="FF99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99</xdr:row>
      <xdr:rowOff>0</xdr:rowOff>
    </xdr:from>
    <xdr:ext cx="5924550" cy="3876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75460-895C-4D21-AB58-C37AA18E7ED9}" name="Table1" displayName="Table1" ref="A4:AG25" totalsRowShown="0" headerRowDxfId="0" dataDxfId="1" headerRowBorderDxfId="35">
  <autoFilter ref="A4:AG25" xr:uid="{E7675460-895C-4D21-AB58-C37AA18E7ED9}"/>
  <tableColumns count="33">
    <tableColumn id="1" xr3:uid="{FE2E6B16-B119-4368-A711-B666E3B03904}" name="SIC" dataDxfId="34"/>
    <tableColumn id="2" xr3:uid="{567271FA-8F84-4676-8A8D-BD75134E160F}" name="- - - " dataDxfId="33"/>
    <tableColumn id="3" xr3:uid="{DB6525B0-94CF-4E74-95B0-4EAAF7359287}" name="Name" dataDxfId="32"/>
    <tableColumn id="4" xr3:uid="{04BC3CC8-A629-4C05-B3A3-95C50A2B8D0B}" name="1990" dataDxfId="31"/>
    <tableColumn id="5" xr3:uid="{467CFFFB-D73E-44F9-971E-AFE976CAA56F}" name="1991" dataDxfId="30"/>
    <tableColumn id="6" xr3:uid="{50E04535-3105-4A62-BFD2-2D2608EE8793}" name="1992" dataDxfId="29"/>
    <tableColumn id="7" xr3:uid="{ED7C1DF9-CC25-400B-9F11-F1C6CA5A7A03}" name="1993" dataDxfId="28"/>
    <tableColumn id="8" xr3:uid="{85777404-530C-47C4-9A21-F3AF3A7847C4}" name="1994" dataDxfId="27"/>
    <tableColumn id="9" xr3:uid="{28D3648C-4ABD-40ED-92AA-E4809D0BF018}" name="1995" dataDxfId="26"/>
    <tableColumn id="10" xr3:uid="{44F2CC58-7EE1-43B1-A05C-B1B3A96E04F8}" name="1996" dataDxfId="25"/>
    <tableColumn id="11" xr3:uid="{29B0E1D9-6E66-40A6-9905-5B7E1D226A1C}" name="1997" dataDxfId="24"/>
    <tableColumn id="12" xr3:uid="{A7039B26-FFCA-4718-89B8-2E82B8241A4A}" name="1998" dataDxfId="23"/>
    <tableColumn id="13" xr3:uid="{4B321B55-BF68-4832-A916-41FDDF6D39D1}" name="1999" dataDxfId="22"/>
    <tableColumn id="14" xr3:uid="{585B3DFC-249C-4C82-9251-3656B2D2D8C8}" name="2000" dataDxfId="21"/>
    <tableColumn id="15" xr3:uid="{A81A12C7-BB35-414C-8221-DD88D1AE3C56}" name="2001" dataDxfId="20"/>
    <tableColumn id="16" xr3:uid="{202AC7BF-D534-4AA7-84CE-890764BAF1B0}" name="2002" dataDxfId="19"/>
    <tableColumn id="17" xr3:uid="{35DD45BB-EECB-40C6-AC4F-0D42F06A9DE5}" name="2003" dataDxfId="18"/>
    <tableColumn id="18" xr3:uid="{6E22F1BF-895D-4F5E-B631-8B3FB2917028}" name="2004" dataDxfId="17"/>
    <tableColumn id="19" xr3:uid="{F1302AF7-9EDA-4D7B-905F-A173EDAA1438}" name="2005" dataDxfId="16"/>
    <tableColumn id="20" xr3:uid="{B43DF0E4-13AC-4760-861C-6C7C6FA4A186}" name="2006" dataDxfId="15"/>
    <tableColumn id="21" xr3:uid="{D4A51154-A9DD-44B7-93DB-6F8707D477D3}" name="2007" dataDxfId="14"/>
    <tableColumn id="22" xr3:uid="{5A7E0259-D21E-416B-B37B-A0E144618A7E}" name="2008" dataDxfId="13"/>
    <tableColumn id="23" xr3:uid="{DDE20981-8019-4F9E-8834-EDB8F54EA50D}" name="2009" dataDxfId="12"/>
    <tableColumn id="24" xr3:uid="{EAB31F08-3F06-4E6F-9DDC-D5250D1C9C24}" name="2010" dataDxfId="11"/>
    <tableColumn id="25" xr3:uid="{18F67B86-FA44-465D-B429-C54CBA4C7105}" name="2011" dataDxfId="10"/>
    <tableColumn id="26" xr3:uid="{62941E24-CA25-4345-951D-6477FA3BB73C}" name="2012" dataDxfId="9"/>
    <tableColumn id="27" xr3:uid="{0CDFED8D-4E2F-4BC2-94D1-ED8A7EF248E3}" name="2013" dataDxfId="8"/>
    <tableColumn id="28" xr3:uid="{01979329-8EF5-4D38-8EF6-B39F3CFC1E42}" name="2014" dataDxfId="7"/>
    <tableColumn id="29" xr3:uid="{BBEC8D4A-0E4F-45BD-AB39-0FD4DDF38CD8}" name="2015" dataDxfId="6"/>
    <tableColumn id="30" xr3:uid="{70417507-EF80-431E-BF98-2CAEA86CC97C}" name="2016" dataDxfId="5"/>
    <tableColumn id="31" xr3:uid="{7A4DF99D-2519-4A8A-A795-F0A179A00634}" name="2017" dataDxfId="4"/>
    <tableColumn id="32" xr3:uid="{2390B1D8-FF8A-4FDD-9D65-ED977A411395}" name="2018" dataDxfId="3"/>
    <tableColumn id="33" xr3:uid="{D677C0D2-E25C-4BAC-B0FB-DA2006579239}" name="2019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aei.beis.gov.uk/overview/ghg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9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12.7109375" defaultRowHeight="15.75" customHeight="1" x14ac:dyDescent="0.2"/>
  <cols>
    <col min="2" max="2" width="33.85546875" customWidth="1"/>
    <col min="3" max="3" width="25.28515625" customWidth="1"/>
    <col min="4" max="4" width="20.85546875" customWidth="1"/>
    <col min="5" max="5" width="21.42578125" customWidth="1"/>
    <col min="7" max="7" width="22.140625" customWidth="1"/>
    <col min="11" max="11" width="15" customWidth="1"/>
    <col min="12" max="12" width="29.42578125" customWidth="1"/>
    <col min="13" max="13" width="18" customWidth="1"/>
    <col min="14" max="14" width="17.7109375" customWidth="1"/>
    <col min="16" max="16" width="21" customWidth="1"/>
  </cols>
  <sheetData>
    <row r="1" spans="1:19" ht="46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/>
      <c r="F1" s="4" t="s">
        <v>4</v>
      </c>
      <c r="G1" s="5" t="s">
        <v>5</v>
      </c>
      <c r="H1" s="6" t="s">
        <v>6</v>
      </c>
      <c r="I1" s="6" t="s">
        <v>7</v>
      </c>
      <c r="J1" s="6" t="s">
        <v>140</v>
      </c>
      <c r="K1" s="7" t="s">
        <v>8</v>
      </c>
      <c r="L1" s="8" t="s">
        <v>9</v>
      </c>
      <c r="M1" s="9" t="s">
        <v>10</v>
      </c>
      <c r="N1" s="10" t="s">
        <v>11</v>
      </c>
      <c r="O1" s="11" t="s">
        <v>12</v>
      </c>
      <c r="P1" s="11" t="s">
        <v>141</v>
      </c>
    </row>
    <row r="2" spans="1:19" ht="25.5" x14ac:dyDescent="0.2">
      <c r="A2" s="29">
        <v>1</v>
      </c>
      <c r="B2" s="30" t="s">
        <v>13</v>
      </c>
      <c r="C2" s="31">
        <v>6.0922000000000001</v>
      </c>
      <c r="D2" s="32">
        <v>47677.2</v>
      </c>
      <c r="E2" s="32"/>
      <c r="F2" s="33">
        <v>2168798000000</v>
      </c>
      <c r="G2" s="34">
        <f t="shared" ref="G2:G27" si="0">C2/1000</f>
        <v>6.0921999999999999E-3</v>
      </c>
      <c r="H2" s="33">
        <f t="shared" ref="H2:H27" si="1">D2*1000000</f>
        <v>47677200000</v>
      </c>
      <c r="I2" s="33">
        <f t="shared" ref="I2:I27" si="2">G2*F2</f>
        <v>13212751175.6</v>
      </c>
      <c r="J2" s="33">
        <v>8491000000</v>
      </c>
      <c r="K2" s="33">
        <v>3000000</v>
      </c>
      <c r="L2" s="35">
        <f t="shared" ref="L2:L27" si="3">H2/I2</f>
        <v>3.6084233606128548</v>
      </c>
      <c r="M2" s="33">
        <f t="shared" ref="M2:M27" si="4">K2*L2</f>
        <v>10825270.081838565</v>
      </c>
      <c r="N2" s="36">
        <f t="shared" ref="N2:N27" si="5">M2/1000</f>
        <v>10825.270081838566</v>
      </c>
      <c r="O2" s="33">
        <v>1468</v>
      </c>
      <c r="P2" s="33">
        <f t="shared" ref="P2:P27" si="6">F2*C2</f>
        <v>13212751175600</v>
      </c>
      <c r="Q2" s="37"/>
      <c r="R2" s="33"/>
      <c r="S2" s="33"/>
    </row>
    <row r="3" spans="1:19" ht="14.25" x14ac:dyDescent="0.2">
      <c r="A3" s="12">
        <v>2</v>
      </c>
      <c r="B3" s="13" t="s">
        <v>14</v>
      </c>
      <c r="C3" s="14">
        <v>0.28320000000000001</v>
      </c>
      <c r="D3" s="15">
        <v>98.4</v>
      </c>
      <c r="E3" s="15"/>
      <c r="F3" s="11">
        <v>2168798000000</v>
      </c>
      <c r="G3" s="16">
        <f t="shared" si="0"/>
        <v>2.832E-4</v>
      </c>
      <c r="H3" s="11">
        <f t="shared" si="1"/>
        <v>98400000</v>
      </c>
      <c r="I3" s="11">
        <f t="shared" si="2"/>
        <v>614203593.60000002</v>
      </c>
      <c r="J3" s="11">
        <v>1365000000</v>
      </c>
      <c r="K3" s="11">
        <v>3000000</v>
      </c>
      <c r="L3" s="11">
        <f t="shared" si="3"/>
        <v>0.16020746382034845</v>
      </c>
      <c r="M3" s="11">
        <f t="shared" si="4"/>
        <v>480622.39146104536</v>
      </c>
      <c r="N3" s="17">
        <f t="shared" si="5"/>
        <v>480.62239146104537</v>
      </c>
      <c r="P3" s="11">
        <f t="shared" si="6"/>
        <v>614203593600</v>
      </c>
    </row>
    <row r="4" spans="1:19" ht="14.25" x14ac:dyDescent="0.2">
      <c r="A4" s="12">
        <v>3</v>
      </c>
      <c r="B4" s="13" t="s">
        <v>15</v>
      </c>
      <c r="C4" s="14">
        <v>0.27379999999999999</v>
      </c>
      <c r="D4" s="15">
        <v>819.4</v>
      </c>
      <c r="E4" s="15"/>
      <c r="F4" s="11">
        <v>2168798000000</v>
      </c>
      <c r="G4" s="16">
        <f t="shared" si="0"/>
        <v>2.7379999999999999E-4</v>
      </c>
      <c r="H4" s="11">
        <f t="shared" si="1"/>
        <v>819400000</v>
      </c>
      <c r="I4" s="11">
        <f t="shared" si="2"/>
        <v>593816892.39999998</v>
      </c>
      <c r="J4" s="11">
        <v>1951000000</v>
      </c>
      <c r="K4" s="11">
        <v>3000000</v>
      </c>
      <c r="L4" s="11">
        <f t="shared" si="3"/>
        <v>1.3798866460135077</v>
      </c>
      <c r="M4" s="11">
        <f t="shared" si="4"/>
        <v>4139659.9380405233</v>
      </c>
      <c r="N4" s="17">
        <f t="shared" si="5"/>
        <v>4139.6599380405232</v>
      </c>
      <c r="P4" s="11">
        <f t="shared" si="6"/>
        <v>593816892400</v>
      </c>
    </row>
    <row r="5" spans="1:19" ht="14.25" x14ac:dyDescent="0.2">
      <c r="A5" s="12">
        <v>5</v>
      </c>
      <c r="B5" s="13" t="s">
        <v>16</v>
      </c>
      <c r="C5" s="14">
        <v>9.9500000000000005E-2</v>
      </c>
      <c r="D5" s="15">
        <v>735.2</v>
      </c>
      <c r="E5" s="15"/>
      <c r="F5" s="11">
        <v>2168798000000</v>
      </c>
      <c r="G5" s="16">
        <f t="shared" si="0"/>
        <v>9.9500000000000006E-5</v>
      </c>
      <c r="H5" s="11">
        <f t="shared" si="1"/>
        <v>735200000</v>
      </c>
      <c r="I5" s="11">
        <f t="shared" si="2"/>
        <v>215795401</v>
      </c>
      <c r="J5" s="11">
        <v>0</v>
      </c>
      <c r="K5" s="11">
        <v>3000000</v>
      </c>
      <c r="L5" s="11">
        <f t="shared" si="3"/>
        <v>3.4069308085022629</v>
      </c>
      <c r="M5" s="11">
        <f t="shared" si="4"/>
        <v>10220792.425506789</v>
      </c>
      <c r="N5" s="17">
        <f t="shared" si="5"/>
        <v>10220.79242550679</v>
      </c>
      <c r="O5" s="11">
        <v>1325</v>
      </c>
      <c r="P5" s="11">
        <f t="shared" si="6"/>
        <v>215795401000</v>
      </c>
    </row>
    <row r="6" spans="1:19" ht="25.5" x14ac:dyDescent="0.2">
      <c r="A6" s="12">
        <v>6</v>
      </c>
      <c r="B6" s="13" t="s">
        <v>17</v>
      </c>
      <c r="C6" s="14">
        <v>9.4663000000000004</v>
      </c>
      <c r="D6" s="15">
        <v>19999.2</v>
      </c>
      <c r="E6" s="15"/>
      <c r="F6" s="11">
        <v>2168798000000</v>
      </c>
      <c r="G6" s="16">
        <f t="shared" si="0"/>
        <v>9.4663000000000004E-3</v>
      </c>
      <c r="H6" s="11">
        <f t="shared" si="1"/>
        <v>19999200000</v>
      </c>
      <c r="I6" s="11">
        <f t="shared" si="2"/>
        <v>20530492507.400002</v>
      </c>
      <c r="J6" s="11">
        <v>17254000000</v>
      </c>
      <c r="K6" s="11">
        <v>3000000</v>
      </c>
      <c r="L6" s="11">
        <f t="shared" si="3"/>
        <v>0.97412178459876198</v>
      </c>
      <c r="M6" s="11">
        <f t="shared" si="4"/>
        <v>2922365.353796286</v>
      </c>
      <c r="N6" s="17">
        <f t="shared" si="5"/>
        <v>2922.3653537962859</v>
      </c>
      <c r="O6" s="11">
        <v>377</v>
      </c>
      <c r="P6" s="11">
        <f t="shared" si="6"/>
        <v>20530492507400</v>
      </c>
    </row>
    <row r="7" spans="1:19" ht="14.25" x14ac:dyDescent="0.2">
      <c r="A7" s="12">
        <v>7</v>
      </c>
      <c r="B7" s="13" t="s">
        <v>18</v>
      </c>
      <c r="C7" s="14">
        <v>5.0000000000000001E-4</v>
      </c>
      <c r="D7" s="15">
        <v>3.5</v>
      </c>
      <c r="E7" s="15"/>
      <c r="F7" s="11">
        <v>2168798000000</v>
      </c>
      <c r="G7" s="16">
        <f t="shared" si="0"/>
        <v>4.9999999999999998E-7</v>
      </c>
      <c r="H7" s="11">
        <f t="shared" si="1"/>
        <v>3500000</v>
      </c>
      <c r="I7" s="11">
        <f t="shared" si="2"/>
        <v>1084399</v>
      </c>
      <c r="J7" s="11">
        <v>0</v>
      </c>
      <c r="K7" s="11">
        <v>3000000</v>
      </c>
      <c r="L7" s="11">
        <f t="shared" si="3"/>
        <v>3.2275942711123857</v>
      </c>
      <c r="M7" s="11">
        <f t="shared" si="4"/>
        <v>9682782.8133371565</v>
      </c>
      <c r="N7" s="17">
        <f t="shared" si="5"/>
        <v>9682.7828133371568</v>
      </c>
      <c r="O7" s="11">
        <v>1255</v>
      </c>
      <c r="P7" s="11">
        <f t="shared" si="6"/>
        <v>1084399000</v>
      </c>
    </row>
    <row r="8" spans="1:19" ht="14.25" x14ac:dyDescent="0.2">
      <c r="A8" s="12">
        <v>8</v>
      </c>
      <c r="B8" s="13" t="s">
        <v>19</v>
      </c>
      <c r="C8" s="14">
        <v>1.0035000000000001</v>
      </c>
      <c r="D8" s="15">
        <v>1214.8</v>
      </c>
      <c r="E8" s="15"/>
      <c r="F8" s="11">
        <v>2168798000000</v>
      </c>
      <c r="G8" s="16">
        <f t="shared" si="0"/>
        <v>1.0035000000000001E-3</v>
      </c>
      <c r="H8" s="11">
        <f t="shared" si="1"/>
        <v>1214800000</v>
      </c>
      <c r="I8" s="11">
        <f t="shared" si="2"/>
        <v>2176388793</v>
      </c>
      <c r="J8" s="11">
        <v>5896000000</v>
      </c>
      <c r="K8" s="11">
        <v>3000000</v>
      </c>
      <c r="L8" s="11">
        <f t="shared" si="3"/>
        <v>0.55817232835750963</v>
      </c>
      <c r="M8" s="11">
        <f t="shared" si="4"/>
        <v>1674516.9850725289</v>
      </c>
      <c r="N8" s="17">
        <f t="shared" si="5"/>
        <v>1674.516985072529</v>
      </c>
      <c r="O8" s="11">
        <v>218</v>
      </c>
      <c r="P8" s="11">
        <f t="shared" si="6"/>
        <v>2176388793000.0002</v>
      </c>
    </row>
    <row r="9" spans="1:19" ht="14.25" x14ac:dyDescent="0.2">
      <c r="A9" s="12">
        <v>9</v>
      </c>
      <c r="B9" s="13" t="s">
        <v>20</v>
      </c>
      <c r="C9" s="14">
        <v>0.64649999999999996</v>
      </c>
      <c r="D9" s="15">
        <v>313.60000000000002</v>
      </c>
      <c r="E9" s="15"/>
      <c r="F9" s="11">
        <v>2168798000000</v>
      </c>
      <c r="G9" s="16">
        <f t="shared" si="0"/>
        <v>6.4649999999999994E-4</v>
      </c>
      <c r="H9" s="11">
        <f t="shared" si="1"/>
        <v>313600000</v>
      </c>
      <c r="I9" s="11">
        <f t="shared" si="2"/>
        <v>1402127906.9999998</v>
      </c>
      <c r="J9" s="11">
        <v>5510000000</v>
      </c>
      <c r="K9" s="11">
        <v>3000000</v>
      </c>
      <c r="L9" s="11">
        <f t="shared" si="3"/>
        <v>0.22366005157901764</v>
      </c>
      <c r="M9" s="11">
        <f t="shared" si="4"/>
        <v>670980.15473705286</v>
      </c>
      <c r="N9" s="17">
        <f t="shared" si="5"/>
        <v>670.98015473705289</v>
      </c>
      <c r="O9" s="11">
        <v>86</v>
      </c>
      <c r="P9" s="11">
        <f t="shared" si="6"/>
        <v>1402127907000</v>
      </c>
    </row>
    <row r="10" spans="1:19" ht="25.5" x14ac:dyDescent="0.2">
      <c r="A10" s="12">
        <v>10.1</v>
      </c>
      <c r="B10" s="13" t="s">
        <v>21</v>
      </c>
      <c r="C10" s="14">
        <v>2.4504999999999999</v>
      </c>
      <c r="D10" s="15">
        <v>1056.9000000000001</v>
      </c>
      <c r="E10" s="15"/>
      <c r="F10" s="11">
        <v>2168798000000</v>
      </c>
      <c r="G10" s="16">
        <f t="shared" si="0"/>
        <v>2.4505E-3</v>
      </c>
      <c r="H10" s="11">
        <f t="shared" si="1"/>
        <v>1056900000.0000001</v>
      </c>
      <c r="I10" s="11">
        <f t="shared" si="2"/>
        <v>5314639499</v>
      </c>
      <c r="J10" s="11">
        <v>17668000000</v>
      </c>
      <c r="K10" s="11">
        <v>3000000</v>
      </c>
      <c r="L10" s="11">
        <f t="shared" si="3"/>
        <v>0.1988657932864244</v>
      </c>
      <c r="M10" s="11">
        <f t="shared" si="4"/>
        <v>596597.37985927321</v>
      </c>
      <c r="N10" s="17">
        <f t="shared" si="5"/>
        <v>596.59737985927325</v>
      </c>
      <c r="P10" s="11">
        <f t="shared" si="6"/>
        <v>5314639499000</v>
      </c>
    </row>
    <row r="11" spans="1:19" ht="38.25" x14ac:dyDescent="0.2">
      <c r="A11" s="12" t="s">
        <v>22</v>
      </c>
      <c r="B11" s="13" t="s">
        <v>23</v>
      </c>
      <c r="C11" s="14">
        <v>1.4003000000000001</v>
      </c>
      <c r="D11" s="15">
        <v>1070.3</v>
      </c>
      <c r="E11" s="15"/>
      <c r="F11" s="11">
        <v>2168798000000</v>
      </c>
      <c r="G11" s="16">
        <f t="shared" si="0"/>
        <v>1.4003000000000002E-3</v>
      </c>
      <c r="H11" s="11">
        <f t="shared" si="1"/>
        <v>1070300000</v>
      </c>
      <c r="I11" s="11">
        <f t="shared" si="2"/>
        <v>3036967839.4000006</v>
      </c>
      <c r="J11" s="11">
        <v>9907000000</v>
      </c>
      <c r="K11" s="11">
        <v>3000000</v>
      </c>
      <c r="L11" s="11">
        <f t="shared" si="3"/>
        <v>0.35242388349145448</v>
      </c>
      <c r="M11" s="11">
        <f t="shared" si="4"/>
        <v>1057271.6504743635</v>
      </c>
      <c r="N11" s="17">
        <f t="shared" si="5"/>
        <v>1057.2716504743635</v>
      </c>
      <c r="O11" s="11">
        <v>136</v>
      </c>
      <c r="P11" s="11">
        <f t="shared" si="6"/>
        <v>3036967839400</v>
      </c>
    </row>
    <row r="12" spans="1:19" ht="25.5" x14ac:dyDescent="0.2">
      <c r="A12" s="12">
        <v>10.4</v>
      </c>
      <c r="B12" s="13" t="s">
        <v>24</v>
      </c>
      <c r="C12" s="14">
        <v>4.87E-2</v>
      </c>
      <c r="D12" s="15">
        <v>92</v>
      </c>
      <c r="E12" s="15"/>
      <c r="F12" s="11">
        <v>2168798000000</v>
      </c>
      <c r="G12" s="16">
        <f t="shared" si="0"/>
        <v>4.8699999999999998E-5</v>
      </c>
      <c r="H12" s="11">
        <f t="shared" si="1"/>
        <v>92000000</v>
      </c>
      <c r="I12" s="11">
        <f t="shared" si="2"/>
        <v>105620462.59999999</v>
      </c>
      <c r="J12" s="11">
        <v>941000000</v>
      </c>
      <c r="K12" s="11">
        <v>3000000</v>
      </c>
      <c r="L12" s="11">
        <f t="shared" si="3"/>
        <v>0.87104333511979903</v>
      </c>
      <c r="M12" s="11">
        <f t="shared" si="4"/>
        <v>2613130.0053593973</v>
      </c>
      <c r="N12" s="17">
        <f t="shared" si="5"/>
        <v>2613.1300053593973</v>
      </c>
      <c r="O12" s="11">
        <v>338</v>
      </c>
      <c r="P12" s="11">
        <f t="shared" si="6"/>
        <v>105620462600</v>
      </c>
    </row>
    <row r="13" spans="1:19" ht="14.25" x14ac:dyDescent="0.2">
      <c r="A13" s="12">
        <v>10.5</v>
      </c>
      <c r="B13" s="13" t="s">
        <v>25</v>
      </c>
      <c r="C13" s="14">
        <v>1.3013999999999999</v>
      </c>
      <c r="D13" s="15">
        <v>905.4</v>
      </c>
      <c r="E13" s="15"/>
      <c r="F13" s="11">
        <v>2168798000000</v>
      </c>
      <c r="G13" s="16">
        <f t="shared" si="0"/>
        <v>1.3013999999999999E-3</v>
      </c>
      <c r="H13" s="11">
        <f t="shared" si="1"/>
        <v>905400000</v>
      </c>
      <c r="I13" s="11">
        <f t="shared" si="2"/>
        <v>2822473717.1999998</v>
      </c>
      <c r="J13" s="11">
        <v>8952000000</v>
      </c>
      <c r="K13" s="11">
        <v>11111</v>
      </c>
      <c r="L13" s="11">
        <f t="shared" si="3"/>
        <v>0.32078243793114603</v>
      </c>
      <c r="M13" s="11">
        <f t="shared" si="4"/>
        <v>3564.2136678529637</v>
      </c>
      <c r="N13" s="17">
        <f t="shared" si="5"/>
        <v>3.5642136678529637</v>
      </c>
      <c r="O13" s="11">
        <v>125</v>
      </c>
      <c r="P13" s="11">
        <f t="shared" si="6"/>
        <v>2822473717200</v>
      </c>
    </row>
    <row r="14" spans="1:19" ht="25.5" x14ac:dyDescent="0.2">
      <c r="A14" s="12">
        <v>10.6</v>
      </c>
      <c r="B14" s="13" t="s">
        <v>26</v>
      </c>
      <c r="C14" s="14">
        <v>0.74650000000000005</v>
      </c>
      <c r="D14" s="15">
        <v>672.5</v>
      </c>
      <c r="E14" s="15"/>
      <c r="F14" s="11">
        <v>2168798000000</v>
      </c>
      <c r="G14" s="16">
        <f t="shared" si="0"/>
        <v>7.4650000000000009E-4</v>
      </c>
      <c r="H14" s="11">
        <f t="shared" si="1"/>
        <v>672500000</v>
      </c>
      <c r="I14" s="11">
        <f t="shared" si="2"/>
        <v>1619007707.0000002</v>
      </c>
      <c r="J14" s="11">
        <v>6002000000</v>
      </c>
      <c r="K14" s="11">
        <v>3000000</v>
      </c>
      <c r="L14" s="11">
        <f t="shared" si="3"/>
        <v>0.41537788677123322</v>
      </c>
      <c r="M14" s="11">
        <f t="shared" si="4"/>
        <v>1246133.6603136996</v>
      </c>
      <c r="N14" s="17">
        <f t="shared" si="5"/>
        <v>1246.1336603136997</v>
      </c>
      <c r="O14" s="11">
        <v>164</v>
      </c>
      <c r="P14" s="11">
        <f t="shared" si="6"/>
        <v>1619007707000</v>
      </c>
    </row>
    <row r="15" spans="1:19" ht="25.5" x14ac:dyDescent="0.2">
      <c r="A15" s="12">
        <v>10.7</v>
      </c>
      <c r="B15" s="13" t="s">
        <v>27</v>
      </c>
      <c r="C15" s="14">
        <v>2.0945</v>
      </c>
      <c r="D15" s="15">
        <v>1323.7</v>
      </c>
      <c r="E15" s="15"/>
      <c r="F15" s="11">
        <v>2168798000000</v>
      </c>
      <c r="G15" s="16">
        <f t="shared" si="0"/>
        <v>2.0945E-3</v>
      </c>
      <c r="H15" s="11">
        <f t="shared" si="1"/>
        <v>1323700000</v>
      </c>
      <c r="I15" s="11">
        <f t="shared" si="2"/>
        <v>4542547411</v>
      </c>
      <c r="J15" s="11">
        <v>10390000000</v>
      </c>
      <c r="K15" s="11">
        <v>3000000</v>
      </c>
      <c r="L15" s="11">
        <f t="shared" si="3"/>
        <v>0.29140037081277259</v>
      </c>
      <c r="M15" s="11">
        <f t="shared" si="4"/>
        <v>874201.11243831774</v>
      </c>
      <c r="N15" s="17">
        <f t="shared" si="5"/>
        <v>874.20111243831775</v>
      </c>
      <c r="O15" s="11">
        <v>113</v>
      </c>
      <c r="P15" s="11">
        <f t="shared" si="6"/>
        <v>4542547411000</v>
      </c>
    </row>
    <row r="16" spans="1:19" ht="14.25" x14ac:dyDescent="0.2">
      <c r="A16" s="12">
        <v>10.8</v>
      </c>
      <c r="B16" s="13" t="s">
        <v>28</v>
      </c>
      <c r="C16" s="14">
        <v>3.6419000000000001</v>
      </c>
      <c r="D16" s="15">
        <v>1532</v>
      </c>
      <c r="E16" s="15"/>
      <c r="F16" s="11">
        <v>2168798000000</v>
      </c>
      <c r="G16" s="16">
        <f t="shared" si="0"/>
        <v>3.6419E-3</v>
      </c>
      <c r="H16" s="11">
        <f t="shared" si="1"/>
        <v>1532000000</v>
      </c>
      <c r="I16" s="11">
        <f t="shared" si="2"/>
        <v>7898545436.1999998</v>
      </c>
      <c r="J16" s="11">
        <v>16906000000</v>
      </c>
      <c r="K16" s="11">
        <v>3000000</v>
      </c>
      <c r="L16" s="11">
        <f t="shared" si="3"/>
        <v>0.19395976289237465</v>
      </c>
      <c r="M16" s="11">
        <f t="shared" si="4"/>
        <v>581879.28867712396</v>
      </c>
      <c r="N16" s="17">
        <f t="shared" si="5"/>
        <v>581.87928867712401</v>
      </c>
      <c r="O16" s="11">
        <v>74</v>
      </c>
      <c r="P16" s="11">
        <f t="shared" si="6"/>
        <v>7898545436200</v>
      </c>
    </row>
    <row r="17" spans="1:16" ht="14.25" x14ac:dyDescent="0.2">
      <c r="A17" s="12">
        <v>10.9</v>
      </c>
      <c r="B17" s="13" t="s">
        <v>29</v>
      </c>
      <c r="C17" s="14">
        <v>0.52610000000000001</v>
      </c>
      <c r="D17" s="15">
        <v>410.7</v>
      </c>
      <c r="E17" s="15"/>
      <c r="F17" s="11">
        <v>2168798000000</v>
      </c>
      <c r="G17" s="16">
        <f t="shared" si="0"/>
        <v>5.2610000000000005E-4</v>
      </c>
      <c r="H17" s="11">
        <f t="shared" si="1"/>
        <v>410700000</v>
      </c>
      <c r="I17" s="11">
        <f t="shared" si="2"/>
        <v>1141004627.8000002</v>
      </c>
      <c r="J17" s="11">
        <v>6907000000</v>
      </c>
      <c r="K17" s="11">
        <v>3000000</v>
      </c>
      <c r="L17" s="11">
        <f t="shared" si="3"/>
        <v>0.35994595463813417</v>
      </c>
      <c r="M17" s="11">
        <f t="shared" si="4"/>
        <v>1079837.8639144024</v>
      </c>
      <c r="N17" s="17">
        <f t="shared" si="5"/>
        <v>1079.8378639144025</v>
      </c>
      <c r="O17" s="11">
        <v>140</v>
      </c>
      <c r="P17" s="11">
        <f t="shared" si="6"/>
        <v>1141004627800</v>
      </c>
    </row>
    <row r="18" spans="1:16" ht="14.25" x14ac:dyDescent="0.2">
      <c r="A18" s="12" t="s">
        <v>30</v>
      </c>
      <c r="B18" s="13" t="s">
        <v>31</v>
      </c>
      <c r="C18" s="14">
        <v>2.3666999999999998</v>
      </c>
      <c r="D18" s="15">
        <v>1474.5</v>
      </c>
      <c r="E18" s="15"/>
      <c r="F18" s="11">
        <v>2168798000000</v>
      </c>
      <c r="G18" s="16">
        <f t="shared" si="0"/>
        <v>2.3666999999999998E-3</v>
      </c>
      <c r="H18" s="11">
        <f t="shared" si="1"/>
        <v>1474500000</v>
      </c>
      <c r="I18" s="11">
        <f t="shared" si="2"/>
        <v>5132894226.5999994</v>
      </c>
      <c r="J18" s="11">
        <v>13650000000</v>
      </c>
      <c r="K18" s="11">
        <v>3000000</v>
      </c>
      <c r="L18" s="11">
        <f t="shared" si="3"/>
        <v>0.28726483245237272</v>
      </c>
      <c r="M18" s="11">
        <f t="shared" si="4"/>
        <v>861794.49735711818</v>
      </c>
      <c r="N18" s="17">
        <f t="shared" si="5"/>
        <v>861.79449735711819</v>
      </c>
      <c r="O18" s="11">
        <v>113</v>
      </c>
      <c r="P18" s="11">
        <f t="shared" si="6"/>
        <v>5132894226600</v>
      </c>
    </row>
    <row r="19" spans="1:16" ht="38.25" x14ac:dyDescent="0.2">
      <c r="A19" s="12">
        <v>11.07</v>
      </c>
      <c r="B19" s="13" t="s">
        <v>32</v>
      </c>
      <c r="C19" s="14">
        <v>1.0381</v>
      </c>
      <c r="D19" s="15">
        <v>136.9</v>
      </c>
      <c r="E19" s="15"/>
      <c r="F19" s="11">
        <v>2168798000000</v>
      </c>
      <c r="G19" s="16">
        <f t="shared" si="0"/>
        <v>1.0380999999999999E-3</v>
      </c>
      <c r="H19" s="11">
        <f t="shared" si="1"/>
        <v>136900000</v>
      </c>
      <c r="I19" s="11">
        <f t="shared" si="2"/>
        <v>2251429203.7999997</v>
      </c>
      <c r="J19" s="11">
        <v>5164000000</v>
      </c>
      <c r="K19" s="11">
        <v>3000000</v>
      </c>
      <c r="L19" s="11">
        <f t="shared" si="3"/>
        <v>6.0805820484578374E-2</v>
      </c>
      <c r="M19" s="11">
        <f t="shared" si="4"/>
        <v>182417.46145373513</v>
      </c>
      <c r="N19" s="17">
        <f t="shared" si="5"/>
        <v>182.41746145373514</v>
      </c>
      <c r="O19" s="11">
        <v>24</v>
      </c>
      <c r="P19" s="11">
        <f t="shared" si="6"/>
        <v>2251429203800</v>
      </c>
    </row>
    <row r="20" spans="1:16" ht="14.25" x14ac:dyDescent="0.2">
      <c r="A20" s="12">
        <v>12</v>
      </c>
      <c r="B20" s="13" t="s">
        <v>33</v>
      </c>
      <c r="C20" s="14">
        <v>0.12620000000000001</v>
      </c>
      <c r="D20" s="15">
        <v>26.8</v>
      </c>
      <c r="E20" s="15"/>
      <c r="F20" s="11">
        <v>2168798000000</v>
      </c>
      <c r="G20" s="16">
        <f t="shared" si="0"/>
        <v>1.262E-4</v>
      </c>
      <c r="H20" s="11">
        <f t="shared" si="1"/>
        <v>26800000</v>
      </c>
      <c r="I20" s="11">
        <f t="shared" si="2"/>
        <v>273702307.60000002</v>
      </c>
      <c r="J20" s="11">
        <v>10990000000</v>
      </c>
      <c r="K20" s="11">
        <v>3000000</v>
      </c>
      <c r="L20" s="11">
        <f t="shared" si="3"/>
        <v>9.7916602293198929E-2</v>
      </c>
      <c r="M20" s="11">
        <f t="shared" si="4"/>
        <v>293749.80687959678</v>
      </c>
      <c r="N20" s="17">
        <f t="shared" si="5"/>
        <v>293.7498068795968</v>
      </c>
      <c r="O20" s="11">
        <v>39</v>
      </c>
      <c r="P20" s="11">
        <f t="shared" si="6"/>
        <v>273702307600</v>
      </c>
    </row>
    <row r="21" spans="1:16" ht="14.25" x14ac:dyDescent="0.2">
      <c r="A21" s="12">
        <v>13</v>
      </c>
      <c r="B21" s="13" t="s">
        <v>34</v>
      </c>
      <c r="C21" s="14">
        <v>2.0076000000000001</v>
      </c>
      <c r="D21" s="15">
        <v>1018</v>
      </c>
      <c r="E21" s="15"/>
      <c r="F21" s="11">
        <v>2168798000000</v>
      </c>
      <c r="G21" s="16">
        <f t="shared" si="0"/>
        <v>2.0076E-3</v>
      </c>
      <c r="H21" s="11">
        <f t="shared" si="1"/>
        <v>1018000000</v>
      </c>
      <c r="I21" s="11">
        <f t="shared" si="2"/>
        <v>4354078864.8000002</v>
      </c>
      <c r="J21" s="11">
        <v>5717000000</v>
      </c>
      <c r="K21" s="11">
        <v>3000000</v>
      </c>
      <c r="L21" s="11">
        <f t="shared" si="3"/>
        <v>0.2338037577201213</v>
      </c>
      <c r="M21" s="11">
        <f t="shared" si="4"/>
        <v>701411.2731603639</v>
      </c>
      <c r="N21" s="17">
        <f t="shared" si="5"/>
        <v>701.41127316036386</v>
      </c>
      <c r="O21" s="11">
        <v>90</v>
      </c>
      <c r="P21" s="11">
        <f t="shared" si="6"/>
        <v>4354078864800</v>
      </c>
    </row>
    <row r="22" spans="1:16" ht="14.25" x14ac:dyDescent="0.2">
      <c r="A22" s="12">
        <v>14</v>
      </c>
      <c r="B22" s="13" t="s">
        <v>35</v>
      </c>
      <c r="C22" s="14">
        <v>1.3715999999999999</v>
      </c>
      <c r="D22" s="15">
        <v>310.5</v>
      </c>
      <c r="E22" s="15"/>
      <c r="F22" s="11">
        <v>2168798000000</v>
      </c>
      <c r="G22" s="16">
        <f t="shared" si="0"/>
        <v>1.3715999999999999E-3</v>
      </c>
      <c r="H22" s="11">
        <f t="shared" si="1"/>
        <v>310500000</v>
      </c>
      <c r="I22" s="11">
        <f t="shared" si="2"/>
        <v>2974723336.7999997</v>
      </c>
      <c r="J22" s="11">
        <v>2614000000</v>
      </c>
      <c r="K22" s="11">
        <v>3000000</v>
      </c>
      <c r="L22" s="11">
        <f t="shared" si="3"/>
        <v>0.10437945477444444</v>
      </c>
      <c r="M22" s="11">
        <f t="shared" si="4"/>
        <v>313138.36432333331</v>
      </c>
      <c r="N22" s="17">
        <f t="shared" si="5"/>
        <v>313.13836432333329</v>
      </c>
      <c r="O22" s="11">
        <v>39</v>
      </c>
      <c r="P22" s="11">
        <f t="shared" si="6"/>
        <v>2974723336800</v>
      </c>
    </row>
    <row r="23" spans="1:16" ht="25.5" x14ac:dyDescent="0.2">
      <c r="A23" s="12">
        <v>15</v>
      </c>
      <c r="B23" s="13" t="s">
        <v>36</v>
      </c>
      <c r="C23" s="14">
        <v>0.23300000000000001</v>
      </c>
      <c r="D23" s="15">
        <v>36.200000000000003</v>
      </c>
      <c r="E23" s="15"/>
      <c r="F23" s="11">
        <v>2168798000000</v>
      </c>
      <c r="G23" s="16">
        <f t="shared" si="0"/>
        <v>2.3300000000000003E-4</v>
      </c>
      <c r="H23" s="11">
        <f t="shared" si="1"/>
        <v>36200000</v>
      </c>
      <c r="I23" s="11">
        <f t="shared" si="2"/>
        <v>505329934.00000006</v>
      </c>
      <c r="J23" s="11">
        <v>1059000000</v>
      </c>
      <c r="K23" s="11">
        <v>3000000</v>
      </c>
      <c r="L23" s="11">
        <f t="shared" si="3"/>
        <v>7.1636365796608426E-2</v>
      </c>
      <c r="M23" s="11">
        <f t="shared" si="4"/>
        <v>214909.09738982527</v>
      </c>
      <c r="N23" s="17">
        <f t="shared" si="5"/>
        <v>214.90909738982526</v>
      </c>
      <c r="O23" s="11">
        <v>28</v>
      </c>
      <c r="P23" s="11">
        <f t="shared" si="6"/>
        <v>505329934000</v>
      </c>
    </row>
    <row r="24" spans="1:16" ht="51" x14ac:dyDescent="0.2">
      <c r="A24" s="12">
        <v>16</v>
      </c>
      <c r="B24" s="13" t="s">
        <v>37</v>
      </c>
      <c r="C24" s="14">
        <v>1.5323</v>
      </c>
      <c r="D24" s="15">
        <v>2144.1999999999998</v>
      </c>
      <c r="E24" s="15"/>
      <c r="F24" s="11">
        <v>2168798000000</v>
      </c>
      <c r="G24" s="16">
        <f t="shared" si="0"/>
        <v>1.5322999999999999E-3</v>
      </c>
      <c r="H24" s="11">
        <f t="shared" si="1"/>
        <v>2144199999.9999998</v>
      </c>
      <c r="I24" s="11">
        <f t="shared" si="2"/>
        <v>3323249175.3999996</v>
      </c>
      <c r="J24" s="11">
        <v>9238000000</v>
      </c>
      <c r="K24" s="11">
        <v>3000000</v>
      </c>
      <c r="L24" s="11">
        <f t="shared" si="3"/>
        <v>0.64521192568773156</v>
      </c>
      <c r="M24" s="11">
        <f t="shared" si="4"/>
        <v>1935635.7770631947</v>
      </c>
      <c r="N24" s="17">
        <f t="shared" si="5"/>
        <v>1935.6357770631946</v>
      </c>
      <c r="O24" s="11">
        <v>253</v>
      </c>
      <c r="P24" s="11">
        <f t="shared" si="6"/>
        <v>3323249175400</v>
      </c>
    </row>
    <row r="25" spans="1:16" ht="25.5" x14ac:dyDescent="0.2">
      <c r="A25" s="12">
        <v>17</v>
      </c>
      <c r="B25" s="13" t="s">
        <v>38</v>
      </c>
      <c r="C25" s="14">
        <v>2.2248000000000001</v>
      </c>
      <c r="D25" s="15">
        <v>2127.6</v>
      </c>
      <c r="E25" s="15"/>
      <c r="F25" s="11">
        <v>2168798000000</v>
      </c>
      <c r="G25" s="16">
        <f t="shared" si="0"/>
        <v>2.2248000000000003E-3</v>
      </c>
      <c r="H25" s="11">
        <f t="shared" si="1"/>
        <v>2127600000</v>
      </c>
      <c r="I25" s="11">
        <f t="shared" si="2"/>
        <v>4825141790.4000006</v>
      </c>
      <c r="J25" s="11">
        <v>10954000000</v>
      </c>
      <c r="K25" s="11">
        <v>3000000</v>
      </c>
      <c r="L25" s="11">
        <f t="shared" si="3"/>
        <v>0.44094041013116497</v>
      </c>
      <c r="M25" s="11">
        <f t="shared" si="4"/>
        <v>1322821.2303934949</v>
      </c>
      <c r="N25" s="17">
        <f t="shared" si="5"/>
        <v>1322.8212303934949</v>
      </c>
      <c r="O25" s="11">
        <v>171</v>
      </c>
      <c r="P25" s="11">
        <f t="shared" si="6"/>
        <v>4825141790400</v>
      </c>
    </row>
    <row r="26" spans="1:16" ht="25.5" x14ac:dyDescent="0.2">
      <c r="A26" s="12">
        <v>18</v>
      </c>
      <c r="B26" s="13" t="s">
        <v>39</v>
      </c>
      <c r="C26" s="14">
        <v>2.7886000000000002</v>
      </c>
      <c r="D26" s="15">
        <v>409</v>
      </c>
      <c r="E26" s="15"/>
      <c r="F26" s="11">
        <v>2168798000000</v>
      </c>
      <c r="G26" s="16">
        <f t="shared" si="0"/>
        <v>2.7886E-3</v>
      </c>
      <c r="H26" s="11">
        <f t="shared" si="1"/>
        <v>409000000</v>
      </c>
      <c r="I26" s="11">
        <f t="shared" si="2"/>
        <v>6047910102.8000002</v>
      </c>
      <c r="J26" s="11">
        <v>10628000000</v>
      </c>
      <c r="K26" s="11">
        <v>3000000</v>
      </c>
      <c r="L26" s="11">
        <f t="shared" si="3"/>
        <v>6.7626666575391944E-2</v>
      </c>
      <c r="M26" s="11">
        <f t="shared" si="4"/>
        <v>202879.99972617583</v>
      </c>
      <c r="N26" s="17">
        <f t="shared" si="5"/>
        <v>202.87999972617584</v>
      </c>
      <c r="O26" s="11">
        <v>28</v>
      </c>
      <c r="P26" s="11">
        <f t="shared" si="6"/>
        <v>6047910102800</v>
      </c>
    </row>
    <row r="27" spans="1:16" ht="25.5" x14ac:dyDescent="0.2">
      <c r="A27" s="12">
        <v>19</v>
      </c>
      <c r="B27" s="13" t="s">
        <v>40</v>
      </c>
      <c r="C27" s="14">
        <v>1.5165999999999999</v>
      </c>
      <c r="D27" s="15">
        <v>15908.9</v>
      </c>
      <c r="E27" s="15"/>
      <c r="F27" s="11">
        <v>2168798000000</v>
      </c>
      <c r="G27" s="16">
        <f t="shared" si="0"/>
        <v>1.5165999999999999E-3</v>
      </c>
      <c r="H27" s="18">
        <f t="shared" si="1"/>
        <v>15908900000</v>
      </c>
      <c r="I27" s="11">
        <f t="shared" si="2"/>
        <v>3289199046.7999997</v>
      </c>
      <c r="J27" s="11">
        <v>27183000000</v>
      </c>
      <c r="K27" s="11">
        <v>3000000</v>
      </c>
      <c r="L27" s="11">
        <f t="shared" si="3"/>
        <v>4.8367094157702226</v>
      </c>
      <c r="M27" s="11">
        <f t="shared" si="4"/>
        <v>14510128.247310668</v>
      </c>
      <c r="N27" s="17">
        <f t="shared" si="5"/>
        <v>14510.128247310668</v>
      </c>
      <c r="O27" s="11">
        <v>1880</v>
      </c>
      <c r="P27" s="11">
        <f t="shared" si="6"/>
        <v>3289199046800</v>
      </c>
    </row>
    <row r="28" spans="1:16" ht="89.25" x14ac:dyDescent="0.2">
      <c r="A28" s="19">
        <v>20</v>
      </c>
      <c r="B28" s="27" t="s">
        <v>142</v>
      </c>
      <c r="C28" s="14"/>
      <c r="D28" s="15"/>
      <c r="E28" s="15"/>
      <c r="F28" s="11"/>
      <c r="G28" s="16"/>
      <c r="H28" s="20"/>
      <c r="J28" s="28">
        <v>30226000000</v>
      </c>
      <c r="K28" s="11"/>
      <c r="N28" s="17"/>
      <c r="O28" s="11"/>
    </row>
    <row r="29" spans="1:16" ht="38.25" x14ac:dyDescent="0.2">
      <c r="A29" s="19" t="s">
        <v>41</v>
      </c>
      <c r="B29" s="13" t="s">
        <v>42</v>
      </c>
      <c r="C29" s="14">
        <v>0.38690000000000002</v>
      </c>
      <c r="D29" s="15">
        <v>3805.8</v>
      </c>
      <c r="E29" s="15"/>
      <c r="F29" s="11">
        <v>2168798000000</v>
      </c>
      <c r="G29" s="16">
        <f t="shared" ref="G29:G113" si="7">C29/1000</f>
        <v>3.8690000000000003E-4</v>
      </c>
      <c r="H29" s="20">
        <f t="shared" ref="H29:H113" si="8">D29*1000000</f>
        <v>3805800000</v>
      </c>
      <c r="I29" s="11">
        <f t="shared" ref="I29:I113" si="9">G29*F29</f>
        <v>839107946.20000005</v>
      </c>
      <c r="J29" s="11">
        <v>3510000000</v>
      </c>
      <c r="K29" s="11">
        <v>3000000</v>
      </c>
      <c r="L29" s="11">
        <f t="shared" ref="L29:L113" si="10">H29/I29</f>
        <v>4.5355308780413974</v>
      </c>
      <c r="M29" s="11">
        <f t="shared" ref="M29:M113" si="11">K29*L29</f>
        <v>13606592.634124191</v>
      </c>
      <c r="N29" s="17">
        <f t="shared" ref="N29:N113" si="12">M29/1000</f>
        <v>13606.592634124192</v>
      </c>
      <c r="O29" s="11">
        <v>1764</v>
      </c>
      <c r="P29" s="11">
        <f t="shared" ref="P29:P94" si="13">F29*C29</f>
        <v>839107946200</v>
      </c>
    </row>
    <row r="30" spans="1:16" ht="25.5" x14ac:dyDescent="0.2">
      <c r="A30" s="19" t="s">
        <v>43</v>
      </c>
      <c r="B30" s="13" t="s">
        <v>44</v>
      </c>
      <c r="C30" s="14">
        <v>1.5375000000000001</v>
      </c>
      <c r="D30" s="15">
        <v>6458.7</v>
      </c>
      <c r="E30" s="15"/>
      <c r="F30" s="11">
        <v>2168798000000</v>
      </c>
      <c r="G30" s="16">
        <f t="shared" si="7"/>
        <v>1.5375E-3</v>
      </c>
      <c r="H30" s="20">
        <f t="shared" si="8"/>
        <v>6458700000</v>
      </c>
      <c r="I30" s="11">
        <f t="shared" si="9"/>
        <v>3334526925</v>
      </c>
      <c r="J30" s="11">
        <v>7592000000</v>
      </c>
      <c r="K30" s="11">
        <v>3000000</v>
      </c>
      <c r="L30" s="11">
        <f t="shared" si="10"/>
        <v>1.9369164338056739</v>
      </c>
      <c r="M30" s="11">
        <f t="shared" si="11"/>
        <v>5810749.301417022</v>
      </c>
      <c r="N30" s="17">
        <f t="shared" si="12"/>
        <v>5810.7493014170223</v>
      </c>
      <c r="O30" s="11">
        <v>754</v>
      </c>
      <c r="P30" s="11">
        <f t="shared" si="13"/>
        <v>3334526925000</v>
      </c>
    </row>
    <row r="31" spans="1:16" ht="25.5" x14ac:dyDescent="0.2">
      <c r="A31" s="19" t="s">
        <v>45</v>
      </c>
      <c r="B31" s="13" t="s">
        <v>46</v>
      </c>
      <c r="C31" s="14">
        <v>0.50519999999999998</v>
      </c>
      <c r="D31" s="15">
        <v>1104.9000000000001</v>
      </c>
      <c r="E31" s="15"/>
      <c r="F31" s="11">
        <v>2168798000000</v>
      </c>
      <c r="G31" s="16">
        <f t="shared" si="7"/>
        <v>5.0520000000000003E-4</v>
      </c>
      <c r="H31" s="20">
        <f t="shared" si="8"/>
        <v>1104900000</v>
      </c>
      <c r="I31" s="11">
        <f t="shared" si="9"/>
        <v>1095676749.6000001</v>
      </c>
      <c r="J31" s="11">
        <v>1918000000</v>
      </c>
      <c r="K31" s="11">
        <v>3000000</v>
      </c>
      <c r="L31" s="11">
        <f t="shared" si="10"/>
        <v>1.0084178571858597</v>
      </c>
      <c r="M31" s="11">
        <f t="shared" si="11"/>
        <v>3025253.5715575791</v>
      </c>
      <c r="N31" s="17">
        <f t="shared" si="12"/>
        <v>3025.2535715575791</v>
      </c>
      <c r="O31" s="11">
        <v>393</v>
      </c>
      <c r="P31" s="11">
        <f t="shared" si="13"/>
        <v>1095676749600</v>
      </c>
    </row>
    <row r="32" spans="1:16" ht="38.25" x14ac:dyDescent="0.2">
      <c r="A32" s="12">
        <v>20.3</v>
      </c>
      <c r="B32" s="13" t="s">
        <v>47</v>
      </c>
      <c r="C32" s="14">
        <v>0.5444</v>
      </c>
      <c r="D32" s="15">
        <v>188.4</v>
      </c>
      <c r="E32" s="15"/>
      <c r="F32" s="11">
        <v>2168798000000</v>
      </c>
      <c r="G32" s="16">
        <f t="shared" si="7"/>
        <v>5.4440000000000001E-4</v>
      </c>
      <c r="H32" s="20">
        <f t="shared" si="8"/>
        <v>188400000</v>
      </c>
      <c r="I32" s="11">
        <f t="shared" si="9"/>
        <v>1180693631.2</v>
      </c>
      <c r="J32" s="11">
        <v>3332000000</v>
      </c>
      <c r="K32" s="11">
        <v>3000000</v>
      </c>
      <c r="L32" s="11">
        <f t="shared" si="10"/>
        <v>0.15956721965927717</v>
      </c>
      <c r="M32" s="11">
        <f t="shared" si="11"/>
        <v>478701.65897783154</v>
      </c>
      <c r="N32" s="17">
        <f t="shared" si="12"/>
        <v>478.70165897783153</v>
      </c>
      <c r="O32" s="11">
        <v>63</v>
      </c>
      <c r="P32" s="11">
        <f t="shared" si="13"/>
        <v>1180693631200</v>
      </c>
    </row>
    <row r="33" spans="1:16" ht="38.25" x14ac:dyDescent="0.2">
      <c r="A33" s="12">
        <v>20.399999999999999</v>
      </c>
      <c r="B33" s="13" t="s">
        <v>48</v>
      </c>
      <c r="C33" s="14">
        <v>1.9982</v>
      </c>
      <c r="D33" s="15">
        <v>360.1</v>
      </c>
      <c r="E33" s="15"/>
      <c r="F33" s="11">
        <v>2168798000000</v>
      </c>
      <c r="G33" s="16">
        <f t="shared" si="7"/>
        <v>1.9981999999999999E-3</v>
      </c>
      <c r="H33" s="20">
        <f t="shared" si="8"/>
        <v>360100000</v>
      </c>
      <c r="I33" s="11">
        <f t="shared" si="9"/>
        <v>4333692163.5999994</v>
      </c>
      <c r="J33" s="11">
        <v>5835000000</v>
      </c>
      <c r="K33" s="11">
        <v>3000000</v>
      </c>
      <c r="L33" s="11">
        <f t="shared" si="10"/>
        <v>8.3093119309347721E-2</v>
      </c>
      <c r="M33" s="11">
        <f t="shared" si="11"/>
        <v>249279.35792804317</v>
      </c>
      <c r="N33" s="17">
        <f t="shared" si="12"/>
        <v>249.27935792804317</v>
      </c>
      <c r="O33" s="11">
        <v>32</v>
      </c>
      <c r="P33" s="11">
        <f t="shared" si="13"/>
        <v>4333692163600</v>
      </c>
    </row>
    <row r="34" spans="1:16" ht="25.5" x14ac:dyDescent="0.2">
      <c r="A34" s="12">
        <v>20.5</v>
      </c>
      <c r="B34" s="13" t="s">
        <v>49</v>
      </c>
      <c r="C34" s="14">
        <v>0.97260000000000002</v>
      </c>
      <c r="D34" s="15">
        <v>576.70000000000005</v>
      </c>
      <c r="E34" s="15"/>
      <c r="F34" s="11">
        <v>2168798000000</v>
      </c>
      <c r="G34" s="16">
        <f t="shared" si="7"/>
        <v>9.7260000000000001E-4</v>
      </c>
      <c r="H34" s="20">
        <f t="shared" si="8"/>
        <v>576700000</v>
      </c>
      <c r="I34" s="11">
        <f t="shared" si="9"/>
        <v>2109372934.8</v>
      </c>
      <c r="J34" s="11">
        <v>5711000000</v>
      </c>
      <c r="K34" s="11">
        <v>3000000</v>
      </c>
      <c r="L34" s="11">
        <f t="shared" si="10"/>
        <v>0.27339878619172658</v>
      </c>
      <c r="M34" s="11">
        <f t="shared" si="11"/>
        <v>820196.35857517971</v>
      </c>
      <c r="N34" s="17">
        <f t="shared" si="12"/>
        <v>820.19635857517972</v>
      </c>
      <c r="O34" s="11">
        <v>105</v>
      </c>
      <c r="P34" s="11">
        <f t="shared" si="13"/>
        <v>2109372934800</v>
      </c>
    </row>
    <row r="35" spans="1:16" ht="38.25" x14ac:dyDescent="0.2">
      <c r="A35" s="12">
        <v>21</v>
      </c>
      <c r="B35" s="13" t="s">
        <v>50</v>
      </c>
      <c r="C35" s="14">
        <v>6.7409999999999997</v>
      </c>
      <c r="D35" s="15">
        <v>784.4</v>
      </c>
      <c r="E35" s="15"/>
      <c r="F35" s="11">
        <v>2168798000000</v>
      </c>
      <c r="G35" s="16">
        <f t="shared" si="7"/>
        <v>6.7409999999999996E-3</v>
      </c>
      <c r="H35" s="20">
        <f t="shared" si="8"/>
        <v>784400000</v>
      </c>
      <c r="I35" s="11">
        <f t="shared" si="9"/>
        <v>14619867318</v>
      </c>
      <c r="J35" s="11">
        <v>18476000000</v>
      </c>
      <c r="K35" s="11">
        <v>3000000</v>
      </c>
      <c r="L35" s="11">
        <f t="shared" si="10"/>
        <v>5.3653017701073502E-2</v>
      </c>
      <c r="M35" s="11">
        <f t="shared" si="11"/>
        <v>160959.0531032205</v>
      </c>
      <c r="N35" s="17">
        <f t="shared" si="12"/>
        <v>160.9590531032205</v>
      </c>
      <c r="O35" s="11">
        <v>20</v>
      </c>
      <c r="P35" s="11">
        <f t="shared" si="13"/>
        <v>14619867318000</v>
      </c>
    </row>
    <row r="36" spans="1:16" ht="25.5" x14ac:dyDescent="0.2">
      <c r="A36" s="12">
        <v>22</v>
      </c>
      <c r="B36" s="13" t="s">
        <v>51</v>
      </c>
      <c r="C36" s="14">
        <v>4.1460999999999997</v>
      </c>
      <c r="D36" s="15">
        <v>3775.5</v>
      </c>
      <c r="E36" s="15"/>
      <c r="F36" s="11">
        <v>2168798000000</v>
      </c>
      <c r="G36" s="16">
        <f t="shared" si="7"/>
        <v>4.1460999999999998E-3</v>
      </c>
      <c r="H36" s="20">
        <f t="shared" si="8"/>
        <v>3775500000</v>
      </c>
      <c r="I36" s="11">
        <f t="shared" si="9"/>
        <v>8992053387.7999992</v>
      </c>
      <c r="J36" s="11">
        <v>24066000000</v>
      </c>
      <c r="K36" s="11">
        <v>3000000</v>
      </c>
      <c r="L36" s="11">
        <f t="shared" si="10"/>
        <v>0.41987072776084972</v>
      </c>
      <c r="M36" s="11">
        <f t="shared" si="11"/>
        <v>1259612.1832825493</v>
      </c>
      <c r="N36" s="17">
        <f t="shared" si="12"/>
        <v>1259.6121832825493</v>
      </c>
      <c r="O36" s="11">
        <v>164</v>
      </c>
      <c r="P36" s="11">
        <f t="shared" si="13"/>
        <v>8992053387800</v>
      </c>
    </row>
    <row r="37" spans="1:16" ht="38.25" x14ac:dyDescent="0.2">
      <c r="A37" s="12" t="s">
        <v>52</v>
      </c>
      <c r="B37" s="13" t="s">
        <v>53</v>
      </c>
      <c r="C37" s="14">
        <v>1.3029999999999999</v>
      </c>
      <c r="D37" s="15">
        <v>3190.5</v>
      </c>
      <c r="E37" s="15"/>
      <c r="F37" s="11">
        <v>2168798000000</v>
      </c>
      <c r="G37" s="16">
        <f t="shared" si="7"/>
        <v>1.3029999999999999E-3</v>
      </c>
      <c r="H37" s="20">
        <f t="shared" si="8"/>
        <v>3190500000</v>
      </c>
      <c r="I37" s="11">
        <f t="shared" si="9"/>
        <v>2825943794</v>
      </c>
      <c r="J37" s="11">
        <v>7818000000</v>
      </c>
      <c r="K37" s="11">
        <v>3000000</v>
      </c>
      <c r="L37" s="11">
        <f t="shared" si="10"/>
        <v>1.1290033463418558</v>
      </c>
      <c r="M37" s="11">
        <f t="shared" si="11"/>
        <v>3387010.0390255675</v>
      </c>
      <c r="N37" s="17">
        <f t="shared" si="12"/>
        <v>3387.0100390255675</v>
      </c>
      <c r="O37" s="11">
        <v>439</v>
      </c>
      <c r="P37" s="11">
        <f t="shared" si="13"/>
        <v>2825943794000</v>
      </c>
    </row>
    <row r="38" spans="1:16" ht="38.25" x14ac:dyDescent="0.2">
      <c r="A38" s="12" t="s">
        <v>54</v>
      </c>
      <c r="B38" s="13" t="s">
        <v>55</v>
      </c>
      <c r="C38" s="14">
        <v>1.6872</v>
      </c>
      <c r="D38" s="15">
        <v>9933.3000000000011</v>
      </c>
      <c r="E38" s="15"/>
      <c r="F38" s="11">
        <v>2168798000000</v>
      </c>
      <c r="G38" s="16">
        <f t="shared" si="7"/>
        <v>1.6872E-3</v>
      </c>
      <c r="H38" s="20">
        <f t="shared" si="8"/>
        <v>9933300000.0000019</v>
      </c>
      <c r="I38" s="11">
        <f t="shared" si="9"/>
        <v>3659195985.5999999</v>
      </c>
      <c r="J38" s="11">
        <v>7516000000</v>
      </c>
      <c r="K38" s="11">
        <v>3000000</v>
      </c>
      <c r="L38" s="11">
        <f t="shared" si="10"/>
        <v>2.7146127288864617</v>
      </c>
      <c r="M38" s="11">
        <f t="shared" si="11"/>
        <v>8143838.1866593845</v>
      </c>
      <c r="N38" s="17">
        <f t="shared" si="12"/>
        <v>8143.8381866593845</v>
      </c>
      <c r="O38" s="11">
        <v>1053</v>
      </c>
      <c r="P38" s="11">
        <f t="shared" si="13"/>
        <v>3659195985600</v>
      </c>
    </row>
    <row r="39" spans="1:16" ht="14.25" x14ac:dyDescent="0.2">
      <c r="A39" s="12" t="s">
        <v>56</v>
      </c>
      <c r="B39" s="13" t="s">
        <v>57</v>
      </c>
      <c r="C39" s="14">
        <v>1.1805000000000001</v>
      </c>
      <c r="D39" s="15">
        <v>10735.8</v>
      </c>
      <c r="E39" s="15"/>
      <c r="F39" s="11">
        <v>2168798000000</v>
      </c>
      <c r="G39" s="16">
        <f t="shared" si="7"/>
        <v>1.1805000000000001E-3</v>
      </c>
      <c r="H39" s="20">
        <f t="shared" si="8"/>
        <v>10735800000</v>
      </c>
      <c r="I39" s="11">
        <f t="shared" si="9"/>
        <v>2560266039.0000005</v>
      </c>
      <c r="J39" s="11">
        <v>8252000000</v>
      </c>
      <c r="K39" s="11">
        <v>3000000</v>
      </c>
      <c r="L39" s="11">
        <f t="shared" si="10"/>
        <v>4.1932361076793541</v>
      </c>
      <c r="M39" s="11">
        <f t="shared" si="11"/>
        <v>12579708.323038062</v>
      </c>
      <c r="N39" s="17">
        <f t="shared" si="12"/>
        <v>12579.708323038061</v>
      </c>
      <c r="O39" s="11">
        <v>1628</v>
      </c>
      <c r="P39" s="11">
        <f t="shared" si="13"/>
        <v>2560266039000</v>
      </c>
    </row>
    <row r="40" spans="1:16" ht="25.5" x14ac:dyDescent="0.2">
      <c r="A40" s="12" t="s">
        <v>58</v>
      </c>
      <c r="B40" s="13" t="s">
        <v>59</v>
      </c>
      <c r="C40" s="14">
        <v>0.92710000000000004</v>
      </c>
      <c r="D40" s="15">
        <v>1414.8</v>
      </c>
      <c r="E40" s="15"/>
      <c r="F40" s="11">
        <v>2168798000000</v>
      </c>
      <c r="G40" s="16">
        <f t="shared" si="7"/>
        <v>9.2710000000000004E-4</v>
      </c>
      <c r="H40" s="20">
        <f t="shared" si="8"/>
        <v>1414800000</v>
      </c>
      <c r="I40" s="11">
        <f t="shared" si="9"/>
        <v>2010692625.8000002</v>
      </c>
      <c r="J40" s="11">
        <v>7006000000</v>
      </c>
      <c r="K40" s="11">
        <v>3000000</v>
      </c>
      <c r="L40" s="11">
        <f t="shared" si="10"/>
        <v>0.70363813038658229</v>
      </c>
      <c r="M40" s="11">
        <f t="shared" si="11"/>
        <v>2110914.3911597468</v>
      </c>
      <c r="N40" s="17">
        <f t="shared" si="12"/>
        <v>2110.9143911597466</v>
      </c>
      <c r="O40" s="11">
        <v>272</v>
      </c>
      <c r="P40" s="11">
        <f t="shared" si="13"/>
        <v>2010692625800</v>
      </c>
    </row>
    <row r="41" spans="1:16" ht="38.25" x14ac:dyDescent="0.2">
      <c r="A41" s="19" t="s">
        <v>60</v>
      </c>
      <c r="B41" s="13" t="s">
        <v>61</v>
      </c>
      <c r="C41" s="14">
        <v>7.7404000000000002</v>
      </c>
      <c r="D41" s="15">
        <v>3076</v>
      </c>
      <c r="E41" s="15"/>
      <c r="F41" s="11">
        <v>2168798000000</v>
      </c>
      <c r="G41" s="16">
        <f t="shared" si="7"/>
        <v>7.7404000000000006E-3</v>
      </c>
      <c r="H41" s="20">
        <f t="shared" si="8"/>
        <v>3076000000</v>
      </c>
      <c r="I41" s="11">
        <f t="shared" si="9"/>
        <v>16787364039.200001</v>
      </c>
      <c r="J41" s="11">
        <v>31890000000</v>
      </c>
      <c r="K41" s="11">
        <v>3000000</v>
      </c>
      <c r="L41" s="11">
        <f t="shared" si="10"/>
        <v>0.18323305510128118</v>
      </c>
      <c r="M41" s="11">
        <f t="shared" si="11"/>
        <v>549699.16530384356</v>
      </c>
      <c r="N41" s="17">
        <f t="shared" si="12"/>
        <v>549.69916530384353</v>
      </c>
      <c r="O41" s="11">
        <v>70</v>
      </c>
      <c r="P41" s="11">
        <f t="shared" si="13"/>
        <v>16787364039200</v>
      </c>
    </row>
    <row r="42" spans="1:16" ht="25.5" x14ac:dyDescent="0.2">
      <c r="A42" s="12">
        <v>25.4</v>
      </c>
      <c r="B42" s="13" t="s">
        <v>62</v>
      </c>
      <c r="C42" s="14">
        <v>0.60829999999999995</v>
      </c>
      <c r="D42" s="15">
        <v>128.69999999999999</v>
      </c>
      <c r="E42" s="15"/>
      <c r="F42" s="11">
        <v>2168798000000</v>
      </c>
      <c r="G42" s="16">
        <f t="shared" si="7"/>
        <v>6.0829999999999999E-4</v>
      </c>
      <c r="H42" s="20">
        <f t="shared" si="8"/>
        <v>128699999.99999999</v>
      </c>
      <c r="I42" s="11">
        <f t="shared" si="9"/>
        <v>1319279823.3999999</v>
      </c>
      <c r="J42" s="11">
        <v>2520000000</v>
      </c>
      <c r="K42" s="11">
        <v>3000000</v>
      </c>
      <c r="L42" s="11">
        <f t="shared" si="10"/>
        <v>9.7553223900839356E-2</v>
      </c>
      <c r="M42" s="11">
        <f t="shared" si="11"/>
        <v>292659.67170251807</v>
      </c>
      <c r="N42" s="17">
        <f t="shared" si="12"/>
        <v>292.6596717025181</v>
      </c>
      <c r="O42" s="11">
        <v>39</v>
      </c>
      <c r="P42" s="11">
        <f t="shared" si="13"/>
        <v>1319279823400</v>
      </c>
    </row>
    <row r="43" spans="1:16" ht="25.5" x14ac:dyDescent="0.2">
      <c r="A43" s="12">
        <v>26</v>
      </c>
      <c r="B43" s="13" t="s">
        <v>63</v>
      </c>
      <c r="C43" s="14">
        <v>7.1006999999999998</v>
      </c>
      <c r="D43" s="15">
        <v>743.8</v>
      </c>
      <c r="E43" s="15"/>
      <c r="F43" s="11">
        <v>2168798000000</v>
      </c>
      <c r="G43" s="16">
        <f t="shared" si="7"/>
        <v>7.1006999999999997E-3</v>
      </c>
      <c r="H43" s="20">
        <f t="shared" si="8"/>
        <v>743800000</v>
      </c>
      <c r="I43" s="11">
        <f t="shared" si="9"/>
        <v>15399983958.599998</v>
      </c>
      <c r="J43" s="11">
        <v>20256000000</v>
      </c>
      <c r="K43" s="11">
        <v>3000000</v>
      </c>
      <c r="L43" s="11">
        <f t="shared" si="10"/>
        <v>4.8298751609064557E-2</v>
      </c>
      <c r="M43" s="11">
        <f t="shared" si="11"/>
        <v>144896.25482719368</v>
      </c>
      <c r="N43" s="17">
        <f t="shared" si="12"/>
        <v>144.89625482719367</v>
      </c>
      <c r="O43" s="11">
        <v>20</v>
      </c>
      <c r="P43" s="11">
        <f t="shared" si="13"/>
        <v>15399983958600</v>
      </c>
    </row>
    <row r="44" spans="1:16" ht="14.25" x14ac:dyDescent="0.2">
      <c r="A44" s="12">
        <v>27</v>
      </c>
      <c r="B44" s="13" t="s">
        <v>64</v>
      </c>
      <c r="C44" s="14">
        <v>2.5133000000000001</v>
      </c>
      <c r="D44" s="15">
        <v>728.6</v>
      </c>
      <c r="E44" s="15"/>
      <c r="F44" s="11">
        <v>2168798000000</v>
      </c>
      <c r="G44" s="16">
        <f t="shared" si="7"/>
        <v>2.5133E-3</v>
      </c>
      <c r="H44" s="20">
        <f t="shared" si="8"/>
        <v>728600000</v>
      </c>
      <c r="I44" s="11">
        <f t="shared" si="9"/>
        <v>5450840013.3999996</v>
      </c>
      <c r="J44" s="11">
        <v>13456000000</v>
      </c>
      <c r="K44" s="11">
        <v>3000000</v>
      </c>
      <c r="L44" s="11">
        <f t="shared" si="10"/>
        <v>0.13366747110699562</v>
      </c>
      <c r="M44" s="11">
        <f t="shared" si="11"/>
        <v>401002.41332098685</v>
      </c>
      <c r="N44" s="17">
        <f t="shared" si="12"/>
        <v>401.00241332098682</v>
      </c>
      <c r="O44" s="11">
        <v>51</v>
      </c>
      <c r="P44" s="11">
        <f t="shared" si="13"/>
        <v>5450840013400</v>
      </c>
    </row>
    <row r="45" spans="1:16" ht="25.5" x14ac:dyDescent="0.2">
      <c r="A45" s="12">
        <v>28</v>
      </c>
      <c r="B45" s="13" t="s">
        <v>65</v>
      </c>
      <c r="C45" s="14">
        <v>8.4224999999999994</v>
      </c>
      <c r="D45" s="15">
        <v>1863</v>
      </c>
      <c r="E45" s="15"/>
      <c r="F45" s="11">
        <v>2168798000000</v>
      </c>
      <c r="G45" s="16">
        <f t="shared" si="7"/>
        <v>8.4224999999999994E-3</v>
      </c>
      <c r="H45" s="20">
        <f t="shared" si="8"/>
        <v>1863000000</v>
      </c>
      <c r="I45" s="11">
        <f t="shared" si="9"/>
        <v>18266701155</v>
      </c>
      <c r="J45" s="11">
        <v>34770000000</v>
      </c>
      <c r="K45" s="11">
        <v>3000000</v>
      </c>
      <c r="L45" s="11">
        <f t="shared" si="10"/>
        <v>0.10198885853508671</v>
      </c>
      <c r="M45" s="11">
        <f t="shared" si="11"/>
        <v>305966.57560526015</v>
      </c>
      <c r="N45" s="17">
        <f t="shared" si="12"/>
        <v>305.96657560526018</v>
      </c>
      <c r="O45" s="11">
        <v>39</v>
      </c>
      <c r="P45" s="11">
        <f t="shared" si="13"/>
        <v>18266701155000</v>
      </c>
    </row>
    <row r="46" spans="1:16" ht="25.5" x14ac:dyDescent="0.2">
      <c r="A46" s="12">
        <v>29</v>
      </c>
      <c r="B46" s="13" t="s">
        <v>66</v>
      </c>
      <c r="C46" s="14">
        <v>8.9198000000000004</v>
      </c>
      <c r="D46" s="15">
        <v>1396.5</v>
      </c>
      <c r="E46" s="15"/>
      <c r="F46" s="11">
        <v>2168798000000</v>
      </c>
      <c r="G46" s="16">
        <f t="shared" si="7"/>
        <v>8.9198000000000003E-3</v>
      </c>
      <c r="H46" s="20">
        <f t="shared" si="8"/>
        <v>1396500000</v>
      </c>
      <c r="I46" s="11">
        <f t="shared" si="9"/>
        <v>19345244400.400002</v>
      </c>
      <c r="J46" s="11">
        <v>74364000000</v>
      </c>
      <c r="K46" s="11">
        <v>3000000</v>
      </c>
      <c r="L46" s="11">
        <f t="shared" si="10"/>
        <v>7.2188284164097949E-2</v>
      </c>
      <c r="M46" s="11">
        <f t="shared" si="11"/>
        <v>216564.85249229384</v>
      </c>
      <c r="N46" s="17">
        <f t="shared" si="12"/>
        <v>216.56485249229382</v>
      </c>
      <c r="O46" s="11">
        <v>28</v>
      </c>
      <c r="P46" s="11">
        <f t="shared" si="13"/>
        <v>19345244400400</v>
      </c>
    </row>
    <row r="47" spans="1:16" ht="14.25" x14ac:dyDescent="0.2">
      <c r="A47" s="12">
        <v>30.1</v>
      </c>
      <c r="B47" s="13" t="s">
        <v>67</v>
      </c>
      <c r="C47" s="14">
        <v>0.99309999999999998</v>
      </c>
      <c r="D47" s="15">
        <v>249.8</v>
      </c>
      <c r="E47" s="15"/>
      <c r="F47" s="11">
        <v>2168798000000</v>
      </c>
      <c r="G47" s="16">
        <f t="shared" si="7"/>
        <v>9.9310000000000002E-4</v>
      </c>
      <c r="H47" s="20">
        <f t="shared" si="8"/>
        <v>249800000</v>
      </c>
      <c r="I47" s="11">
        <f t="shared" si="9"/>
        <v>2153833293.8000002</v>
      </c>
      <c r="J47" s="11">
        <v>5282000000</v>
      </c>
      <c r="K47" s="11">
        <v>3000000</v>
      </c>
      <c r="L47" s="11">
        <f t="shared" si="10"/>
        <v>0.11597926391010456</v>
      </c>
      <c r="M47" s="11">
        <f t="shared" si="11"/>
        <v>347937.79173031368</v>
      </c>
      <c r="N47" s="17">
        <f t="shared" si="12"/>
        <v>347.93779173031368</v>
      </c>
      <c r="O47" s="11">
        <v>47</v>
      </c>
      <c r="P47" s="11">
        <f t="shared" si="13"/>
        <v>2153833293800</v>
      </c>
    </row>
    <row r="48" spans="1:16" ht="25.5" x14ac:dyDescent="0.2">
      <c r="A48" s="12">
        <v>30.3</v>
      </c>
      <c r="B48" s="13" t="s">
        <v>68</v>
      </c>
      <c r="C48" s="14">
        <v>4.9638</v>
      </c>
      <c r="D48" s="15">
        <v>496</v>
      </c>
      <c r="E48" s="15"/>
      <c r="F48" s="11">
        <v>2168798000000</v>
      </c>
      <c r="G48" s="16">
        <f t="shared" si="7"/>
        <v>4.9638E-3</v>
      </c>
      <c r="H48" s="20">
        <f t="shared" si="8"/>
        <v>496000000</v>
      </c>
      <c r="I48" s="11">
        <f t="shared" si="9"/>
        <v>10765479512.4</v>
      </c>
      <c r="J48" s="11">
        <v>28758000000</v>
      </c>
      <c r="K48" s="11">
        <v>3000000</v>
      </c>
      <c r="L48" s="11">
        <f t="shared" si="10"/>
        <v>4.6073191577643377E-2</v>
      </c>
      <c r="M48" s="11">
        <f t="shared" si="11"/>
        <v>138219.57473293014</v>
      </c>
      <c r="N48" s="17">
        <f t="shared" si="12"/>
        <v>138.21957473293014</v>
      </c>
      <c r="O48" s="11">
        <v>20</v>
      </c>
      <c r="P48" s="11">
        <f t="shared" si="13"/>
        <v>10765479512400</v>
      </c>
    </row>
    <row r="49" spans="1:16" ht="25.5" x14ac:dyDescent="0.2">
      <c r="A49" s="12" t="s">
        <v>69</v>
      </c>
      <c r="B49" s="13" t="s">
        <v>70</v>
      </c>
      <c r="C49" s="14">
        <v>0.45540000000000003</v>
      </c>
      <c r="D49" s="15">
        <v>117.1</v>
      </c>
      <c r="E49" s="15"/>
      <c r="F49" s="11">
        <v>2168798000000</v>
      </c>
      <c r="G49" s="16">
        <f t="shared" si="7"/>
        <v>4.5540000000000001E-4</v>
      </c>
      <c r="H49" s="20">
        <f t="shared" si="8"/>
        <v>117100000</v>
      </c>
      <c r="I49" s="11">
        <f t="shared" si="9"/>
        <v>987670609.20000005</v>
      </c>
      <c r="J49" s="11">
        <v>2665000000</v>
      </c>
      <c r="K49" s="11">
        <v>3000000</v>
      </c>
      <c r="L49" s="11">
        <f t="shared" si="10"/>
        <v>0.11856179470081572</v>
      </c>
      <c r="M49" s="11">
        <f t="shared" si="11"/>
        <v>355685.38410244719</v>
      </c>
      <c r="N49" s="17">
        <f t="shared" si="12"/>
        <v>355.68538410244719</v>
      </c>
      <c r="O49" s="11">
        <v>47</v>
      </c>
      <c r="P49" s="11">
        <f t="shared" si="13"/>
        <v>987670609200</v>
      </c>
    </row>
    <row r="50" spans="1:16" ht="14.25" x14ac:dyDescent="0.2">
      <c r="A50" s="12">
        <v>31</v>
      </c>
      <c r="B50" s="13" t="s">
        <v>71</v>
      </c>
      <c r="C50" s="14">
        <v>2.3237999999999999</v>
      </c>
      <c r="D50" s="15">
        <v>788.3</v>
      </c>
      <c r="E50" s="15"/>
      <c r="F50" s="11">
        <v>2168798000000</v>
      </c>
      <c r="G50" s="16">
        <f t="shared" si="7"/>
        <v>2.3238E-3</v>
      </c>
      <c r="H50" s="20">
        <f t="shared" si="8"/>
        <v>788300000</v>
      </c>
      <c r="I50" s="11">
        <f t="shared" si="9"/>
        <v>5039852792.3999996</v>
      </c>
      <c r="J50" s="11">
        <v>8173000000</v>
      </c>
      <c r="K50" s="11">
        <v>3000000</v>
      </c>
      <c r="L50" s="11">
        <f t="shared" si="10"/>
        <v>0.15641329865601256</v>
      </c>
      <c r="M50" s="11">
        <f t="shared" si="11"/>
        <v>469239.89596803766</v>
      </c>
      <c r="N50" s="17">
        <f t="shared" si="12"/>
        <v>469.23989596803767</v>
      </c>
      <c r="O50" s="11">
        <v>63</v>
      </c>
      <c r="P50" s="11">
        <f t="shared" si="13"/>
        <v>5039852792400</v>
      </c>
    </row>
    <row r="51" spans="1:16" ht="14.25" x14ac:dyDescent="0.2">
      <c r="A51" s="12">
        <v>32</v>
      </c>
      <c r="B51" s="13" t="s">
        <v>72</v>
      </c>
      <c r="C51" s="14">
        <v>2.8372999999999999</v>
      </c>
      <c r="D51" s="15">
        <v>585</v>
      </c>
      <c r="E51" s="15"/>
      <c r="F51" s="11">
        <v>2168798000000</v>
      </c>
      <c r="G51" s="16">
        <f t="shared" si="7"/>
        <v>2.8373000000000001E-3</v>
      </c>
      <c r="H51" s="20">
        <f t="shared" si="8"/>
        <v>585000000</v>
      </c>
      <c r="I51" s="11">
        <f t="shared" si="9"/>
        <v>6153530565.4000006</v>
      </c>
      <c r="J51" s="11">
        <v>10938000000</v>
      </c>
      <c r="K51" s="11">
        <v>3000000</v>
      </c>
      <c r="L51" s="11">
        <f t="shared" si="10"/>
        <v>9.5067375351855915E-2</v>
      </c>
      <c r="M51" s="11">
        <f t="shared" si="11"/>
        <v>285202.12605556776</v>
      </c>
      <c r="N51" s="17">
        <f t="shared" si="12"/>
        <v>285.20212605556776</v>
      </c>
      <c r="O51" s="11">
        <v>39</v>
      </c>
      <c r="P51" s="11">
        <f t="shared" si="13"/>
        <v>6153530565400</v>
      </c>
    </row>
    <row r="52" spans="1:16" ht="25.5" x14ac:dyDescent="0.2">
      <c r="A52" s="12">
        <v>33.15</v>
      </c>
      <c r="B52" s="13" t="s">
        <v>73</v>
      </c>
      <c r="C52" s="14">
        <v>0.35699999999999998</v>
      </c>
      <c r="D52" s="15">
        <v>12.6</v>
      </c>
      <c r="E52" s="15"/>
      <c r="F52" s="11">
        <v>2168798000000</v>
      </c>
      <c r="G52" s="16">
        <f t="shared" si="7"/>
        <v>3.57E-4</v>
      </c>
      <c r="H52" s="20">
        <f t="shared" si="8"/>
        <v>12600000</v>
      </c>
      <c r="I52" s="11">
        <f t="shared" si="9"/>
        <v>774260886</v>
      </c>
      <c r="J52" s="11">
        <v>630000000</v>
      </c>
      <c r="K52" s="11">
        <v>3000000</v>
      </c>
      <c r="L52" s="11">
        <f t="shared" si="10"/>
        <v>1.6273584560230515E-2</v>
      </c>
      <c r="M52" s="11">
        <f t="shared" si="11"/>
        <v>48820.753680691545</v>
      </c>
      <c r="N52" s="17">
        <f t="shared" si="12"/>
        <v>48.820753680691546</v>
      </c>
      <c r="O52" s="11">
        <v>8</v>
      </c>
      <c r="P52" s="11">
        <f t="shared" si="13"/>
        <v>774260886000</v>
      </c>
    </row>
    <row r="53" spans="1:16" ht="25.5" x14ac:dyDescent="0.2">
      <c r="A53" s="12">
        <v>33.159999999999997</v>
      </c>
      <c r="B53" s="13" t="s">
        <v>74</v>
      </c>
      <c r="C53" s="14">
        <v>0.98680000000000001</v>
      </c>
      <c r="D53" s="15">
        <v>42.6</v>
      </c>
      <c r="E53" s="15"/>
      <c r="F53" s="11">
        <v>2168798000000</v>
      </c>
      <c r="G53" s="16">
        <f t="shared" si="7"/>
        <v>9.8679999999999992E-4</v>
      </c>
      <c r="H53" s="20">
        <f t="shared" si="8"/>
        <v>42600000</v>
      </c>
      <c r="I53" s="11">
        <f t="shared" si="9"/>
        <v>2140169866.3999999</v>
      </c>
      <c r="J53" s="11">
        <v>4743000000</v>
      </c>
      <c r="K53" s="11">
        <v>3000000</v>
      </c>
      <c r="L53" s="11">
        <f t="shared" si="10"/>
        <v>1.9904962063435585E-2</v>
      </c>
      <c r="M53" s="11">
        <f t="shared" si="11"/>
        <v>59714.886190306752</v>
      </c>
      <c r="N53" s="17">
        <f t="shared" si="12"/>
        <v>59.71488619030675</v>
      </c>
      <c r="O53" s="11">
        <v>8</v>
      </c>
      <c r="P53" s="11">
        <f t="shared" si="13"/>
        <v>2140169866400</v>
      </c>
    </row>
    <row r="54" spans="1:16" ht="25.5" x14ac:dyDescent="0.2">
      <c r="A54" s="19" t="s">
        <v>75</v>
      </c>
      <c r="B54" s="13" t="s">
        <v>76</v>
      </c>
      <c r="C54" s="14">
        <v>3.0221</v>
      </c>
      <c r="D54" s="15">
        <v>307.5</v>
      </c>
      <c r="E54" s="15"/>
      <c r="F54" s="11">
        <v>2168798000000</v>
      </c>
      <c r="G54" s="16">
        <f t="shared" si="7"/>
        <v>3.0221000000000002E-3</v>
      </c>
      <c r="H54" s="20">
        <f t="shared" si="8"/>
        <v>307500000</v>
      </c>
      <c r="I54" s="11">
        <f t="shared" si="9"/>
        <v>6554324435.8000002</v>
      </c>
      <c r="J54" s="11">
        <v>12072000000</v>
      </c>
      <c r="K54" s="11">
        <v>3000000</v>
      </c>
      <c r="L54" s="11">
        <f t="shared" si="10"/>
        <v>4.691559031170655E-2</v>
      </c>
      <c r="M54" s="11">
        <f t="shared" si="11"/>
        <v>140746.77093511965</v>
      </c>
      <c r="N54" s="17">
        <f t="shared" si="12"/>
        <v>140.74677093511966</v>
      </c>
      <c r="O54" s="11">
        <v>20</v>
      </c>
      <c r="P54" s="11">
        <f t="shared" si="13"/>
        <v>6554324435800</v>
      </c>
    </row>
    <row r="55" spans="1:16" ht="25.5" x14ac:dyDescent="0.2">
      <c r="A55" s="12">
        <v>35.1</v>
      </c>
      <c r="B55" s="13" t="s">
        <v>77</v>
      </c>
      <c r="C55" s="14">
        <v>10.915900000000001</v>
      </c>
      <c r="D55" s="15">
        <v>89032.000000000015</v>
      </c>
      <c r="E55" s="15"/>
      <c r="F55" s="11">
        <v>2168798000000</v>
      </c>
      <c r="G55" s="16">
        <f t="shared" si="7"/>
        <v>1.0915900000000001E-2</v>
      </c>
      <c r="H55" s="20">
        <f t="shared" si="8"/>
        <v>89032000000.000015</v>
      </c>
      <c r="I55" s="11">
        <f t="shared" si="9"/>
        <v>23674382088.200001</v>
      </c>
      <c r="J55" s="11">
        <v>86937000000</v>
      </c>
      <c r="K55" s="11">
        <v>3000000</v>
      </c>
      <c r="L55" s="11">
        <f t="shared" si="10"/>
        <v>3.7606894941674591</v>
      </c>
      <c r="M55" s="11">
        <f t="shared" si="11"/>
        <v>11282068.482502377</v>
      </c>
      <c r="N55" s="17">
        <f t="shared" si="12"/>
        <v>11282.068482502376</v>
      </c>
      <c r="O55" s="11">
        <v>1461</v>
      </c>
      <c r="P55" s="11">
        <f t="shared" si="13"/>
        <v>23674382088200</v>
      </c>
    </row>
    <row r="56" spans="1:16" ht="38.25" x14ac:dyDescent="0.2">
      <c r="A56" s="12" t="s">
        <v>78</v>
      </c>
      <c r="B56" s="13" t="s">
        <v>79</v>
      </c>
      <c r="C56" s="14">
        <v>3.2650000000000001</v>
      </c>
      <c r="D56" s="15">
        <v>5705.2</v>
      </c>
      <c r="E56" s="15"/>
      <c r="F56" s="11">
        <v>2168798000000</v>
      </c>
      <c r="G56" s="16">
        <f t="shared" si="7"/>
        <v>3.2650000000000001E-3</v>
      </c>
      <c r="H56" s="20">
        <f t="shared" si="8"/>
        <v>5705200000</v>
      </c>
      <c r="I56" s="11">
        <f t="shared" si="9"/>
        <v>7081125470</v>
      </c>
      <c r="J56" s="11">
        <v>0</v>
      </c>
      <c r="K56" s="11">
        <v>3000000</v>
      </c>
      <c r="L56" s="11">
        <f t="shared" si="10"/>
        <v>0.80569113259901037</v>
      </c>
      <c r="M56" s="11">
        <f t="shared" si="11"/>
        <v>2417073.3977970313</v>
      </c>
      <c r="N56" s="17">
        <f t="shared" si="12"/>
        <v>2417.0733977970312</v>
      </c>
      <c r="O56" s="11">
        <v>315</v>
      </c>
      <c r="P56" s="11">
        <f t="shared" si="13"/>
        <v>7081125470000</v>
      </c>
    </row>
    <row r="57" spans="1:16" ht="14.25" x14ac:dyDescent="0.2">
      <c r="A57" s="12">
        <v>36</v>
      </c>
      <c r="B57" s="13" t="s">
        <v>80</v>
      </c>
      <c r="C57" s="14">
        <v>4.3068</v>
      </c>
      <c r="D57" s="15">
        <v>814.9</v>
      </c>
      <c r="E57" s="15"/>
      <c r="F57" s="11">
        <v>2168798000000</v>
      </c>
      <c r="G57" s="16">
        <f t="shared" si="7"/>
        <v>4.3068000000000004E-3</v>
      </c>
      <c r="H57" s="20">
        <f t="shared" si="8"/>
        <v>814900000</v>
      </c>
      <c r="I57" s="11">
        <f t="shared" si="9"/>
        <v>9340579226.4000015</v>
      </c>
      <c r="J57" s="11">
        <v>12549000000</v>
      </c>
      <c r="K57" s="11">
        <v>3000000</v>
      </c>
      <c r="L57" s="11">
        <f t="shared" si="10"/>
        <v>8.7242983571809457E-2</v>
      </c>
      <c r="M57" s="11">
        <f t="shared" si="11"/>
        <v>261728.95071542836</v>
      </c>
      <c r="N57" s="17">
        <f t="shared" si="12"/>
        <v>261.72895071542837</v>
      </c>
      <c r="O57" s="11">
        <v>35</v>
      </c>
      <c r="P57" s="11">
        <f t="shared" si="13"/>
        <v>9340579226400</v>
      </c>
    </row>
    <row r="58" spans="1:16" ht="14.25" x14ac:dyDescent="0.2">
      <c r="A58" s="12">
        <v>37</v>
      </c>
      <c r="B58" s="13" t="s">
        <v>81</v>
      </c>
      <c r="C58" s="14">
        <v>4.2161999999999997</v>
      </c>
      <c r="D58" s="15">
        <v>4277.3</v>
      </c>
      <c r="E58" s="15"/>
      <c r="F58" s="11">
        <v>2168798000000</v>
      </c>
      <c r="G58" s="16">
        <f t="shared" si="7"/>
        <v>4.2161999999999998E-3</v>
      </c>
      <c r="H58" s="20">
        <f t="shared" si="8"/>
        <v>4277300000</v>
      </c>
      <c r="I58" s="11">
        <f t="shared" si="9"/>
        <v>9144086127.6000004</v>
      </c>
      <c r="J58" s="11">
        <v>3434000000</v>
      </c>
      <c r="K58" s="11">
        <v>3000000</v>
      </c>
      <c r="L58" s="11">
        <f t="shared" si="10"/>
        <v>0.46776681018889749</v>
      </c>
      <c r="M58" s="11">
        <f t="shared" si="11"/>
        <v>1403300.4305666925</v>
      </c>
      <c r="N58" s="17">
        <f t="shared" si="12"/>
        <v>1403.3004305666925</v>
      </c>
      <c r="O58" s="11">
        <v>183</v>
      </c>
      <c r="P58" s="11">
        <f t="shared" si="13"/>
        <v>9144086127600</v>
      </c>
    </row>
    <row r="59" spans="1:16" ht="25.5" x14ac:dyDescent="0.2">
      <c r="A59" s="12">
        <v>38</v>
      </c>
      <c r="B59" s="13" t="s">
        <v>82</v>
      </c>
      <c r="C59" s="14">
        <v>4.0130999999999997</v>
      </c>
      <c r="D59" s="15">
        <v>20132.7</v>
      </c>
      <c r="E59" s="15"/>
      <c r="F59" s="11">
        <v>2168798000000</v>
      </c>
      <c r="G59" s="16">
        <f t="shared" si="7"/>
        <v>4.0130999999999995E-3</v>
      </c>
      <c r="H59" s="20">
        <f t="shared" si="8"/>
        <v>20132700000</v>
      </c>
      <c r="I59" s="11">
        <f t="shared" si="9"/>
        <v>8703603253.7999992</v>
      </c>
      <c r="J59" s="11">
        <v>18103000000</v>
      </c>
      <c r="K59" s="11">
        <v>3000000</v>
      </c>
      <c r="L59" s="11">
        <f t="shared" si="10"/>
        <v>2.3131454195375976</v>
      </c>
      <c r="M59" s="11">
        <f t="shared" si="11"/>
        <v>6939436.2586127929</v>
      </c>
      <c r="N59" s="17">
        <f t="shared" si="12"/>
        <v>6939.4362586127927</v>
      </c>
      <c r="O59" s="11">
        <v>898</v>
      </c>
      <c r="P59" s="11">
        <f t="shared" si="13"/>
        <v>8703603253799.999</v>
      </c>
    </row>
    <row r="60" spans="1:16" ht="25.5" x14ac:dyDescent="0.2">
      <c r="A60" s="12">
        <v>39</v>
      </c>
      <c r="B60" s="13" t="s">
        <v>83</v>
      </c>
      <c r="C60" s="14">
        <v>0.19839999999999999</v>
      </c>
      <c r="D60" s="15">
        <v>6.2</v>
      </c>
      <c r="E60" s="15"/>
      <c r="F60" s="11">
        <v>2168798000000</v>
      </c>
      <c r="G60" s="16">
        <f t="shared" si="7"/>
        <v>1.984E-4</v>
      </c>
      <c r="H60" s="20">
        <f t="shared" si="8"/>
        <v>6200000</v>
      </c>
      <c r="I60" s="11">
        <f t="shared" si="9"/>
        <v>430289523.19999999</v>
      </c>
      <c r="J60" s="11">
        <v>944000000</v>
      </c>
      <c r="K60" s="11">
        <v>3000000</v>
      </c>
      <c r="L60" s="11">
        <f t="shared" si="10"/>
        <v>1.4408902996037436E-2</v>
      </c>
      <c r="M60" s="11">
        <f t="shared" si="11"/>
        <v>43226.70898811231</v>
      </c>
      <c r="N60" s="17">
        <f t="shared" si="12"/>
        <v>43.226708988112307</v>
      </c>
      <c r="O60" s="11">
        <v>4</v>
      </c>
      <c r="P60" s="11">
        <f t="shared" si="13"/>
        <v>430289523200</v>
      </c>
    </row>
    <row r="61" spans="1:16" ht="14.25" x14ac:dyDescent="0.2">
      <c r="A61" s="12">
        <v>41</v>
      </c>
      <c r="B61" s="13" t="s">
        <v>84</v>
      </c>
      <c r="C61" s="14">
        <v>22.509699999999999</v>
      </c>
      <c r="D61" s="15">
        <v>2494.1999999999998</v>
      </c>
      <c r="E61" s="15"/>
      <c r="F61" s="11">
        <v>2168798000000</v>
      </c>
      <c r="G61" s="16">
        <f t="shared" si="7"/>
        <v>2.2509699999999997E-2</v>
      </c>
      <c r="H61" s="20">
        <f t="shared" si="8"/>
        <v>2494200000</v>
      </c>
      <c r="I61" s="11">
        <f t="shared" si="9"/>
        <v>48818992340.599991</v>
      </c>
      <c r="J61" s="11">
        <v>105144000000</v>
      </c>
      <c r="K61" s="11">
        <v>3000000</v>
      </c>
      <c r="L61" s="11">
        <f t="shared" si="10"/>
        <v>5.1090771857773783E-2</v>
      </c>
      <c r="M61" s="11">
        <f t="shared" si="11"/>
        <v>153272.31557332134</v>
      </c>
      <c r="N61" s="17">
        <f t="shared" si="12"/>
        <v>153.27231557332132</v>
      </c>
      <c r="O61" s="11">
        <v>20</v>
      </c>
      <c r="P61" s="11">
        <f t="shared" si="13"/>
        <v>48818992340600</v>
      </c>
    </row>
    <row r="62" spans="1:16" ht="14.25" x14ac:dyDescent="0.2">
      <c r="A62" s="12">
        <v>42</v>
      </c>
      <c r="B62" s="13" t="s">
        <v>85</v>
      </c>
      <c r="C62" s="14">
        <v>12.380100000000001</v>
      </c>
      <c r="D62" s="15">
        <v>5956.7</v>
      </c>
      <c r="E62" s="15"/>
      <c r="F62" s="11">
        <v>2168798000000</v>
      </c>
      <c r="G62" s="16">
        <f t="shared" si="7"/>
        <v>1.23801E-2</v>
      </c>
      <c r="H62" s="20">
        <f t="shared" si="8"/>
        <v>5956700000</v>
      </c>
      <c r="I62" s="11">
        <f t="shared" si="9"/>
        <v>26849936119.799999</v>
      </c>
      <c r="J62" s="11">
        <v>51296000000</v>
      </c>
      <c r="K62" s="11">
        <v>3000000</v>
      </c>
      <c r="L62" s="11">
        <f t="shared" si="10"/>
        <v>0.22185155202687204</v>
      </c>
      <c r="M62" s="11">
        <f t="shared" si="11"/>
        <v>665554.65608061617</v>
      </c>
      <c r="N62" s="17">
        <f t="shared" si="12"/>
        <v>665.55465608061616</v>
      </c>
      <c r="O62" s="11">
        <v>86</v>
      </c>
      <c r="P62" s="11">
        <f t="shared" si="13"/>
        <v>26849936119800</v>
      </c>
    </row>
    <row r="63" spans="1:16" ht="14.25" x14ac:dyDescent="0.2">
      <c r="A63" s="12">
        <v>43</v>
      </c>
      <c r="B63" s="13" t="s">
        <v>86</v>
      </c>
      <c r="C63" s="14">
        <v>29.603999999999999</v>
      </c>
      <c r="D63" s="15">
        <v>5398.2</v>
      </c>
      <c r="E63" s="15"/>
      <c r="F63" s="11">
        <v>2168798000000</v>
      </c>
      <c r="G63" s="16">
        <f t="shared" si="7"/>
        <v>2.9603999999999998E-2</v>
      </c>
      <c r="H63" s="20">
        <f t="shared" si="8"/>
        <v>5398200000</v>
      </c>
      <c r="I63" s="11">
        <f t="shared" si="9"/>
        <v>64205095992</v>
      </c>
      <c r="J63" s="11">
        <v>95342000000</v>
      </c>
      <c r="K63" s="11">
        <v>3000000</v>
      </c>
      <c r="L63" s="11">
        <f t="shared" si="10"/>
        <v>8.4077438349638475E-2</v>
      </c>
      <c r="M63" s="11">
        <f t="shared" si="11"/>
        <v>252232.31504891542</v>
      </c>
      <c r="N63" s="17">
        <f t="shared" si="12"/>
        <v>252.23231504891541</v>
      </c>
      <c r="O63" s="11">
        <v>32</v>
      </c>
      <c r="P63" s="11">
        <f t="shared" si="13"/>
        <v>64205095992000</v>
      </c>
    </row>
    <row r="64" spans="1:16" ht="25.5" x14ac:dyDescent="0.2">
      <c r="A64" s="12">
        <v>45</v>
      </c>
      <c r="B64" s="13" t="s">
        <v>87</v>
      </c>
      <c r="C64" s="14">
        <v>16.785799999999998</v>
      </c>
      <c r="D64" s="15">
        <v>2273.9</v>
      </c>
      <c r="E64" s="15"/>
      <c r="F64" s="11">
        <v>2168798000000</v>
      </c>
      <c r="G64" s="16">
        <f t="shared" si="7"/>
        <v>1.6785799999999997E-2</v>
      </c>
      <c r="H64" s="20">
        <f t="shared" si="8"/>
        <v>2273900000</v>
      </c>
      <c r="I64" s="11">
        <f t="shared" si="9"/>
        <v>36405009468.399994</v>
      </c>
      <c r="J64" s="11">
        <v>193388000000</v>
      </c>
      <c r="K64" s="11">
        <v>3000000</v>
      </c>
      <c r="L64" s="11">
        <f t="shared" si="10"/>
        <v>6.2461184139335928E-2</v>
      </c>
      <c r="M64" s="11">
        <f t="shared" si="11"/>
        <v>187383.55241800778</v>
      </c>
      <c r="N64" s="17">
        <f t="shared" si="12"/>
        <v>187.38355241800778</v>
      </c>
      <c r="O64" s="11">
        <v>24</v>
      </c>
      <c r="P64" s="11">
        <f t="shared" si="13"/>
        <v>36405009468400</v>
      </c>
    </row>
    <row r="65" spans="1:16" ht="25.5" x14ac:dyDescent="0.2">
      <c r="A65" s="12">
        <v>46</v>
      </c>
      <c r="B65" s="13" t="s">
        <v>88</v>
      </c>
      <c r="C65" s="14">
        <v>36.604700000000001</v>
      </c>
      <c r="D65" s="15">
        <v>7227.4</v>
      </c>
      <c r="E65" s="15"/>
      <c r="F65" s="11">
        <v>2168798000000</v>
      </c>
      <c r="G65" s="16">
        <f t="shared" si="7"/>
        <v>3.6604700000000004E-2</v>
      </c>
      <c r="H65" s="20">
        <f t="shared" si="8"/>
        <v>7227400000</v>
      </c>
      <c r="I65" s="11">
        <f t="shared" si="9"/>
        <v>79388200150.600006</v>
      </c>
      <c r="J65" s="11">
        <v>685552000000</v>
      </c>
      <c r="K65" s="11">
        <v>3000000</v>
      </c>
      <c r="L65" s="11">
        <f t="shared" si="10"/>
        <v>9.1038718427796178E-2</v>
      </c>
      <c r="M65" s="11">
        <f t="shared" si="11"/>
        <v>273116.15528338851</v>
      </c>
      <c r="N65" s="17">
        <f t="shared" si="12"/>
        <v>273.11615528338848</v>
      </c>
      <c r="O65" s="11">
        <v>35</v>
      </c>
      <c r="P65" s="11">
        <f t="shared" si="13"/>
        <v>79388200150600</v>
      </c>
    </row>
    <row r="66" spans="1:16" ht="25.5" x14ac:dyDescent="0.2">
      <c r="A66" s="12">
        <v>47</v>
      </c>
      <c r="B66" s="13" t="s">
        <v>89</v>
      </c>
      <c r="C66" s="14">
        <v>51.064599999999999</v>
      </c>
      <c r="D66" s="15">
        <v>7426.5</v>
      </c>
      <c r="E66" s="15"/>
      <c r="F66" s="11">
        <v>2168798000000</v>
      </c>
      <c r="G66" s="16">
        <f t="shared" si="7"/>
        <v>5.1064600000000002E-2</v>
      </c>
      <c r="H66" s="20">
        <f t="shared" si="8"/>
        <v>7426500000</v>
      </c>
      <c r="I66" s="11">
        <f t="shared" si="9"/>
        <v>110748802350.8</v>
      </c>
      <c r="J66" s="11">
        <v>433833000000</v>
      </c>
      <c r="K66" s="11">
        <v>3000000</v>
      </c>
      <c r="L66" s="11">
        <f t="shared" si="10"/>
        <v>6.7057158563903457E-2</v>
      </c>
      <c r="M66" s="11">
        <f t="shared" si="11"/>
        <v>201171.47569171037</v>
      </c>
      <c r="N66" s="17">
        <f t="shared" si="12"/>
        <v>201.17147569171036</v>
      </c>
      <c r="O66" s="11">
        <v>28</v>
      </c>
      <c r="P66" s="11">
        <f t="shared" si="13"/>
        <v>110748802350800</v>
      </c>
    </row>
    <row r="67" spans="1:16" ht="14.25" x14ac:dyDescent="0.2">
      <c r="A67" s="12" t="s">
        <v>90</v>
      </c>
      <c r="B67" s="13" t="s">
        <v>91</v>
      </c>
      <c r="C67" s="14">
        <v>2.5451999999999999</v>
      </c>
      <c r="D67" s="15">
        <v>2244.1999999999998</v>
      </c>
      <c r="E67" s="15"/>
      <c r="F67" s="11">
        <v>2168798000000</v>
      </c>
      <c r="G67" s="16">
        <f t="shared" si="7"/>
        <v>2.5452000000000001E-3</v>
      </c>
      <c r="H67" s="20">
        <f t="shared" si="8"/>
        <v>2244200000</v>
      </c>
      <c r="I67" s="11">
        <f t="shared" si="9"/>
        <v>5520024669.6000004</v>
      </c>
      <c r="J67" s="11">
        <v>11622000000</v>
      </c>
      <c r="K67" s="11">
        <v>3000000</v>
      </c>
      <c r="L67" s="11">
        <f t="shared" si="10"/>
        <v>0.40655615406201118</v>
      </c>
      <c r="M67" s="11">
        <f t="shared" si="11"/>
        <v>1219668.4621860336</v>
      </c>
      <c r="N67" s="17">
        <f t="shared" si="12"/>
        <v>1219.6684621860336</v>
      </c>
      <c r="O67" s="11">
        <v>160</v>
      </c>
      <c r="P67" s="11">
        <f t="shared" si="13"/>
        <v>5520024669600</v>
      </c>
    </row>
    <row r="68" spans="1:16" ht="38.25" x14ac:dyDescent="0.2">
      <c r="A68" s="12" t="s">
        <v>92</v>
      </c>
      <c r="B68" s="13" t="s">
        <v>93</v>
      </c>
      <c r="C68" s="14">
        <v>12.6539</v>
      </c>
      <c r="D68" s="15">
        <v>20613</v>
      </c>
      <c r="E68" s="15"/>
      <c r="F68" s="11">
        <v>2168798000000</v>
      </c>
      <c r="G68" s="16">
        <f t="shared" si="7"/>
        <v>1.2653900000000001E-2</v>
      </c>
      <c r="H68" s="20">
        <f t="shared" si="8"/>
        <v>20613000000</v>
      </c>
      <c r="I68" s="11">
        <f t="shared" si="9"/>
        <v>27443753012.200001</v>
      </c>
      <c r="J68" s="11">
        <v>48717000000</v>
      </c>
      <c r="K68" s="11">
        <v>3000000</v>
      </c>
      <c r="L68" s="11">
        <f t="shared" si="10"/>
        <v>0.75109989478613148</v>
      </c>
      <c r="M68" s="11">
        <f t="shared" si="11"/>
        <v>2253299.6843583942</v>
      </c>
      <c r="N68" s="17">
        <f t="shared" si="12"/>
        <v>2253.2996843583942</v>
      </c>
      <c r="O68" s="11">
        <v>292</v>
      </c>
      <c r="P68" s="11">
        <f t="shared" si="13"/>
        <v>27443753012200</v>
      </c>
    </row>
    <row r="69" spans="1:16" ht="14.25" x14ac:dyDescent="0.2">
      <c r="A69" s="12">
        <v>50</v>
      </c>
      <c r="B69" s="13" t="s">
        <v>94</v>
      </c>
      <c r="C69" s="14">
        <v>3.6377000000000002</v>
      </c>
      <c r="D69" s="15">
        <v>12150.4</v>
      </c>
      <c r="E69" s="15"/>
      <c r="F69" s="11">
        <v>2168798000000</v>
      </c>
      <c r="G69" s="16">
        <f t="shared" si="7"/>
        <v>3.6377000000000002E-3</v>
      </c>
      <c r="H69" s="20">
        <f t="shared" si="8"/>
        <v>12150400000</v>
      </c>
      <c r="I69" s="11">
        <f t="shared" si="9"/>
        <v>7889436484.6000004</v>
      </c>
      <c r="J69" s="11">
        <v>7245000000</v>
      </c>
      <c r="K69" s="11">
        <v>3000000</v>
      </c>
      <c r="L69" s="11">
        <f t="shared" si="10"/>
        <v>1.5400846465672553</v>
      </c>
      <c r="M69" s="11">
        <f t="shared" si="11"/>
        <v>4620253.9397017658</v>
      </c>
      <c r="N69" s="17">
        <f t="shared" si="12"/>
        <v>4620.2539397017654</v>
      </c>
      <c r="O69" s="11">
        <v>599</v>
      </c>
      <c r="P69" s="11">
        <f t="shared" si="13"/>
        <v>7889436484600</v>
      </c>
    </row>
    <row r="70" spans="1:16" ht="14.25" x14ac:dyDescent="0.2">
      <c r="A70" s="12">
        <v>51</v>
      </c>
      <c r="B70" s="13" t="s">
        <v>95</v>
      </c>
      <c r="C70" s="14">
        <v>2.9232</v>
      </c>
      <c r="D70" s="15">
        <v>45909.3</v>
      </c>
      <c r="E70" s="15"/>
      <c r="F70" s="11">
        <v>2168798000000</v>
      </c>
      <c r="G70" s="16">
        <f t="shared" si="7"/>
        <v>2.9231999999999999E-3</v>
      </c>
      <c r="H70" s="20">
        <f t="shared" si="8"/>
        <v>45909300000</v>
      </c>
      <c r="I70" s="11">
        <f t="shared" si="9"/>
        <v>6339830313.5999994</v>
      </c>
      <c r="J70" s="11">
        <v>25003000000</v>
      </c>
      <c r="K70" s="11">
        <v>3000000</v>
      </c>
      <c r="L70" s="11">
        <f t="shared" si="10"/>
        <v>7.2414083231087201</v>
      </c>
      <c r="M70" s="11">
        <f t="shared" si="11"/>
        <v>21724224.969326161</v>
      </c>
      <c r="N70" s="17">
        <f t="shared" si="12"/>
        <v>21724.224969326162</v>
      </c>
      <c r="O70" s="11">
        <v>2812</v>
      </c>
      <c r="P70" s="11">
        <f t="shared" si="13"/>
        <v>6339830313600</v>
      </c>
    </row>
    <row r="71" spans="1:16" ht="25.5" x14ac:dyDescent="0.2">
      <c r="A71" s="12">
        <v>52</v>
      </c>
      <c r="B71" s="13" t="s">
        <v>96</v>
      </c>
      <c r="C71" s="14">
        <v>12.3581</v>
      </c>
      <c r="D71" s="15">
        <v>2179.3000000000002</v>
      </c>
      <c r="E71" s="15"/>
      <c r="F71" s="11">
        <v>2168798000000</v>
      </c>
      <c r="G71" s="16">
        <f t="shared" si="7"/>
        <v>1.23581E-2</v>
      </c>
      <c r="H71" s="20">
        <f t="shared" si="8"/>
        <v>2179300000</v>
      </c>
      <c r="I71" s="11">
        <f t="shared" si="9"/>
        <v>26802222563.799999</v>
      </c>
      <c r="J71" s="11">
        <v>58948000000</v>
      </c>
      <c r="K71" s="11">
        <v>3000000</v>
      </c>
      <c r="L71" s="11">
        <f t="shared" si="10"/>
        <v>8.1310420985140144E-2</v>
      </c>
      <c r="M71" s="11">
        <f t="shared" si="11"/>
        <v>243931.26295542045</v>
      </c>
      <c r="N71" s="17">
        <f t="shared" si="12"/>
        <v>243.93126295542044</v>
      </c>
      <c r="O71" s="11">
        <v>32</v>
      </c>
      <c r="P71" s="11">
        <f t="shared" si="13"/>
        <v>26802222563800</v>
      </c>
    </row>
    <row r="72" spans="1:16" ht="14.25" x14ac:dyDescent="0.2">
      <c r="A72" s="12">
        <v>53</v>
      </c>
      <c r="B72" s="13" t="s">
        <v>97</v>
      </c>
      <c r="C72" s="14">
        <v>6.3285</v>
      </c>
      <c r="D72" s="15">
        <v>1832.8</v>
      </c>
      <c r="E72" s="15"/>
      <c r="F72" s="11">
        <v>2168798000000</v>
      </c>
      <c r="G72" s="16">
        <f t="shared" si="7"/>
        <v>6.3284999999999999E-3</v>
      </c>
      <c r="H72" s="20">
        <f t="shared" si="8"/>
        <v>1832800000</v>
      </c>
      <c r="I72" s="11">
        <f t="shared" si="9"/>
        <v>13725238143</v>
      </c>
      <c r="J72" s="11">
        <v>20048000000</v>
      </c>
      <c r="K72" s="11">
        <v>3000000</v>
      </c>
      <c r="L72" s="11">
        <f t="shared" si="10"/>
        <v>0.13353502364800462</v>
      </c>
      <c r="M72" s="11">
        <f t="shared" si="11"/>
        <v>400605.07094401389</v>
      </c>
      <c r="N72" s="17">
        <f t="shared" si="12"/>
        <v>400.6050709440139</v>
      </c>
      <c r="O72" s="11">
        <v>51</v>
      </c>
      <c r="P72" s="11">
        <f t="shared" si="13"/>
        <v>13725238143000</v>
      </c>
    </row>
    <row r="73" spans="1:16" ht="14.25" x14ac:dyDescent="0.2">
      <c r="A73" s="12">
        <v>55</v>
      </c>
      <c r="B73" s="13" t="s">
        <v>98</v>
      </c>
      <c r="C73" s="14">
        <v>8.6690000000000005</v>
      </c>
      <c r="D73" s="15">
        <v>957.8</v>
      </c>
      <c r="E73" s="15"/>
      <c r="F73" s="11">
        <v>2168798000000</v>
      </c>
      <c r="G73" s="16">
        <f t="shared" si="7"/>
        <v>8.6689999999999996E-3</v>
      </c>
      <c r="H73" s="20">
        <f t="shared" si="8"/>
        <v>957800000</v>
      </c>
      <c r="I73" s="11">
        <f t="shared" si="9"/>
        <v>18801309862</v>
      </c>
      <c r="J73" s="11">
        <v>28917000000</v>
      </c>
      <c r="K73" s="11">
        <v>3000000</v>
      </c>
      <c r="L73" s="11">
        <f t="shared" si="10"/>
        <v>5.0943259114932402E-2</v>
      </c>
      <c r="M73" s="11">
        <f t="shared" si="11"/>
        <v>152829.77734479721</v>
      </c>
      <c r="N73" s="17">
        <f t="shared" si="12"/>
        <v>152.82977734479721</v>
      </c>
      <c r="O73" s="11">
        <v>20</v>
      </c>
      <c r="P73" s="11">
        <f t="shared" si="13"/>
        <v>18801309862000</v>
      </c>
    </row>
    <row r="74" spans="1:16" ht="14.25" x14ac:dyDescent="0.2">
      <c r="A74" s="12">
        <v>56</v>
      </c>
      <c r="B74" s="13" t="s">
        <v>99</v>
      </c>
      <c r="C74" s="14">
        <v>20.7774</v>
      </c>
      <c r="D74" s="15">
        <v>2867.2</v>
      </c>
      <c r="E74" s="15"/>
      <c r="F74" s="11">
        <v>2168798000000</v>
      </c>
      <c r="G74" s="16">
        <f t="shared" si="7"/>
        <v>2.0777400000000001E-2</v>
      </c>
      <c r="H74" s="20">
        <f t="shared" si="8"/>
        <v>2867200000</v>
      </c>
      <c r="I74" s="11">
        <f t="shared" si="9"/>
        <v>45061983565.200005</v>
      </c>
      <c r="J74" s="11">
        <v>76571000000</v>
      </c>
      <c r="K74" s="11">
        <v>3000000</v>
      </c>
      <c r="L74" s="11">
        <f t="shared" si="10"/>
        <v>6.3627913668102512E-2</v>
      </c>
      <c r="M74" s="11">
        <f t="shared" si="11"/>
        <v>190883.74100430755</v>
      </c>
      <c r="N74" s="17">
        <f t="shared" si="12"/>
        <v>190.88374100430755</v>
      </c>
      <c r="O74" s="11">
        <v>24</v>
      </c>
      <c r="P74" s="11">
        <f t="shared" si="13"/>
        <v>45061983565200</v>
      </c>
    </row>
    <row r="75" spans="1:16" ht="14.25" x14ac:dyDescent="0.2">
      <c r="A75" s="12">
        <v>58</v>
      </c>
      <c r="B75" s="13" t="s">
        <v>100</v>
      </c>
      <c r="C75" s="14">
        <v>6.3823999999999996</v>
      </c>
      <c r="D75" s="15">
        <v>65.7</v>
      </c>
      <c r="E75" s="15"/>
      <c r="F75" s="11">
        <v>2168798000000</v>
      </c>
      <c r="G75" s="16">
        <f t="shared" si="7"/>
        <v>6.3823999999999999E-3</v>
      </c>
      <c r="H75" s="20">
        <f t="shared" si="8"/>
        <v>65700000</v>
      </c>
      <c r="I75" s="11">
        <f t="shared" si="9"/>
        <v>13842136355.199999</v>
      </c>
      <c r="J75" s="11">
        <v>20468000000</v>
      </c>
      <c r="K75" s="11">
        <v>3000000</v>
      </c>
      <c r="L75" s="11">
        <f t="shared" si="10"/>
        <v>4.7463771714197026E-3</v>
      </c>
      <c r="M75" s="11">
        <f t="shared" si="11"/>
        <v>14239.131514259108</v>
      </c>
      <c r="N75" s="17">
        <f t="shared" si="12"/>
        <v>14.239131514259109</v>
      </c>
      <c r="O75" s="11">
        <v>0</v>
      </c>
      <c r="P75" s="11">
        <f t="shared" si="13"/>
        <v>13842136355200</v>
      </c>
    </row>
    <row r="76" spans="1:16" ht="51" x14ac:dyDescent="0.2">
      <c r="A76" s="12">
        <v>59</v>
      </c>
      <c r="B76" s="13" t="s">
        <v>101</v>
      </c>
      <c r="C76" s="14">
        <v>6.5902000000000003</v>
      </c>
      <c r="D76" s="15">
        <v>151.30000000000001</v>
      </c>
      <c r="E76" s="15"/>
      <c r="F76" s="11">
        <v>2168798000000</v>
      </c>
      <c r="G76" s="16">
        <f t="shared" si="7"/>
        <v>6.5902000000000001E-3</v>
      </c>
      <c r="H76" s="20">
        <f t="shared" si="8"/>
        <v>151300000</v>
      </c>
      <c r="I76" s="11">
        <f t="shared" si="9"/>
        <v>14292812579.6</v>
      </c>
      <c r="J76" s="11">
        <v>35715000000</v>
      </c>
      <c r="K76" s="11">
        <v>3000000</v>
      </c>
      <c r="L76" s="11">
        <f t="shared" si="10"/>
        <v>1.058574015137854E-2</v>
      </c>
      <c r="M76" s="11">
        <f t="shared" si="11"/>
        <v>31757.220454135619</v>
      </c>
      <c r="N76" s="17">
        <f t="shared" si="12"/>
        <v>31.75722045413562</v>
      </c>
      <c r="O76" s="11">
        <v>4</v>
      </c>
      <c r="P76" s="11">
        <f t="shared" si="13"/>
        <v>14292812579600</v>
      </c>
    </row>
    <row r="77" spans="1:16" ht="25.5" x14ac:dyDescent="0.2">
      <c r="A77" s="12">
        <v>60</v>
      </c>
      <c r="B77" s="13" t="s">
        <v>102</v>
      </c>
      <c r="C77" s="14">
        <v>3.9565999999999999</v>
      </c>
      <c r="D77" s="15">
        <v>15.4</v>
      </c>
      <c r="E77" s="15"/>
      <c r="F77" s="11">
        <v>2168798000000</v>
      </c>
      <c r="G77" s="16">
        <f t="shared" si="7"/>
        <v>3.9566000000000002E-3</v>
      </c>
      <c r="H77" s="20">
        <f t="shared" si="8"/>
        <v>15400000</v>
      </c>
      <c r="I77" s="11">
        <f t="shared" si="9"/>
        <v>8581066166.8000002</v>
      </c>
      <c r="J77" s="11">
        <v>14421000000</v>
      </c>
      <c r="K77" s="11">
        <v>3000000</v>
      </c>
      <c r="L77" s="11">
        <f t="shared" si="10"/>
        <v>1.7946487884666757E-3</v>
      </c>
      <c r="M77" s="11">
        <f t="shared" si="11"/>
        <v>5383.9463654000274</v>
      </c>
      <c r="N77" s="17">
        <f t="shared" si="12"/>
        <v>5.3839463654000275</v>
      </c>
      <c r="O77" s="11">
        <v>0</v>
      </c>
      <c r="P77" s="11">
        <f t="shared" si="13"/>
        <v>8581066166800</v>
      </c>
    </row>
    <row r="78" spans="1:16" ht="14.25" x14ac:dyDescent="0.2">
      <c r="A78" s="12">
        <v>61</v>
      </c>
      <c r="B78" s="13" t="s">
        <v>103</v>
      </c>
      <c r="C78" s="14">
        <v>17.949000000000002</v>
      </c>
      <c r="D78" s="15">
        <v>358.1</v>
      </c>
      <c r="E78" s="15"/>
      <c r="F78" s="11">
        <v>2168798000000</v>
      </c>
      <c r="G78" s="16">
        <f t="shared" si="7"/>
        <v>1.7949000000000003E-2</v>
      </c>
      <c r="H78" s="20">
        <f t="shared" si="8"/>
        <v>358100000</v>
      </c>
      <c r="I78" s="11">
        <f t="shared" si="9"/>
        <v>38927755302.000008</v>
      </c>
      <c r="J78" s="11">
        <v>64301000000</v>
      </c>
      <c r="K78" s="11">
        <v>3000000</v>
      </c>
      <c r="L78" s="11">
        <f t="shared" si="10"/>
        <v>9.1990919389488088E-3</v>
      </c>
      <c r="M78" s="11">
        <f t="shared" si="11"/>
        <v>27597.275816846428</v>
      </c>
      <c r="N78" s="17">
        <f t="shared" si="12"/>
        <v>27.597275816846427</v>
      </c>
      <c r="O78" s="11">
        <v>4</v>
      </c>
      <c r="P78" s="11">
        <f t="shared" si="13"/>
        <v>38927755302000</v>
      </c>
    </row>
    <row r="79" spans="1:16" ht="25.5" x14ac:dyDescent="0.2">
      <c r="A79" s="12">
        <v>62</v>
      </c>
      <c r="B79" s="13" t="s">
        <v>104</v>
      </c>
      <c r="C79" s="14">
        <v>26.4358</v>
      </c>
      <c r="D79" s="15">
        <v>371.2</v>
      </c>
      <c r="E79" s="15"/>
      <c r="F79" s="11">
        <v>2168798000000</v>
      </c>
      <c r="G79" s="16">
        <f t="shared" si="7"/>
        <v>2.6435799999999999E-2</v>
      </c>
      <c r="H79" s="20">
        <f t="shared" si="8"/>
        <v>371200000</v>
      </c>
      <c r="I79" s="11">
        <f t="shared" si="9"/>
        <v>57333910168.399994</v>
      </c>
      <c r="J79" s="11">
        <v>92342000000</v>
      </c>
      <c r="K79" s="11">
        <v>3000000</v>
      </c>
      <c r="L79" s="11">
        <f t="shared" si="10"/>
        <v>6.4743534656840759E-3</v>
      </c>
      <c r="M79" s="11">
        <f t="shared" si="11"/>
        <v>19423.060397052228</v>
      </c>
      <c r="N79" s="17">
        <f t="shared" si="12"/>
        <v>19.423060397052229</v>
      </c>
      <c r="O79" s="11">
        <v>4</v>
      </c>
      <c r="P79" s="11">
        <f t="shared" si="13"/>
        <v>57333910168400</v>
      </c>
    </row>
    <row r="80" spans="1:16" ht="14.25" x14ac:dyDescent="0.2">
      <c r="A80" s="12">
        <v>63</v>
      </c>
      <c r="B80" s="13" t="s">
        <v>105</v>
      </c>
      <c r="C80" s="14">
        <v>4.3936999999999999</v>
      </c>
      <c r="D80" s="15">
        <v>37</v>
      </c>
      <c r="E80" s="15"/>
      <c r="F80" s="11">
        <v>2168798000000</v>
      </c>
      <c r="G80" s="16">
        <f t="shared" si="7"/>
        <v>4.3936999999999995E-3</v>
      </c>
      <c r="H80" s="20">
        <f t="shared" si="8"/>
        <v>37000000</v>
      </c>
      <c r="I80" s="11">
        <f t="shared" si="9"/>
        <v>9529047772.5999985</v>
      </c>
      <c r="J80" s="11">
        <v>13092000000</v>
      </c>
      <c r="K80" s="11">
        <v>3000000</v>
      </c>
      <c r="L80" s="11">
        <f t="shared" si="10"/>
        <v>3.8828643619974799E-3</v>
      </c>
      <c r="M80" s="11">
        <f t="shared" si="11"/>
        <v>11648.593085992439</v>
      </c>
      <c r="N80" s="17">
        <f t="shared" si="12"/>
        <v>11.64859308599244</v>
      </c>
      <c r="O80" s="11">
        <v>0</v>
      </c>
      <c r="P80" s="11">
        <f t="shared" si="13"/>
        <v>9529047772600</v>
      </c>
    </row>
    <row r="81" spans="1:19" ht="25.5" x14ac:dyDescent="0.2">
      <c r="A81" s="12">
        <v>64</v>
      </c>
      <c r="B81" s="13" t="s">
        <v>106</v>
      </c>
      <c r="C81" s="14">
        <v>37.899799999999999</v>
      </c>
      <c r="D81" s="15">
        <v>102.5</v>
      </c>
      <c r="E81" s="15"/>
      <c r="F81" s="11">
        <v>2168798000000</v>
      </c>
      <c r="G81" s="16">
        <f t="shared" si="7"/>
        <v>3.7899799999999997E-2</v>
      </c>
      <c r="H81" s="20">
        <f t="shared" si="8"/>
        <v>102500000</v>
      </c>
      <c r="I81" s="11">
        <f t="shared" si="9"/>
        <v>82197010440.399994</v>
      </c>
      <c r="J81" s="11">
        <v>0</v>
      </c>
      <c r="K81" s="11">
        <v>3000000</v>
      </c>
      <c r="L81" s="11">
        <f t="shared" si="10"/>
        <v>1.2470039901794415E-3</v>
      </c>
      <c r="M81" s="11">
        <f t="shared" si="11"/>
        <v>3741.0119705383245</v>
      </c>
      <c r="N81" s="17">
        <f t="shared" si="12"/>
        <v>3.7410119705383247</v>
      </c>
      <c r="O81" s="11">
        <v>0</v>
      </c>
      <c r="P81" s="11">
        <f t="shared" si="13"/>
        <v>82197010440400</v>
      </c>
    </row>
    <row r="82" spans="1:19" ht="25.5" x14ac:dyDescent="0.2">
      <c r="A82" s="12" t="s">
        <v>107</v>
      </c>
      <c r="B82" s="13" t="s">
        <v>108</v>
      </c>
      <c r="C82" s="14">
        <v>16.79</v>
      </c>
      <c r="D82" s="15">
        <v>37.5</v>
      </c>
      <c r="E82" s="15"/>
      <c r="F82" s="11">
        <v>2168798000000</v>
      </c>
      <c r="G82" s="16">
        <f t="shared" si="7"/>
        <v>1.6789999999999999E-2</v>
      </c>
      <c r="H82" s="20">
        <f t="shared" si="8"/>
        <v>37500000</v>
      </c>
      <c r="I82" s="11">
        <f t="shared" si="9"/>
        <v>36414118420</v>
      </c>
      <c r="J82" s="11">
        <v>108098000000</v>
      </c>
      <c r="K82" s="11">
        <v>3000000</v>
      </c>
      <c r="L82" s="11">
        <f t="shared" si="10"/>
        <v>1.0298203451605077E-3</v>
      </c>
      <c r="M82" s="11">
        <f t="shared" si="11"/>
        <v>3089.4610354815231</v>
      </c>
      <c r="N82" s="17">
        <f t="shared" si="12"/>
        <v>3.0894610354815231</v>
      </c>
      <c r="O82" s="11">
        <v>0</v>
      </c>
      <c r="P82" s="11">
        <f t="shared" si="13"/>
        <v>36414118420000</v>
      </c>
    </row>
    <row r="83" spans="1:19" ht="14.25" x14ac:dyDescent="0.2">
      <c r="A83" s="12">
        <v>65.3</v>
      </c>
      <c r="B83" s="13" t="s">
        <v>109</v>
      </c>
      <c r="C83" s="14">
        <v>5.0000000000000001E-4</v>
      </c>
      <c r="D83" s="15">
        <v>1</v>
      </c>
      <c r="E83" s="15"/>
      <c r="F83" s="11">
        <v>2168798000000</v>
      </c>
      <c r="G83" s="16">
        <f t="shared" si="7"/>
        <v>4.9999999999999998E-7</v>
      </c>
      <c r="H83" s="20">
        <f t="shared" si="8"/>
        <v>1000000</v>
      </c>
      <c r="I83" s="11">
        <f t="shared" si="9"/>
        <v>1084399</v>
      </c>
      <c r="J83" s="11">
        <v>0</v>
      </c>
      <c r="K83" s="11">
        <v>3000000</v>
      </c>
      <c r="L83" s="11">
        <f t="shared" si="10"/>
        <v>0.92216979174639591</v>
      </c>
      <c r="M83" s="11">
        <f t="shared" si="11"/>
        <v>2766509.3752391879</v>
      </c>
      <c r="N83" s="17">
        <f t="shared" si="12"/>
        <v>2766.5093752391876</v>
      </c>
      <c r="O83" s="11">
        <v>358</v>
      </c>
      <c r="P83" s="11">
        <f t="shared" si="13"/>
        <v>1084399000</v>
      </c>
    </row>
    <row r="84" spans="1:19" ht="25.5" x14ac:dyDescent="0.2">
      <c r="A84" s="12">
        <v>66</v>
      </c>
      <c r="B84" s="13" t="s">
        <v>110</v>
      </c>
      <c r="C84" s="14">
        <v>12.98</v>
      </c>
      <c r="D84" s="15">
        <v>188.5</v>
      </c>
      <c r="E84" s="15"/>
      <c r="F84" s="11">
        <v>2168798000000</v>
      </c>
      <c r="G84" s="16">
        <f t="shared" si="7"/>
        <v>1.298E-2</v>
      </c>
      <c r="H84" s="20">
        <f t="shared" si="8"/>
        <v>188500000</v>
      </c>
      <c r="I84" s="11">
        <f t="shared" si="9"/>
        <v>28150998040</v>
      </c>
      <c r="J84" s="11">
        <v>0</v>
      </c>
      <c r="K84" s="11">
        <v>3000000</v>
      </c>
      <c r="L84" s="11">
        <f t="shared" si="10"/>
        <v>6.6960325787440537E-3</v>
      </c>
      <c r="M84" s="11">
        <f t="shared" si="11"/>
        <v>20088.097736232161</v>
      </c>
      <c r="N84" s="17">
        <f t="shared" si="12"/>
        <v>20.088097736232161</v>
      </c>
      <c r="O84" s="11">
        <v>4</v>
      </c>
      <c r="P84" s="11">
        <f t="shared" si="13"/>
        <v>28150998040000</v>
      </c>
    </row>
    <row r="85" spans="1:19" ht="38.25" x14ac:dyDescent="0.2">
      <c r="A85" s="12" t="s">
        <v>111</v>
      </c>
      <c r="B85" s="13" t="s">
        <v>112</v>
      </c>
      <c r="C85" s="14">
        <v>36.263399999999997</v>
      </c>
      <c r="D85" s="15">
        <v>716.2</v>
      </c>
      <c r="E85" s="15"/>
      <c r="F85" s="11">
        <v>2168798000000</v>
      </c>
      <c r="G85" s="16">
        <f t="shared" si="7"/>
        <v>3.6263399999999994E-2</v>
      </c>
      <c r="H85" s="20">
        <f t="shared" si="8"/>
        <v>716200000</v>
      </c>
      <c r="I85" s="11">
        <f t="shared" si="9"/>
        <v>78647989393.199982</v>
      </c>
      <c r="J85" s="11">
        <v>41024000000</v>
      </c>
      <c r="K85" s="11">
        <v>3000000</v>
      </c>
      <c r="L85" s="11">
        <f t="shared" si="10"/>
        <v>9.1063993564967551E-3</v>
      </c>
      <c r="M85" s="11">
        <f t="shared" si="11"/>
        <v>27319.198069490267</v>
      </c>
      <c r="N85" s="17">
        <f t="shared" si="12"/>
        <v>27.319198069490266</v>
      </c>
      <c r="O85" s="11">
        <v>4</v>
      </c>
      <c r="P85" s="11">
        <f t="shared" si="13"/>
        <v>78647989393200</v>
      </c>
    </row>
    <row r="86" spans="1:19" ht="25.5" x14ac:dyDescent="0.2">
      <c r="A86" s="12">
        <v>68.3</v>
      </c>
      <c r="B86" s="13" t="s">
        <v>113</v>
      </c>
      <c r="C86" s="14">
        <v>3.8246000000000002</v>
      </c>
      <c r="D86" s="15">
        <v>327.5</v>
      </c>
      <c r="E86" s="15"/>
      <c r="F86" s="11">
        <v>2168798000000</v>
      </c>
      <c r="G86" s="16">
        <f t="shared" si="7"/>
        <v>3.8246E-3</v>
      </c>
      <c r="H86" s="20">
        <f t="shared" si="8"/>
        <v>327500000</v>
      </c>
      <c r="I86" s="11">
        <f t="shared" si="9"/>
        <v>8294784830.8000002</v>
      </c>
      <c r="J86" s="11">
        <v>22237000000</v>
      </c>
      <c r="K86" s="11">
        <v>3000000</v>
      </c>
      <c r="L86" s="11">
        <f t="shared" si="10"/>
        <v>3.948263959589822E-2</v>
      </c>
      <c r="M86" s="11">
        <f t="shared" si="11"/>
        <v>118447.91878769465</v>
      </c>
      <c r="N86" s="17">
        <f t="shared" si="12"/>
        <v>118.44791878769465</v>
      </c>
      <c r="O86" s="11">
        <v>16</v>
      </c>
      <c r="P86" s="11">
        <f t="shared" si="13"/>
        <v>8294784830800</v>
      </c>
    </row>
    <row r="87" spans="1:19" ht="14.25" x14ac:dyDescent="0.2">
      <c r="A87" s="12">
        <v>69.099999999999994</v>
      </c>
      <c r="B87" s="13" t="s">
        <v>114</v>
      </c>
      <c r="C87" s="14">
        <v>14.890700000000001</v>
      </c>
      <c r="D87" s="15">
        <v>171.9</v>
      </c>
      <c r="E87" s="15"/>
      <c r="F87" s="11">
        <v>2168798000000</v>
      </c>
      <c r="G87" s="16">
        <f t="shared" si="7"/>
        <v>1.4890700000000002E-2</v>
      </c>
      <c r="H87" s="20">
        <f t="shared" si="8"/>
        <v>171900000</v>
      </c>
      <c r="I87" s="11">
        <f t="shared" si="9"/>
        <v>32294920378.600002</v>
      </c>
      <c r="J87" s="11">
        <v>32385000000</v>
      </c>
      <c r="K87" s="11">
        <v>3000000</v>
      </c>
      <c r="L87" s="11">
        <f t="shared" si="10"/>
        <v>5.3228185109231076E-3</v>
      </c>
      <c r="M87" s="11">
        <f t="shared" si="11"/>
        <v>15968.455532769323</v>
      </c>
      <c r="N87" s="17">
        <f t="shared" si="12"/>
        <v>15.968455532769323</v>
      </c>
      <c r="O87" s="11">
        <v>4</v>
      </c>
      <c r="P87" s="11">
        <f t="shared" si="13"/>
        <v>32294920378600</v>
      </c>
    </row>
    <row r="88" spans="1:19" ht="25.5" x14ac:dyDescent="0.2">
      <c r="A88" s="12">
        <v>69.2</v>
      </c>
      <c r="B88" s="13" t="s">
        <v>115</v>
      </c>
      <c r="C88" s="14">
        <v>12.1068</v>
      </c>
      <c r="D88" s="15">
        <v>154.80000000000001</v>
      </c>
      <c r="E88" s="15"/>
      <c r="F88" s="11">
        <v>2168798000000</v>
      </c>
      <c r="G88" s="16">
        <f t="shared" si="7"/>
        <v>1.2106799999999999E-2</v>
      </c>
      <c r="H88" s="20">
        <f t="shared" si="8"/>
        <v>154800000</v>
      </c>
      <c r="I88" s="11">
        <f t="shared" si="9"/>
        <v>26257203626.399998</v>
      </c>
      <c r="J88" s="11">
        <v>24904000000</v>
      </c>
      <c r="K88" s="11">
        <v>3000000</v>
      </c>
      <c r="L88" s="11">
        <f t="shared" si="10"/>
        <v>5.895524984403067E-3</v>
      </c>
      <c r="M88" s="11">
        <f t="shared" si="11"/>
        <v>17686.574953209201</v>
      </c>
      <c r="N88" s="17">
        <f t="shared" si="12"/>
        <v>17.686574953209202</v>
      </c>
      <c r="O88" s="11">
        <v>4</v>
      </c>
      <c r="P88" s="11">
        <f t="shared" si="13"/>
        <v>26257203626400</v>
      </c>
    </row>
    <row r="89" spans="1:19" ht="25.5" x14ac:dyDescent="0.2">
      <c r="A89" s="12">
        <v>70</v>
      </c>
      <c r="B89" s="13" t="s">
        <v>116</v>
      </c>
      <c r="C89" s="14">
        <v>12.216699999999999</v>
      </c>
      <c r="D89" s="15">
        <v>737.4</v>
      </c>
      <c r="E89" s="15"/>
      <c r="F89" s="11">
        <v>2168798000000</v>
      </c>
      <c r="G89" s="16">
        <f t="shared" si="7"/>
        <v>1.2216699999999999E-2</v>
      </c>
      <c r="H89" s="20">
        <f t="shared" si="8"/>
        <v>737400000</v>
      </c>
      <c r="I89" s="11">
        <f t="shared" si="9"/>
        <v>26495554526.599998</v>
      </c>
      <c r="J89" s="11">
        <v>74753000000</v>
      </c>
      <c r="K89" s="11">
        <v>3000000</v>
      </c>
      <c r="L89" s="11">
        <f t="shared" si="10"/>
        <v>2.7831083862000065E-2</v>
      </c>
      <c r="M89" s="11">
        <f t="shared" si="11"/>
        <v>83493.251586000188</v>
      </c>
      <c r="N89" s="17">
        <f t="shared" si="12"/>
        <v>83.493251586000184</v>
      </c>
      <c r="O89" s="11">
        <v>12</v>
      </c>
      <c r="P89" s="11">
        <f t="shared" si="13"/>
        <v>26495554526600</v>
      </c>
    </row>
    <row r="90" spans="1:19" ht="25.5" x14ac:dyDescent="0.2">
      <c r="A90" s="12">
        <v>71</v>
      </c>
      <c r="B90" s="13" t="s">
        <v>117</v>
      </c>
      <c r="C90" s="14">
        <v>13.3491</v>
      </c>
      <c r="D90" s="15">
        <v>455</v>
      </c>
      <c r="E90" s="15"/>
      <c r="F90" s="11">
        <v>2168798000000</v>
      </c>
      <c r="G90" s="16">
        <f t="shared" si="7"/>
        <v>1.3349099999999999E-2</v>
      </c>
      <c r="H90" s="20">
        <f t="shared" si="8"/>
        <v>455000000</v>
      </c>
      <c r="I90" s="11">
        <f t="shared" si="9"/>
        <v>28951501381.799999</v>
      </c>
      <c r="J90" s="11">
        <v>61315000000</v>
      </c>
      <c r="K90" s="11">
        <v>3000000</v>
      </c>
      <c r="L90" s="11">
        <f t="shared" si="10"/>
        <v>1.5715937975017424E-2</v>
      </c>
      <c r="M90" s="11">
        <f t="shared" si="11"/>
        <v>47147.813925052273</v>
      </c>
      <c r="N90" s="17">
        <f t="shared" si="12"/>
        <v>47.147813925052276</v>
      </c>
      <c r="O90" s="11">
        <v>8</v>
      </c>
      <c r="P90" s="11">
        <f t="shared" si="13"/>
        <v>28951501381800</v>
      </c>
    </row>
    <row r="91" spans="1:19" ht="14.25" x14ac:dyDescent="0.2">
      <c r="A91" s="12">
        <v>72</v>
      </c>
      <c r="B91" s="13" t="s">
        <v>118</v>
      </c>
      <c r="C91" s="14">
        <v>6.9414999999999996</v>
      </c>
      <c r="D91" s="15">
        <v>259.2</v>
      </c>
      <c r="E91" s="15"/>
      <c r="F91" s="11">
        <v>2168798000000</v>
      </c>
      <c r="G91" s="16">
        <f t="shared" si="7"/>
        <v>6.9414999999999998E-3</v>
      </c>
      <c r="H91" s="20">
        <f t="shared" si="8"/>
        <v>259200000</v>
      </c>
      <c r="I91" s="11">
        <f t="shared" si="9"/>
        <v>15054711317</v>
      </c>
      <c r="J91" s="11">
        <v>19224000000</v>
      </c>
      <c r="K91" s="11">
        <v>3000000</v>
      </c>
      <c r="L91" s="11">
        <f t="shared" si="10"/>
        <v>1.7217201614972689E-2</v>
      </c>
      <c r="M91" s="11">
        <f t="shared" si="11"/>
        <v>51651.604844918067</v>
      </c>
      <c r="N91" s="17">
        <f t="shared" si="12"/>
        <v>51.651604844918069</v>
      </c>
      <c r="O91" s="11">
        <v>8</v>
      </c>
      <c r="P91" s="11">
        <f t="shared" si="13"/>
        <v>15054711317000</v>
      </c>
    </row>
    <row r="92" spans="1:19" ht="14.25" x14ac:dyDescent="0.2">
      <c r="A92" s="19">
        <v>73</v>
      </c>
      <c r="B92" s="13" t="s">
        <v>119</v>
      </c>
      <c r="C92" s="14">
        <v>10.1374</v>
      </c>
      <c r="D92" s="21">
        <v>119.3</v>
      </c>
      <c r="E92" s="21"/>
      <c r="F92" s="22">
        <v>2168798000000</v>
      </c>
      <c r="G92" s="16">
        <f t="shared" si="7"/>
        <v>1.01374E-2</v>
      </c>
      <c r="H92" s="23">
        <f t="shared" si="8"/>
        <v>119300000</v>
      </c>
      <c r="I92" s="22">
        <f t="shared" si="9"/>
        <v>21985972845.200001</v>
      </c>
      <c r="J92" s="22">
        <v>33190000000</v>
      </c>
      <c r="K92" s="11">
        <v>3000000</v>
      </c>
      <c r="L92" s="22">
        <f t="shared" si="10"/>
        <v>5.4261869984091101E-3</v>
      </c>
      <c r="M92" s="22">
        <f t="shared" si="11"/>
        <v>16278.56099522733</v>
      </c>
      <c r="N92" s="17">
        <f t="shared" si="12"/>
        <v>16.27856099522733</v>
      </c>
      <c r="O92" s="22">
        <v>4</v>
      </c>
      <c r="P92" s="11">
        <f t="shared" si="13"/>
        <v>21985972845200</v>
      </c>
      <c r="Q92" s="22"/>
      <c r="R92" s="22"/>
      <c r="S92" s="22"/>
    </row>
    <row r="93" spans="1:19" ht="25.5" x14ac:dyDescent="0.2">
      <c r="A93" s="12">
        <v>74</v>
      </c>
      <c r="B93" s="13" t="s">
        <v>120</v>
      </c>
      <c r="C93" s="14">
        <v>5.0396999999999998</v>
      </c>
      <c r="D93" s="15">
        <v>177.3</v>
      </c>
      <c r="E93" s="15"/>
      <c r="F93" s="11">
        <v>2168798000000</v>
      </c>
      <c r="G93" s="16">
        <f t="shared" si="7"/>
        <v>5.0397000000000003E-3</v>
      </c>
      <c r="H93" s="20">
        <f t="shared" si="8"/>
        <v>177300000</v>
      </c>
      <c r="I93" s="11">
        <f t="shared" si="9"/>
        <v>10930091280.6</v>
      </c>
      <c r="J93" s="11">
        <v>20354000000</v>
      </c>
      <c r="K93" s="11">
        <v>3000000</v>
      </c>
      <c r="L93" s="11">
        <f t="shared" si="10"/>
        <v>1.622127349610453E-2</v>
      </c>
      <c r="M93" s="11">
        <f t="shared" si="11"/>
        <v>48663.820488313591</v>
      </c>
      <c r="N93" s="17">
        <f t="shared" si="12"/>
        <v>48.66382048831359</v>
      </c>
      <c r="O93" s="11">
        <v>8</v>
      </c>
      <c r="P93" s="11">
        <f t="shared" si="13"/>
        <v>10930091280600</v>
      </c>
    </row>
    <row r="94" spans="1:19" ht="14.25" x14ac:dyDescent="0.2">
      <c r="A94" s="12">
        <v>75</v>
      </c>
      <c r="B94" s="13" t="s">
        <v>121</v>
      </c>
      <c r="C94" s="14">
        <v>2.1694</v>
      </c>
      <c r="D94" s="15">
        <v>78.400000000000006</v>
      </c>
      <c r="E94" s="15"/>
      <c r="F94" s="11">
        <v>2168798000000</v>
      </c>
      <c r="G94" s="16">
        <f t="shared" si="7"/>
        <v>2.1694000000000001E-3</v>
      </c>
      <c r="H94" s="20">
        <f t="shared" si="8"/>
        <v>78400000</v>
      </c>
      <c r="I94" s="11">
        <f t="shared" si="9"/>
        <v>4704990381.2000008</v>
      </c>
      <c r="J94" s="11">
        <v>3786000000</v>
      </c>
      <c r="K94" s="11">
        <v>3000000</v>
      </c>
      <c r="L94" s="11">
        <f t="shared" si="10"/>
        <v>1.6663158401612758E-2</v>
      </c>
      <c r="M94" s="11">
        <f t="shared" si="11"/>
        <v>49989.475204838272</v>
      </c>
      <c r="N94" s="17">
        <f t="shared" si="12"/>
        <v>49.989475204838271</v>
      </c>
      <c r="O94" s="11">
        <v>8</v>
      </c>
      <c r="P94" s="11">
        <f t="shared" si="13"/>
        <v>4704990381200</v>
      </c>
    </row>
    <row r="95" spans="1:19" ht="38.25" x14ac:dyDescent="0.2">
      <c r="A95" s="12">
        <v>77</v>
      </c>
      <c r="B95" s="27" t="s">
        <v>143</v>
      </c>
      <c r="C95" s="14">
        <v>11.6676</v>
      </c>
      <c r="D95" s="15">
        <v>1220.2</v>
      </c>
      <c r="E95" s="15"/>
      <c r="F95" s="11">
        <v>2168798000000</v>
      </c>
      <c r="G95" s="16">
        <f t="shared" si="7"/>
        <v>1.16676E-2</v>
      </c>
      <c r="H95" s="20">
        <f t="shared" si="8"/>
        <v>1220200000</v>
      </c>
      <c r="I95" s="11">
        <f t="shared" si="9"/>
        <v>25304667544.799999</v>
      </c>
      <c r="J95" s="11">
        <v>33171000000</v>
      </c>
      <c r="K95" s="11">
        <v>3000000</v>
      </c>
      <c r="L95" s="11">
        <f t="shared" si="10"/>
        <v>4.822035293843431E-2</v>
      </c>
      <c r="M95" s="11">
        <f t="shared" si="11"/>
        <v>144661.05881530294</v>
      </c>
      <c r="N95" s="17">
        <f t="shared" si="12"/>
        <v>144.66105881530294</v>
      </c>
      <c r="O95" s="11"/>
    </row>
    <row r="96" spans="1:19" ht="14.25" x14ac:dyDescent="0.2">
      <c r="A96" s="12">
        <v>78</v>
      </c>
      <c r="B96" s="13" t="s">
        <v>122</v>
      </c>
      <c r="C96" s="14">
        <v>15.3027</v>
      </c>
      <c r="D96" s="15">
        <v>257.7</v>
      </c>
      <c r="E96" s="15"/>
      <c r="F96" s="11">
        <v>2168798000000</v>
      </c>
      <c r="G96" s="16">
        <f t="shared" si="7"/>
        <v>1.5302699999999999E-2</v>
      </c>
      <c r="H96" s="20">
        <f t="shared" si="8"/>
        <v>257700000</v>
      </c>
      <c r="I96" s="11">
        <f t="shared" si="9"/>
        <v>33188465154.599998</v>
      </c>
      <c r="J96" s="11">
        <v>53825000000</v>
      </c>
      <c r="K96" s="11">
        <v>3000000</v>
      </c>
      <c r="L96" s="11">
        <f t="shared" si="10"/>
        <v>7.764745938071263E-3</v>
      </c>
      <c r="M96" s="11">
        <f t="shared" si="11"/>
        <v>23294.23781421379</v>
      </c>
      <c r="N96" s="17">
        <f t="shared" si="12"/>
        <v>23.29423781421379</v>
      </c>
      <c r="O96" s="11">
        <v>4</v>
      </c>
      <c r="P96" s="11">
        <f t="shared" ref="P96:P113" si="14">F96*C96</f>
        <v>33188465154600</v>
      </c>
    </row>
    <row r="97" spans="1:16" ht="38.25" x14ac:dyDescent="0.2">
      <c r="A97" s="12">
        <v>79</v>
      </c>
      <c r="B97" s="13" t="s">
        <v>123</v>
      </c>
      <c r="C97" s="14">
        <v>5.4051</v>
      </c>
      <c r="D97" s="15">
        <v>168.5</v>
      </c>
      <c r="E97" s="15"/>
      <c r="F97" s="11">
        <v>2168798000000</v>
      </c>
      <c r="G97" s="16">
        <f t="shared" si="7"/>
        <v>5.4051000000000004E-3</v>
      </c>
      <c r="H97" s="20">
        <f t="shared" si="8"/>
        <v>168500000</v>
      </c>
      <c r="I97" s="11">
        <f t="shared" si="9"/>
        <v>11722570069.800001</v>
      </c>
      <c r="J97" s="11">
        <v>44965000000</v>
      </c>
      <c r="K97" s="11">
        <v>3000000</v>
      </c>
      <c r="L97" s="11">
        <f t="shared" si="10"/>
        <v>1.4373981046536392E-2</v>
      </c>
      <c r="M97" s="11">
        <f t="shared" si="11"/>
        <v>43121.943139609175</v>
      </c>
      <c r="N97" s="17">
        <f t="shared" si="12"/>
        <v>43.121943139609172</v>
      </c>
      <c r="O97" s="11">
        <v>4</v>
      </c>
      <c r="P97" s="11">
        <f t="shared" si="14"/>
        <v>11722570069800</v>
      </c>
    </row>
    <row r="98" spans="1:16" ht="14.25" x14ac:dyDescent="0.2">
      <c r="A98" s="12">
        <v>80</v>
      </c>
      <c r="B98" s="13" t="s">
        <v>124</v>
      </c>
      <c r="C98" s="14">
        <v>1.7694000000000001</v>
      </c>
      <c r="D98" s="15">
        <v>181.4</v>
      </c>
      <c r="E98" s="15"/>
      <c r="F98" s="11">
        <v>2168798000000</v>
      </c>
      <c r="G98" s="16">
        <f t="shared" si="7"/>
        <v>1.7694000000000002E-3</v>
      </c>
      <c r="H98" s="20">
        <f t="shared" si="8"/>
        <v>181400000</v>
      </c>
      <c r="I98" s="11">
        <f t="shared" si="9"/>
        <v>3837471181.2000003</v>
      </c>
      <c r="J98" s="11">
        <v>7544000000</v>
      </c>
      <c r="K98" s="11">
        <v>3000000</v>
      </c>
      <c r="L98" s="11">
        <f t="shared" si="10"/>
        <v>4.7270713299083361E-2</v>
      </c>
      <c r="M98" s="11">
        <f t="shared" si="11"/>
        <v>141812.13989725008</v>
      </c>
      <c r="N98" s="17">
        <f t="shared" si="12"/>
        <v>141.81213989725006</v>
      </c>
      <c r="O98" s="11">
        <v>20</v>
      </c>
      <c r="P98" s="11">
        <f t="shared" si="14"/>
        <v>3837471181200</v>
      </c>
    </row>
    <row r="99" spans="1:16" ht="25.5" x14ac:dyDescent="0.2">
      <c r="A99" s="12">
        <v>81</v>
      </c>
      <c r="B99" s="13" t="s">
        <v>125</v>
      </c>
      <c r="C99" s="14">
        <v>5.9819000000000004</v>
      </c>
      <c r="D99" s="15">
        <v>1016.5</v>
      </c>
      <c r="E99" s="15"/>
      <c r="F99" s="11">
        <v>2168798000000</v>
      </c>
      <c r="G99" s="16">
        <f t="shared" si="7"/>
        <v>5.9819000000000001E-3</v>
      </c>
      <c r="H99" s="20">
        <f t="shared" si="8"/>
        <v>1016500000</v>
      </c>
      <c r="I99" s="11">
        <f t="shared" si="9"/>
        <v>12973532756.200001</v>
      </c>
      <c r="J99" s="11">
        <v>26225000000</v>
      </c>
      <c r="K99" s="11">
        <v>3000000</v>
      </c>
      <c r="L99" s="11">
        <f t="shared" si="10"/>
        <v>7.8351827455341236E-2</v>
      </c>
      <c r="M99" s="11">
        <f t="shared" si="11"/>
        <v>235055.4823660237</v>
      </c>
      <c r="N99" s="17">
        <f t="shared" si="12"/>
        <v>235.05548236602371</v>
      </c>
      <c r="O99" s="11">
        <v>32</v>
      </c>
      <c r="P99" s="11">
        <f t="shared" si="14"/>
        <v>12973532756200</v>
      </c>
    </row>
    <row r="100" spans="1:16" ht="25.5" x14ac:dyDescent="0.2">
      <c r="A100" s="12">
        <v>82</v>
      </c>
      <c r="B100" s="13" t="s">
        <v>126</v>
      </c>
      <c r="C100" s="14">
        <v>12.5984</v>
      </c>
      <c r="D100" s="15">
        <v>788.8</v>
      </c>
      <c r="E100" s="15"/>
      <c r="F100" s="11">
        <v>2168798000000</v>
      </c>
      <c r="G100" s="16">
        <f t="shared" si="7"/>
        <v>1.2598399999999999E-2</v>
      </c>
      <c r="H100" s="20">
        <f t="shared" si="8"/>
        <v>788800000</v>
      </c>
      <c r="I100" s="11">
        <f t="shared" si="9"/>
        <v>27323384723.199997</v>
      </c>
      <c r="J100" s="11">
        <v>52542000000</v>
      </c>
      <c r="K100" s="11">
        <v>3000000</v>
      </c>
      <c r="L100" s="11">
        <f t="shared" si="10"/>
        <v>2.8869044153605108E-2</v>
      </c>
      <c r="M100" s="11">
        <f t="shared" si="11"/>
        <v>86607.132460815323</v>
      </c>
      <c r="N100" s="17">
        <f t="shared" si="12"/>
        <v>86.607132460815322</v>
      </c>
      <c r="O100" s="11">
        <v>12</v>
      </c>
      <c r="P100" s="11">
        <f t="shared" si="14"/>
        <v>27323384723200</v>
      </c>
    </row>
    <row r="101" spans="1:16" ht="25.5" x14ac:dyDescent="0.2">
      <c r="A101" s="12">
        <v>84</v>
      </c>
      <c r="B101" s="13" t="s">
        <v>127</v>
      </c>
      <c r="C101" s="14">
        <v>49.128700000000002</v>
      </c>
      <c r="D101" s="15">
        <v>4924.2</v>
      </c>
      <c r="E101" s="15"/>
      <c r="F101" s="11">
        <v>2168798000000</v>
      </c>
      <c r="G101" s="16">
        <f t="shared" si="7"/>
        <v>4.9128700000000004E-2</v>
      </c>
      <c r="H101" s="20">
        <f t="shared" si="8"/>
        <v>4924200000</v>
      </c>
      <c r="I101" s="11">
        <f t="shared" si="9"/>
        <v>106550226302.60001</v>
      </c>
      <c r="J101" s="11">
        <v>0</v>
      </c>
      <c r="K101" s="11">
        <v>3000000</v>
      </c>
      <c r="L101" s="11">
        <f t="shared" si="10"/>
        <v>4.6214824415439476E-2</v>
      </c>
      <c r="M101" s="11">
        <f t="shared" si="11"/>
        <v>138644.47324631843</v>
      </c>
      <c r="N101" s="17">
        <f t="shared" si="12"/>
        <v>138.64447324631843</v>
      </c>
      <c r="O101" s="11">
        <v>20</v>
      </c>
      <c r="P101" s="11">
        <f t="shared" si="14"/>
        <v>106550226302600</v>
      </c>
    </row>
    <row r="102" spans="1:16" ht="14.25" x14ac:dyDescent="0.2">
      <c r="A102" s="12">
        <v>85</v>
      </c>
      <c r="B102" s="13" t="s">
        <v>128</v>
      </c>
      <c r="C102" s="14">
        <v>56.796300000000002</v>
      </c>
      <c r="D102" s="15">
        <v>2989.1</v>
      </c>
      <c r="E102" s="15"/>
      <c r="F102" s="11">
        <v>2168798000000</v>
      </c>
      <c r="G102" s="16">
        <f t="shared" si="7"/>
        <v>5.6796300000000001E-2</v>
      </c>
      <c r="H102" s="20">
        <f t="shared" si="8"/>
        <v>2989100000</v>
      </c>
      <c r="I102" s="11">
        <f t="shared" si="9"/>
        <v>123179701847.40001</v>
      </c>
      <c r="J102" s="11">
        <v>42614000000</v>
      </c>
      <c r="K102" s="11">
        <v>3000000</v>
      </c>
      <c r="L102" s="11">
        <f t="shared" si="10"/>
        <v>2.4266173364366622E-2</v>
      </c>
      <c r="M102" s="11">
        <f t="shared" si="11"/>
        <v>72798.520093099869</v>
      </c>
      <c r="N102" s="17">
        <f t="shared" si="12"/>
        <v>72.798520093099867</v>
      </c>
      <c r="O102" s="11">
        <v>8</v>
      </c>
      <c r="P102" s="11">
        <f t="shared" si="14"/>
        <v>123179701847400</v>
      </c>
    </row>
    <row r="103" spans="1:16" ht="14.25" x14ac:dyDescent="0.2">
      <c r="A103" s="12">
        <v>86</v>
      </c>
      <c r="B103" s="13" t="s">
        <v>129</v>
      </c>
      <c r="C103" s="14">
        <v>51.511099999999999</v>
      </c>
      <c r="D103" s="15">
        <v>4026.6</v>
      </c>
      <c r="E103" s="15"/>
      <c r="F103" s="11">
        <v>2168798000000</v>
      </c>
      <c r="G103" s="16">
        <f t="shared" si="7"/>
        <v>5.1511099999999997E-2</v>
      </c>
      <c r="H103" s="20">
        <f t="shared" si="8"/>
        <v>4026600000</v>
      </c>
      <c r="I103" s="11">
        <f t="shared" si="9"/>
        <v>111717170657.79999</v>
      </c>
      <c r="J103" s="11">
        <v>15381000000</v>
      </c>
      <c r="K103" s="11">
        <v>3000000</v>
      </c>
      <c r="L103" s="11">
        <f t="shared" si="10"/>
        <v>3.6042803235089509E-2</v>
      </c>
      <c r="M103" s="11">
        <f t="shared" si="11"/>
        <v>108128.40970526852</v>
      </c>
      <c r="N103" s="17">
        <f t="shared" si="12"/>
        <v>108.12840970526852</v>
      </c>
      <c r="O103" s="11">
        <v>16</v>
      </c>
      <c r="P103" s="11">
        <f t="shared" si="14"/>
        <v>111717170657800</v>
      </c>
    </row>
    <row r="104" spans="1:16" ht="14.25" x14ac:dyDescent="0.2">
      <c r="A104" s="12">
        <v>87</v>
      </c>
      <c r="B104" s="13" t="s">
        <v>130</v>
      </c>
      <c r="C104" s="14">
        <v>9.7861999999999991</v>
      </c>
      <c r="D104" s="15">
        <v>813.7</v>
      </c>
      <c r="E104" s="15"/>
      <c r="F104" s="11">
        <v>2168798000000</v>
      </c>
      <c r="G104" s="16">
        <f t="shared" si="7"/>
        <v>9.7861999999999984E-3</v>
      </c>
      <c r="H104" s="20">
        <f t="shared" si="8"/>
        <v>813700000</v>
      </c>
      <c r="I104" s="11">
        <f t="shared" si="9"/>
        <v>21224290987.599995</v>
      </c>
      <c r="J104" s="11">
        <v>22085000000</v>
      </c>
      <c r="K104" s="11">
        <v>3000000</v>
      </c>
      <c r="L104" s="11">
        <f t="shared" si="10"/>
        <v>3.8338147572297858E-2</v>
      </c>
      <c r="M104" s="11">
        <f t="shared" si="11"/>
        <v>115014.44271689358</v>
      </c>
      <c r="N104" s="17">
        <f t="shared" si="12"/>
        <v>115.01444271689358</v>
      </c>
      <c r="O104" s="11">
        <v>16</v>
      </c>
      <c r="P104" s="11">
        <f t="shared" si="14"/>
        <v>21224290987600</v>
      </c>
    </row>
    <row r="105" spans="1:16" ht="25.5" x14ac:dyDescent="0.2">
      <c r="A105" s="12">
        <v>88</v>
      </c>
      <c r="B105" s="13" t="s">
        <v>131</v>
      </c>
      <c r="C105" s="14">
        <v>13.9694</v>
      </c>
      <c r="D105" s="15">
        <v>923.6</v>
      </c>
      <c r="E105" s="15"/>
      <c r="F105" s="11">
        <v>2168798000000</v>
      </c>
      <c r="G105" s="16">
        <f t="shared" si="7"/>
        <v>1.39694E-2</v>
      </c>
      <c r="H105" s="20">
        <f t="shared" si="8"/>
        <v>923600000</v>
      </c>
      <c r="I105" s="11">
        <f t="shared" si="9"/>
        <v>30296806781.200001</v>
      </c>
      <c r="J105" s="11">
        <v>15868000000</v>
      </c>
      <c r="K105" s="11">
        <v>3000000</v>
      </c>
      <c r="L105" s="11">
        <f t="shared" si="10"/>
        <v>3.0485060906587657E-2</v>
      </c>
      <c r="M105" s="11">
        <f t="shared" si="11"/>
        <v>91455.182719762975</v>
      </c>
      <c r="N105" s="17">
        <f t="shared" si="12"/>
        <v>91.455182719762973</v>
      </c>
      <c r="O105" s="11">
        <v>12</v>
      </c>
      <c r="P105" s="11">
        <f t="shared" si="14"/>
        <v>30296806781200</v>
      </c>
    </row>
    <row r="106" spans="1:16" ht="25.5" x14ac:dyDescent="0.2">
      <c r="A106" s="12">
        <v>90</v>
      </c>
      <c r="B106" s="13" t="s">
        <v>132</v>
      </c>
      <c r="C106" s="14">
        <v>4.0229999999999997</v>
      </c>
      <c r="D106" s="15">
        <v>128.30000000000001</v>
      </c>
      <c r="E106" s="15"/>
      <c r="F106" s="11">
        <v>2168798000000</v>
      </c>
      <c r="G106" s="16">
        <f t="shared" si="7"/>
        <v>4.0229999999999997E-3</v>
      </c>
      <c r="H106" s="20">
        <f t="shared" si="8"/>
        <v>128300000.00000001</v>
      </c>
      <c r="I106" s="11">
        <f t="shared" si="9"/>
        <v>8725074354</v>
      </c>
      <c r="J106" s="11">
        <v>9044000000</v>
      </c>
      <c r="K106" s="11">
        <v>3000000</v>
      </c>
      <c r="L106" s="11">
        <f t="shared" si="10"/>
        <v>1.4704745747087076E-2</v>
      </c>
      <c r="M106" s="11">
        <f t="shared" si="11"/>
        <v>44114.237241261231</v>
      </c>
      <c r="N106" s="17">
        <f t="shared" si="12"/>
        <v>44.114237241261229</v>
      </c>
      <c r="O106" s="11">
        <v>4</v>
      </c>
      <c r="P106" s="11">
        <f t="shared" si="14"/>
        <v>8725074353999.999</v>
      </c>
    </row>
    <row r="107" spans="1:16" ht="25.5" x14ac:dyDescent="0.2">
      <c r="A107" s="12">
        <v>91</v>
      </c>
      <c r="B107" s="13" t="s">
        <v>133</v>
      </c>
      <c r="C107" s="14">
        <v>1.2354000000000001</v>
      </c>
      <c r="D107" s="15">
        <v>52.8</v>
      </c>
      <c r="E107" s="15"/>
      <c r="F107" s="11">
        <v>2168798000000</v>
      </c>
      <c r="G107" s="16">
        <f t="shared" si="7"/>
        <v>1.2354E-3</v>
      </c>
      <c r="H107" s="20">
        <f t="shared" si="8"/>
        <v>52800000</v>
      </c>
      <c r="I107" s="11">
        <f t="shared" si="9"/>
        <v>2679333049.1999998</v>
      </c>
      <c r="J107" s="11">
        <v>1846000000</v>
      </c>
      <c r="K107" s="11">
        <v>3000000</v>
      </c>
      <c r="L107" s="11">
        <f t="shared" si="10"/>
        <v>1.9706396715318809E-2</v>
      </c>
      <c r="M107" s="11">
        <f t="shared" si="11"/>
        <v>59119.190145956425</v>
      </c>
      <c r="N107" s="17">
        <f t="shared" si="12"/>
        <v>59.119190145956424</v>
      </c>
      <c r="O107" s="11">
        <v>8</v>
      </c>
      <c r="P107" s="11">
        <f t="shared" si="14"/>
        <v>2679333049200</v>
      </c>
    </row>
    <row r="108" spans="1:16" ht="14.25" x14ac:dyDescent="0.2">
      <c r="A108" s="12">
        <v>92</v>
      </c>
      <c r="B108" s="13" t="s">
        <v>134</v>
      </c>
      <c r="C108" s="14">
        <v>4.3596000000000004</v>
      </c>
      <c r="D108" s="15">
        <v>89</v>
      </c>
      <c r="E108" s="15"/>
      <c r="F108" s="11">
        <v>2168798000000</v>
      </c>
      <c r="G108" s="16">
        <f t="shared" si="7"/>
        <v>4.3595999999999999E-3</v>
      </c>
      <c r="H108" s="20">
        <f t="shared" si="8"/>
        <v>89000000</v>
      </c>
      <c r="I108" s="11">
        <f t="shared" si="9"/>
        <v>9455091760.7999992</v>
      </c>
      <c r="J108" s="11">
        <v>70737000000</v>
      </c>
      <c r="K108" s="11">
        <v>3000000</v>
      </c>
      <c r="L108" s="11">
        <f t="shared" si="10"/>
        <v>9.4129176375618451E-3</v>
      </c>
      <c r="M108" s="11">
        <f t="shared" si="11"/>
        <v>28238.752912685537</v>
      </c>
      <c r="N108" s="17">
        <f t="shared" si="12"/>
        <v>28.238752912685538</v>
      </c>
      <c r="O108" s="11">
        <v>4</v>
      </c>
      <c r="P108" s="11">
        <f t="shared" si="14"/>
        <v>9455091760800</v>
      </c>
    </row>
    <row r="109" spans="1:16" ht="25.5" x14ac:dyDescent="0.2">
      <c r="A109" s="12">
        <v>93</v>
      </c>
      <c r="B109" s="13" t="s">
        <v>135</v>
      </c>
      <c r="C109" s="14">
        <v>6.4588999999999999</v>
      </c>
      <c r="D109" s="15">
        <v>716.8</v>
      </c>
      <c r="E109" s="15"/>
      <c r="F109" s="11">
        <v>2168798000000</v>
      </c>
      <c r="G109" s="16">
        <f t="shared" si="7"/>
        <v>6.4589000000000001E-3</v>
      </c>
      <c r="H109" s="20">
        <f t="shared" si="8"/>
        <v>716800000</v>
      </c>
      <c r="I109" s="11">
        <f t="shared" si="9"/>
        <v>14008049402.200001</v>
      </c>
      <c r="J109" s="11">
        <v>22815000000</v>
      </c>
      <c r="K109" s="11">
        <v>3000000</v>
      </c>
      <c r="L109" s="11">
        <f t="shared" si="10"/>
        <v>5.1170579102000076E-2</v>
      </c>
      <c r="M109" s="11">
        <f t="shared" si="11"/>
        <v>153511.73730600023</v>
      </c>
      <c r="N109" s="17">
        <f t="shared" si="12"/>
        <v>153.51173730600024</v>
      </c>
      <c r="O109" s="11">
        <v>20</v>
      </c>
      <c r="P109" s="11">
        <f t="shared" si="14"/>
        <v>14008049402200</v>
      </c>
    </row>
    <row r="110" spans="1:16" ht="14.25" x14ac:dyDescent="0.2">
      <c r="A110" s="12">
        <v>94</v>
      </c>
      <c r="B110" s="13" t="s">
        <v>136</v>
      </c>
      <c r="C110" s="14">
        <v>4.5476000000000001</v>
      </c>
      <c r="D110" s="15">
        <v>287.5</v>
      </c>
      <c r="E110" s="15"/>
      <c r="F110" s="11">
        <v>2168798000000</v>
      </c>
      <c r="G110" s="16">
        <f t="shared" si="7"/>
        <v>4.5475999999999997E-3</v>
      </c>
      <c r="H110" s="20">
        <f t="shared" si="8"/>
        <v>287500000</v>
      </c>
      <c r="I110" s="11">
        <f t="shared" si="9"/>
        <v>9862825784.7999992</v>
      </c>
      <c r="J110" s="11">
        <v>10042000000</v>
      </c>
      <c r="K110" s="11">
        <v>3000000</v>
      </c>
      <c r="L110" s="11">
        <f t="shared" si="10"/>
        <v>2.9149860929620991E-2</v>
      </c>
      <c r="M110" s="11">
        <f t="shared" si="11"/>
        <v>87449.582788862972</v>
      </c>
      <c r="N110" s="17">
        <f t="shared" si="12"/>
        <v>87.449582788862969</v>
      </c>
      <c r="O110" s="11">
        <v>12</v>
      </c>
      <c r="P110" s="11">
        <f t="shared" si="14"/>
        <v>9862825784800</v>
      </c>
    </row>
    <row r="111" spans="1:16" ht="25.5" x14ac:dyDescent="0.2">
      <c r="A111" s="12">
        <v>95</v>
      </c>
      <c r="B111" s="13" t="s">
        <v>137</v>
      </c>
      <c r="C111" s="14">
        <v>1.6061000000000001</v>
      </c>
      <c r="D111" s="15">
        <v>74.599999999999994</v>
      </c>
      <c r="E111" s="15"/>
      <c r="F111" s="11">
        <v>2168798000000</v>
      </c>
      <c r="G111" s="16">
        <f t="shared" si="7"/>
        <v>1.6061000000000001E-3</v>
      </c>
      <c r="H111" s="20">
        <f t="shared" si="8"/>
        <v>74600000</v>
      </c>
      <c r="I111" s="11">
        <f t="shared" si="9"/>
        <v>3483306467.8000002</v>
      </c>
      <c r="J111" s="11">
        <v>5781000000</v>
      </c>
      <c r="K111" s="11">
        <v>3000000</v>
      </c>
      <c r="L111" s="11">
        <f t="shared" si="10"/>
        <v>2.1416433118822343E-2</v>
      </c>
      <c r="M111" s="11">
        <f t="shared" si="11"/>
        <v>64249.299356467032</v>
      </c>
      <c r="N111" s="17">
        <f t="shared" si="12"/>
        <v>64.249299356467034</v>
      </c>
      <c r="O111" s="11">
        <v>8</v>
      </c>
      <c r="P111" s="11">
        <f t="shared" si="14"/>
        <v>3483306467800</v>
      </c>
    </row>
    <row r="112" spans="1:16" ht="14.25" x14ac:dyDescent="0.2">
      <c r="A112" s="12">
        <v>96</v>
      </c>
      <c r="B112" s="13" t="s">
        <v>138</v>
      </c>
      <c r="C112" s="14">
        <v>11.6425</v>
      </c>
      <c r="D112" s="15">
        <v>668.7</v>
      </c>
      <c r="E112" s="15"/>
      <c r="F112" s="11">
        <v>2168798000000</v>
      </c>
      <c r="G112" s="16">
        <f t="shared" si="7"/>
        <v>1.16425E-2</v>
      </c>
      <c r="H112" s="20">
        <f t="shared" si="8"/>
        <v>668700000</v>
      </c>
      <c r="I112" s="11">
        <f t="shared" si="9"/>
        <v>25250230715</v>
      </c>
      <c r="J112" s="11">
        <v>17429000000</v>
      </c>
      <c r="K112" s="11">
        <v>3000000</v>
      </c>
      <c r="L112" s="11">
        <f t="shared" si="10"/>
        <v>2.6482926336302982E-2</v>
      </c>
      <c r="M112" s="11">
        <f t="shared" si="11"/>
        <v>79448.779008908954</v>
      </c>
      <c r="N112" s="17">
        <f t="shared" si="12"/>
        <v>79.448779008908957</v>
      </c>
      <c r="O112" s="11">
        <v>12</v>
      </c>
      <c r="P112" s="11">
        <f t="shared" si="14"/>
        <v>25250230715000</v>
      </c>
    </row>
    <row r="113" spans="1:16" ht="25.5" x14ac:dyDescent="0.2">
      <c r="A113" s="12">
        <v>97</v>
      </c>
      <c r="B113" s="13" t="s">
        <v>139</v>
      </c>
      <c r="C113" s="14">
        <v>3.0352000000000001</v>
      </c>
      <c r="D113" s="15">
        <v>53.3</v>
      </c>
      <c r="E113" s="15"/>
      <c r="F113" s="11">
        <v>2168798000000</v>
      </c>
      <c r="G113" s="16">
        <f t="shared" si="7"/>
        <v>3.0352000000000001E-3</v>
      </c>
      <c r="H113" s="20">
        <f t="shared" si="8"/>
        <v>53300000</v>
      </c>
      <c r="I113" s="11">
        <f t="shared" si="9"/>
        <v>6582735689.6000004</v>
      </c>
      <c r="J113" s="11">
        <v>0</v>
      </c>
      <c r="K113" s="11">
        <v>3000000</v>
      </c>
      <c r="L113" s="11">
        <f t="shared" si="10"/>
        <v>8.096937582380552E-3</v>
      </c>
      <c r="M113" s="11">
        <f t="shared" si="11"/>
        <v>24290.812747141656</v>
      </c>
      <c r="N113" s="17">
        <f t="shared" si="12"/>
        <v>24.290812747141654</v>
      </c>
      <c r="O113" s="11">
        <v>4</v>
      </c>
      <c r="P113" s="11">
        <f t="shared" si="14"/>
        <v>6582735689600</v>
      </c>
    </row>
    <row r="114" spans="1:16" ht="14.25" x14ac:dyDescent="0.2">
      <c r="D114" s="15"/>
      <c r="E114" s="15"/>
      <c r="H114" s="24"/>
      <c r="N114" s="17"/>
    </row>
    <row r="115" spans="1:16" ht="14.25" x14ac:dyDescent="0.2">
      <c r="D115" s="15"/>
      <c r="E115" s="15"/>
      <c r="H115" s="24"/>
      <c r="N115" s="17"/>
    </row>
    <row r="116" spans="1:16" ht="12.75" x14ac:dyDescent="0.2">
      <c r="D116" s="25"/>
      <c r="E116" s="25"/>
      <c r="I116" s="11">
        <f>SUM(I2:I113)</f>
        <v>1963531245770.8003</v>
      </c>
      <c r="N116" s="17"/>
    </row>
    <row r="117" spans="1:16" ht="12.75" x14ac:dyDescent="0.2">
      <c r="D117" s="25"/>
      <c r="E117" s="25"/>
      <c r="I117" s="11">
        <v>2168798000000</v>
      </c>
      <c r="J117" s="11">
        <f>I117-I116</f>
        <v>205266754229.19971</v>
      </c>
      <c r="N117" s="17"/>
    </row>
    <row r="118" spans="1:16" ht="14.25" x14ac:dyDescent="0.2">
      <c r="D118" s="15"/>
      <c r="E118" s="15"/>
      <c r="N118" s="17"/>
    </row>
    <row r="119" spans="1:16" ht="14.25" x14ac:dyDescent="0.2">
      <c r="D119" s="15"/>
      <c r="E119" s="15"/>
      <c r="N119" s="17"/>
    </row>
    <row r="120" spans="1:16" ht="14.25" x14ac:dyDescent="0.2">
      <c r="D120" s="15"/>
      <c r="E120" s="15"/>
      <c r="N120" s="17"/>
    </row>
    <row r="121" spans="1:16" ht="14.25" x14ac:dyDescent="0.2">
      <c r="D121" s="15"/>
      <c r="E121" s="15"/>
      <c r="N121" s="17"/>
    </row>
    <row r="122" spans="1:16" ht="14.25" x14ac:dyDescent="0.2">
      <c r="D122" s="15"/>
      <c r="E122" s="15"/>
      <c r="N122" s="17"/>
    </row>
    <row r="123" spans="1:16" ht="14.25" x14ac:dyDescent="0.2">
      <c r="D123" s="15"/>
      <c r="E123" s="15"/>
      <c r="N123" s="17"/>
    </row>
    <row r="124" spans="1:16" ht="14.25" x14ac:dyDescent="0.2">
      <c r="D124" s="15"/>
      <c r="E124" s="15"/>
      <c r="N124" s="17"/>
    </row>
    <row r="125" spans="1:16" ht="14.25" x14ac:dyDescent="0.2">
      <c r="D125" s="15"/>
      <c r="E125" s="15"/>
      <c r="N125" s="17"/>
    </row>
    <row r="126" spans="1:16" ht="14.25" x14ac:dyDescent="0.2">
      <c r="D126" s="15"/>
      <c r="E126" s="15"/>
      <c r="N126" s="17"/>
    </row>
    <row r="127" spans="1:16" ht="14.25" x14ac:dyDescent="0.2">
      <c r="D127" s="15"/>
      <c r="E127" s="15"/>
      <c r="N127" s="17"/>
    </row>
    <row r="128" spans="1:16" ht="14.25" x14ac:dyDescent="0.2">
      <c r="D128" s="15"/>
      <c r="E128" s="15"/>
      <c r="N128" s="17"/>
    </row>
    <row r="129" spans="4:14" ht="14.25" x14ac:dyDescent="0.2">
      <c r="D129" s="15"/>
      <c r="E129" s="15"/>
      <c r="N129" s="17"/>
    </row>
    <row r="130" spans="4:14" ht="12.75" x14ac:dyDescent="0.2">
      <c r="D130" s="26"/>
      <c r="E130" s="26"/>
      <c r="N130" s="17"/>
    </row>
    <row r="131" spans="4:14" ht="12.75" x14ac:dyDescent="0.2">
      <c r="D131" s="25"/>
      <c r="E131" s="25"/>
      <c r="N131" s="17"/>
    </row>
    <row r="132" spans="4:14" ht="12.75" x14ac:dyDescent="0.2">
      <c r="D132" s="25"/>
      <c r="E132" s="25"/>
      <c r="N132" s="17"/>
    </row>
    <row r="133" spans="4:14" ht="12.75" x14ac:dyDescent="0.2">
      <c r="D133" s="25"/>
      <c r="E133" s="25"/>
      <c r="N133" s="17"/>
    </row>
    <row r="134" spans="4:14" ht="12.75" x14ac:dyDescent="0.2">
      <c r="D134" s="25"/>
      <c r="E134" s="25"/>
      <c r="N134" s="17"/>
    </row>
    <row r="135" spans="4:14" ht="12.75" x14ac:dyDescent="0.2">
      <c r="D135" s="25"/>
      <c r="E135" s="25"/>
      <c r="N135" s="17"/>
    </row>
    <row r="136" spans="4:14" ht="12.75" x14ac:dyDescent="0.2">
      <c r="D136" s="25"/>
      <c r="E136" s="25"/>
      <c r="N136" s="17"/>
    </row>
    <row r="137" spans="4:14" ht="12.75" x14ac:dyDescent="0.2">
      <c r="D137" s="25"/>
      <c r="E137" s="25"/>
      <c r="N137" s="17"/>
    </row>
    <row r="138" spans="4:14" ht="12.75" x14ac:dyDescent="0.2">
      <c r="D138" s="25"/>
      <c r="E138" s="25"/>
      <c r="N138" s="17"/>
    </row>
    <row r="139" spans="4:14" ht="12.75" x14ac:dyDescent="0.2">
      <c r="D139" s="25"/>
      <c r="E139" s="25"/>
      <c r="N139" s="17"/>
    </row>
    <row r="140" spans="4:14" ht="12.75" x14ac:dyDescent="0.2">
      <c r="D140" s="25"/>
      <c r="E140" s="25"/>
      <c r="N140" s="17"/>
    </row>
    <row r="141" spans="4:14" ht="12.75" x14ac:dyDescent="0.2">
      <c r="D141" s="25"/>
      <c r="E141" s="25"/>
      <c r="N141" s="17"/>
    </row>
    <row r="142" spans="4:14" ht="12.75" x14ac:dyDescent="0.2">
      <c r="D142" s="25"/>
      <c r="E142" s="25"/>
      <c r="N142" s="17"/>
    </row>
    <row r="143" spans="4:14" ht="12.75" x14ac:dyDescent="0.2">
      <c r="D143" s="25"/>
      <c r="E143" s="25"/>
      <c r="N143" s="17"/>
    </row>
    <row r="144" spans="4:14" ht="12.75" x14ac:dyDescent="0.2">
      <c r="D144" s="25"/>
      <c r="E144" s="25"/>
      <c r="N144" s="17"/>
    </row>
    <row r="145" spans="4:14" ht="12.75" x14ac:dyDescent="0.2">
      <c r="D145" s="25"/>
      <c r="E145" s="25"/>
      <c r="N145" s="17"/>
    </row>
    <row r="146" spans="4:14" ht="12.75" x14ac:dyDescent="0.2">
      <c r="D146" s="25"/>
      <c r="E146" s="25"/>
      <c r="N146" s="17"/>
    </row>
    <row r="147" spans="4:14" ht="12.75" x14ac:dyDescent="0.2">
      <c r="D147" s="25"/>
      <c r="E147" s="25"/>
      <c r="N147" s="17"/>
    </row>
    <row r="148" spans="4:14" ht="12.75" x14ac:dyDescent="0.2">
      <c r="D148" s="25"/>
      <c r="E148" s="25"/>
      <c r="N148" s="17"/>
    </row>
    <row r="149" spans="4:14" ht="12.75" x14ac:dyDescent="0.2">
      <c r="D149" s="25"/>
      <c r="E149" s="25"/>
      <c r="N149" s="17"/>
    </row>
    <row r="150" spans="4:14" ht="12.75" x14ac:dyDescent="0.2">
      <c r="D150" s="25"/>
      <c r="E150" s="25"/>
      <c r="N150" s="17"/>
    </row>
    <row r="151" spans="4:14" ht="12.75" x14ac:dyDescent="0.2">
      <c r="D151" s="25"/>
      <c r="E151" s="25"/>
      <c r="N151" s="17"/>
    </row>
    <row r="152" spans="4:14" ht="12.75" x14ac:dyDescent="0.2">
      <c r="D152" s="25"/>
      <c r="E152" s="25"/>
      <c r="N152" s="17"/>
    </row>
    <row r="153" spans="4:14" ht="12.75" x14ac:dyDescent="0.2">
      <c r="D153" s="25"/>
      <c r="E153" s="25"/>
      <c r="N153" s="17"/>
    </row>
    <row r="154" spans="4:14" ht="12.75" x14ac:dyDescent="0.2">
      <c r="D154" s="25"/>
      <c r="E154" s="25"/>
      <c r="N154" s="17"/>
    </row>
    <row r="155" spans="4:14" ht="12.75" x14ac:dyDescent="0.2">
      <c r="D155" s="25"/>
      <c r="E155" s="25"/>
      <c r="N155" s="17"/>
    </row>
    <row r="156" spans="4:14" ht="12.75" x14ac:dyDescent="0.2">
      <c r="D156" s="25"/>
      <c r="E156" s="25"/>
      <c r="N156" s="17"/>
    </row>
    <row r="157" spans="4:14" ht="12.75" x14ac:dyDescent="0.2">
      <c r="D157" s="25"/>
      <c r="E157" s="25"/>
      <c r="N157" s="17"/>
    </row>
    <row r="158" spans="4:14" ht="12.75" x14ac:dyDescent="0.2">
      <c r="D158" s="25"/>
      <c r="E158" s="25"/>
      <c r="N158" s="17"/>
    </row>
    <row r="159" spans="4:14" ht="12.75" x14ac:dyDescent="0.2">
      <c r="D159" s="25"/>
      <c r="E159" s="25"/>
      <c r="N159" s="17"/>
    </row>
    <row r="160" spans="4:14" ht="12.75" x14ac:dyDescent="0.2">
      <c r="D160" s="25"/>
      <c r="E160" s="25"/>
      <c r="N160" s="17"/>
    </row>
    <row r="161" spans="4:14" ht="12.75" x14ac:dyDescent="0.2">
      <c r="D161" s="25"/>
      <c r="E161" s="25"/>
      <c r="N161" s="17"/>
    </row>
    <row r="162" spans="4:14" ht="12.75" x14ac:dyDescent="0.2">
      <c r="D162" s="25"/>
      <c r="E162" s="25"/>
      <c r="N162" s="17"/>
    </row>
    <row r="163" spans="4:14" ht="12.75" x14ac:dyDescent="0.2">
      <c r="D163" s="25"/>
      <c r="E163" s="25"/>
      <c r="N163" s="17"/>
    </row>
    <row r="164" spans="4:14" ht="12.75" x14ac:dyDescent="0.2">
      <c r="D164" s="25"/>
      <c r="E164" s="25"/>
      <c r="N164" s="17"/>
    </row>
    <row r="165" spans="4:14" ht="12.75" x14ac:dyDescent="0.2">
      <c r="D165" s="25"/>
      <c r="E165" s="25"/>
      <c r="N165" s="17"/>
    </row>
    <row r="166" spans="4:14" ht="12.75" x14ac:dyDescent="0.2">
      <c r="D166" s="25"/>
      <c r="E166" s="25"/>
      <c r="N166" s="17"/>
    </row>
    <row r="167" spans="4:14" ht="12.75" x14ac:dyDescent="0.2">
      <c r="D167" s="25"/>
      <c r="E167" s="25"/>
      <c r="N167" s="17"/>
    </row>
    <row r="168" spans="4:14" ht="12.75" x14ac:dyDescent="0.2">
      <c r="D168" s="25"/>
      <c r="E168" s="25"/>
      <c r="N168" s="17"/>
    </row>
    <row r="169" spans="4:14" ht="12.75" x14ac:dyDescent="0.2">
      <c r="D169" s="25"/>
      <c r="E169" s="25"/>
      <c r="N169" s="17"/>
    </row>
    <row r="170" spans="4:14" ht="12.75" x14ac:dyDescent="0.2">
      <c r="D170" s="25"/>
      <c r="E170" s="25"/>
      <c r="N170" s="17"/>
    </row>
    <row r="171" spans="4:14" ht="12.75" x14ac:dyDescent="0.2">
      <c r="D171" s="25"/>
      <c r="E171" s="25"/>
      <c r="N171" s="17"/>
    </row>
    <row r="172" spans="4:14" ht="12.75" x14ac:dyDescent="0.2">
      <c r="D172" s="25"/>
      <c r="E172" s="25"/>
      <c r="N172" s="17"/>
    </row>
    <row r="173" spans="4:14" ht="12.75" x14ac:dyDescent="0.2">
      <c r="D173" s="25"/>
      <c r="E173" s="25"/>
      <c r="N173" s="17"/>
    </row>
    <row r="174" spans="4:14" ht="12.75" x14ac:dyDescent="0.2">
      <c r="D174" s="25"/>
      <c r="E174" s="25"/>
      <c r="N174" s="17"/>
    </row>
    <row r="175" spans="4:14" ht="12.75" x14ac:dyDescent="0.2">
      <c r="D175" s="25"/>
      <c r="E175" s="25"/>
      <c r="N175" s="17"/>
    </row>
    <row r="176" spans="4:14" ht="12.75" x14ac:dyDescent="0.2">
      <c r="D176" s="25"/>
      <c r="E176" s="25"/>
      <c r="N176" s="17"/>
    </row>
    <row r="177" spans="4:14" ht="12.75" x14ac:dyDescent="0.2">
      <c r="D177" s="25"/>
      <c r="E177" s="25"/>
      <c r="N177" s="17"/>
    </row>
    <row r="178" spans="4:14" ht="12.75" x14ac:dyDescent="0.2">
      <c r="D178" s="25"/>
      <c r="E178" s="25"/>
      <c r="N178" s="17"/>
    </row>
    <row r="179" spans="4:14" ht="12.75" x14ac:dyDescent="0.2">
      <c r="D179" s="25"/>
      <c r="E179" s="25"/>
      <c r="N179" s="17"/>
    </row>
    <row r="180" spans="4:14" ht="12.75" x14ac:dyDescent="0.2">
      <c r="D180" s="25"/>
      <c r="E180" s="25"/>
      <c r="N180" s="17"/>
    </row>
    <row r="181" spans="4:14" ht="12.75" x14ac:dyDescent="0.2">
      <c r="D181" s="25"/>
      <c r="E181" s="25"/>
      <c r="N181" s="17"/>
    </row>
    <row r="182" spans="4:14" ht="12.75" x14ac:dyDescent="0.2">
      <c r="D182" s="25"/>
      <c r="E182" s="25"/>
      <c r="N182" s="17"/>
    </row>
    <row r="183" spans="4:14" ht="12.75" x14ac:dyDescent="0.2">
      <c r="D183" s="25"/>
      <c r="E183" s="25"/>
      <c r="N183" s="17"/>
    </row>
    <row r="184" spans="4:14" ht="12.75" x14ac:dyDescent="0.2">
      <c r="D184" s="25"/>
      <c r="E184" s="25"/>
      <c r="N184" s="17"/>
    </row>
    <row r="185" spans="4:14" ht="12.75" x14ac:dyDescent="0.2">
      <c r="D185" s="25"/>
      <c r="E185" s="25"/>
      <c r="N185" s="17"/>
    </row>
    <row r="186" spans="4:14" ht="12.75" x14ac:dyDescent="0.2">
      <c r="D186" s="25"/>
      <c r="E186" s="25"/>
      <c r="N186" s="17"/>
    </row>
    <row r="187" spans="4:14" ht="12.75" x14ac:dyDescent="0.2">
      <c r="D187" s="25"/>
      <c r="E187" s="25"/>
      <c r="N187" s="17"/>
    </row>
    <row r="188" spans="4:14" ht="12.75" x14ac:dyDescent="0.2">
      <c r="D188" s="25"/>
      <c r="E188" s="25"/>
      <c r="N188" s="17"/>
    </row>
    <row r="189" spans="4:14" ht="12.75" x14ac:dyDescent="0.2">
      <c r="D189" s="25"/>
      <c r="E189" s="25"/>
      <c r="N189" s="17"/>
    </row>
    <row r="190" spans="4:14" ht="12.75" x14ac:dyDescent="0.2">
      <c r="D190" s="25"/>
      <c r="E190" s="25"/>
      <c r="N190" s="17"/>
    </row>
    <row r="191" spans="4:14" ht="12.75" x14ac:dyDescent="0.2">
      <c r="D191" s="25"/>
      <c r="E191" s="25"/>
      <c r="N191" s="17"/>
    </row>
    <row r="192" spans="4:14" ht="12.75" x14ac:dyDescent="0.2">
      <c r="D192" s="25"/>
      <c r="E192" s="25"/>
      <c r="N192" s="17"/>
    </row>
    <row r="193" spans="4:14" ht="12.75" x14ac:dyDescent="0.2">
      <c r="D193" s="25"/>
      <c r="E193" s="25"/>
      <c r="N193" s="17"/>
    </row>
    <row r="194" spans="4:14" ht="12.75" x14ac:dyDescent="0.2">
      <c r="D194" s="25"/>
      <c r="E194" s="25"/>
      <c r="N194" s="17"/>
    </row>
    <row r="195" spans="4:14" ht="12.75" x14ac:dyDescent="0.2">
      <c r="D195" s="25"/>
      <c r="E195" s="25"/>
      <c r="N195" s="17"/>
    </row>
    <row r="196" spans="4:14" ht="12.75" x14ac:dyDescent="0.2">
      <c r="D196" s="25"/>
      <c r="E196" s="25"/>
      <c r="N196" s="17"/>
    </row>
    <row r="197" spans="4:14" ht="12.75" x14ac:dyDescent="0.2">
      <c r="D197" s="25"/>
      <c r="E197" s="25"/>
      <c r="N197" s="17"/>
    </row>
    <row r="198" spans="4:14" ht="12.75" x14ac:dyDescent="0.2">
      <c r="D198" s="25"/>
      <c r="E198" s="25"/>
      <c r="N198" s="17"/>
    </row>
    <row r="199" spans="4:14" ht="12.75" x14ac:dyDescent="0.2">
      <c r="D199" s="25"/>
      <c r="E199" s="25"/>
      <c r="N199" s="17"/>
    </row>
    <row r="200" spans="4:14" ht="12.75" x14ac:dyDescent="0.2">
      <c r="D200" s="25"/>
      <c r="E200" s="25"/>
      <c r="N200" s="17"/>
    </row>
    <row r="201" spans="4:14" ht="12.75" x14ac:dyDescent="0.2">
      <c r="D201" s="25"/>
      <c r="E201" s="25"/>
      <c r="N201" s="17"/>
    </row>
    <row r="202" spans="4:14" ht="12.75" x14ac:dyDescent="0.2">
      <c r="D202" s="25"/>
      <c r="E202" s="25"/>
      <c r="N202" s="17"/>
    </row>
    <row r="203" spans="4:14" ht="12.75" x14ac:dyDescent="0.2">
      <c r="D203" s="25"/>
      <c r="E203" s="25"/>
      <c r="N203" s="17"/>
    </row>
    <row r="204" spans="4:14" ht="12.75" x14ac:dyDescent="0.2">
      <c r="D204" s="25"/>
      <c r="E204" s="25"/>
      <c r="N204" s="17"/>
    </row>
    <row r="205" spans="4:14" ht="12.75" x14ac:dyDescent="0.2">
      <c r="D205" s="25"/>
      <c r="E205" s="25"/>
      <c r="N205" s="17"/>
    </row>
    <row r="206" spans="4:14" ht="12.75" x14ac:dyDescent="0.2">
      <c r="D206" s="25"/>
      <c r="E206" s="25"/>
      <c r="N206" s="17"/>
    </row>
    <row r="207" spans="4:14" ht="12.75" x14ac:dyDescent="0.2">
      <c r="D207" s="25"/>
      <c r="E207" s="25"/>
      <c r="N207" s="17"/>
    </row>
    <row r="208" spans="4:14" ht="12.75" x14ac:dyDescent="0.2">
      <c r="D208" s="25"/>
      <c r="E208" s="25"/>
      <c r="N208" s="17"/>
    </row>
    <row r="209" spans="4:14" ht="12.75" x14ac:dyDescent="0.2">
      <c r="D209" s="25"/>
      <c r="E209" s="25"/>
      <c r="N209" s="17"/>
    </row>
    <row r="210" spans="4:14" ht="12.75" x14ac:dyDescent="0.2">
      <c r="D210" s="25"/>
      <c r="E210" s="25"/>
      <c r="N210" s="17"/>
    </row>
    <row r="211" spans="4:14" ht="12.75" x14ac:dyDescent="0.2">
      <c r="D211" s="25"/>
      <c r="E211" s="25"/>
      <c r="N211" s="17"/>
    </row>
    <row r="212" spans="4:14" ht="12.75" x14ac:dyDescent="0.2">
      <c r="D212" s="25"/>
      <c r="E212" s="25"/>
      <c r="N212" s="17"/>
    </row>
    <row r="213" spans="4:14" ht="12.75" x14ac:dyDescent="0.2">
      <c r="D213" s="25"/>
      <c r="E213" s="25"/>
      <c r="N213" s="17"/>
    </row>
    <row r="214" spans="4:14" ht="12.75" x14ac:dyDescent="0.2">
      <c r="D214" s="25"/>
      <c r="E214" s="25"/>
      <c r="N214" s="17"/>
    </row>
    <row r="215" spans="4:14" ht="12.75" x14ac:dyDescent="0.2">
      <c r="D215" s="25"/>
      <c r="E215" s="25"/>
      <c r="N215" s="17"/>
    </row>
    <row r="216" spans="4:14" ht="12.75" x14ac:dyDescent="0.2">
      <c r="D216" s="25"/>
      <c r="E216" s="25"/>
      <c r="N216" s="17"/>
    </row>
    <row r="217" spans="4:14" ht="12.75" x14ac:dyDescent="0.2">
      <c r="D217" s="25"/>
      <c r="E217" s="25"/>
      <c r="N217" s="17"/>
    </row>
    <row r="218" spans="4:14" ht="12.75" x14ac:dyDescent="0.2">
      <c r="D218" s="25"/>
      <c r="E218" s="25"/>
      <c r="N218" s="17"/>
    </row>
    <row r="219" spans="4:14" ht="12.75" x14ac:dyDescent="0.2">
      <c r="D219" s="25"/>
      <c r="E219" s="25"/>
      <c r="N219" s="17"/>
    </row>
    <row r="220" spans="4:14" ht="12.75" x14ac:dyDescent="0.2">
      <c r="D220" s="25"/>
      <c r="E220" s="25"/>
      <c r="N220" s="17"/>
    </row>
    <row r="221" spans="4:14" ht="12.75" x14ac:dyDescent="0.2">
      <c r="D221" s="25"/>
      <c r="E221" s="25"/>
      <c r="N221" s="17"/>
    </row>
    <row r="222" spans="4:14" ht="12.75" x14ac:dyDescent="0.2">
      <c r="D222" s="25"/>
      <c r="E222" s="25"/>
      <c r="N222" s="17"/>
    </row>
    <row r="223" spans="4:14" ht="12.75" x14ac:dyDescent="0.2">
      <c r="D223" s="25"/>
      <c r="E223" s="25"/>
      <c r="N223" s="17"/>
    </row>
    <row r="224" spans="4:14" ht="12.75" x14ac:dyDescent="0.2">
      <c r="D224" s="25"/>
      <c r="E224" s="25"/>
      <c r="N224" s="17"/>
    </row>
    <row r="225" spans="4:14" ht="12.75" x14ac:dyDescent="0.2">
      <c r="D225" s="25"/>
      <c r="E225" s="25"/>
      <c r="N225" s="17"/>
    </row>
    <row r="226" spans="4:14" ht="12.75" x14ac:dyDescent="0.2">
      <c r="D226" s="25"/>
      <c r="E226" s="25"/>
      <c r="N226" s="17"/>
    </row>
    <row r="227" spans="4:14" ht="12.75" x14ac:dyDescent="0.2">
      <c r="D227" s="25"/>
      <c r="E227" s="25"/>
      <c r="N227" s="17"/>
    </row>
    <row r="228" spans="4:14" ht="12.75" x14ac:dyDescent="0.2">
      <c r="D228" s="25"/>
      <c r="E228" s="25"/>
      <c r="N228" s="17"/>
    </row>
    <row r="229" spans="4:14" ht="12.75" x14ac:dyDescent="0.2">
      <c r="D229" s="25"/>
      <c r="E229" s="25"/>
      <c r="N229" s="17"/>
    </row>
    <row r="230" spans="4:14" ht="12.75" x14ac:dyDescent="0.2">
      <c r="D230" s="25"/>
      <c r="E230" s="25"/>
      <c r="N230" s="17"/>
    </row>
    <row r="231" spans="4:14" ht="12.75" x14ac:dyDescent="0.2">
      <c r="D231" s="25"/>
      <c r="E231" s="25"/>
      <c r="N231" s="17"/>
    </row>
    <row r="232" spans="4:14" ht="12.75" x14ac:dyDescent="0.2">
      <c r="D232" s="25"/>
      <c r="E232" s="25"/>
      <c r="N232" s="17"/>
    </row>
    <row r="233" spans="4:14" ht="12.75" x14ac:dyDescent="0.2">
      <c r="D233" s="25"/>
      <c r="E233" s="25"/>
      <c r="N233" s="17"/>
    </row>
    <row r="234" spans="4:14" ht="12.75" x14ac:dyDescent="0.2">
      <c r="D234" s="25"/>
      <c r="E234" s="25"/>
      <c r="N234" s="17"/>
    </row>
    <row r="235" spans="4:14" ht="12.75" x14ac:dyDescent="0.2">
      <c r="D235" s="25"/>
      <c r="E235" s="25"/>
      <c r="N235" s="17"/>
    </row>
    <row r="236" spans="4:14" ht="12.75" x14ac:dyDescent="0.2">
      <c r="D236" s="25"/>
      <c r="E236" s="25"/>
      <c r="N236" s="17"/>
    </row>
    <row r="237" spans="4:14" ht="12.75" x14ac:dyDescent="0.2">
      <c r="D237" s="25"/>
      <c r="E237" s="25"/>
      <c r="N237" s="17"/>
    </row>
    <row r="238" spans="4:14" ht="12.75" x14ac:dyDescent="0.2">
      <c r="D238" s="25"/>
      <c r="E238" s="25"/>
      <c r="N238" s="17"/>
    </row>
    <row r="239" spans="4:14" ht="12.75" x14ac:dyDescent="0.2">
      <c r="D239" s="25"/>
      <c r="E239" s="25"/>
      <c r="N239" s="17"/>
    </row>
    <row r="240" spans="4:14" ht="12.75" x14ac:dyDescent="0.2">
      <c r="D240" s="25"/>
      <c r="E240" s="25"/>
      <c r="N240" s="17"/>
    </row>
    <row r="241" spans="4:14" ht="12.75" x14ac:dyDescent="0.2">
      <c r="D241" s="25"/>
      <c r="E241" s="25"/>
      <c r="N241" s="17"/>
    </row>
    <row r="242" spans="4:14" ht="12.75" x14ac:dyDescent="0.2">
      <c r="D242" s="25"/>
      <c r="E242" s="25"/>
      <c r="N242" s="17"/>
    </row>
    <row r="243" spans="4:14" ht="12.75" x14ac:dyDescent="0.2">
      <c r="D243" s="25"/>
      <c r="E243" s="25"/>
      <c r="N243" s="17"/>
    </row>
    <row r="244" spans="4:14" ht="12.75" x14ac:dyDescent="0.2">
      <c r="D244" s="25"/>
      <c r="E244" s="25"/>
      <c r="N244" s="17"/>
    </row>
    <row r="245" spans="4:14" ht="12.75" x14ac:dyDescent="0.2">
      <c r="D245" s="25"/>
      <c r="E245" s="25"/>
      <c r="N245" s="17"/>
    </row>
    <row r="246" spans="4:14" ht="12.75" x14ac:dyDescent="0.2">
      <c r="D246" s="25"/>
      <c r="E246" s="25"/>
      <c r="N246" s="17"/>
    </row>
    <row r="247" spans="4:14" ht="12.75" x14ac:dyDescent="0.2">
      <c r="D247" s="25"/>
      <c r="E247" s="25"/>
      <c r="N247" s="17"/>
    </row>
    <row r="248" spans="4:14" ht="12.75" x14ac:dyDescent="0.2">
      <c r="D248" s="25"/>
      <c r="E248" s="25"/>
      <c r="N248" s="17"/>
    </row>
    <row r="249" spans="4:14" ht="12.75" x14ac:dyDescent="0.2">
      <c r="D249" s="25"/>
      <c r="E249" s="25"/>
      <c r="N249" s="17"/>
    </row>
    <row r="250" spans="4:14" ht="12.75" x14ac:dyDescent="0.2">
      <c r="D250" s="25"/>
      <c r="E250" s="25"/>
      <c r="N250" s="17"/>
    </row>
    <row r="251" spans="4:14" ht="12.75" x14ac:dyDescent="0.2">
      <c r="D251" s="25"/>
      <c r="E251" s="25"/>
      <c r="N251" s="17"/>
    </row>
    <row r="252" spans="4:14" ht="12.75" x14ac:dyDescent="0.2">
      <c r="D252" s="25"/>
      <c r="E252" s="25"/>
      <c r="N252" s="17"/>
    </row>
    <row r="253" spans="4:14" ht="12.75" x14ac:dyDescent="0.2">
      <c r="D253" s="25"/>
      <c r="E253" s="25"/>
      <c r="N253" s="17"/>
    </row>
    <row r="254" spans="4:14" ht="12.75" x14ac:dyDescent="0.2">
      <c r="D254" s="25"/>
      <c r="E254" s="25"/>
      <c r="N254" s="17"/>
    </row>
    <row r="255" spans="4:14" ht="12.75" x14ac:dyDescent="0.2">
      <c r="D255" s="25"/>
      <c r="E255" s="25"/>
      <c r="N255" s="17"/>
    </row>
    <row r="256" spans="4:14" ht="12.75" x14ac:dyDescent="0.2">
      <c r="D256" s="25"/>
      <c r="E256" s="25"/>
      <c r="N256" s="17"/>
    </row>
    <row r="257" spans="4:14" ht="12.75" x14ac:dyDescent="0.2">
      <c r="D257" s="25"/>
      <c r="E257" s="25"/>
      <c r="N257" s="17"/>
    </row>
    <row r="258" spans="4:14" ht="12.75" x14ac:dyDescent="0.2">
      <c r="D258" s="25"/>
      <c r="E258" s="25"/>
      <c r="N258" s="17"/>
    </row>
    <row r="259" spans="4:14" ht="12.75" x14ac:dyDescent="0.2">
      <c r="D259" s="25"/>
      <c r="E259" s="25"/>
      <c r="N259" s="17"/>
    </row>
    <row r="260" spans="4:14" ht="12.75" x14ac:dyDescent="0.2">
      <c r="D260" s="25"/>
      <c r="E260" s="25"/>
      <c r="N260" s="17"/>
    </row>
    <row r="261" spans="4:14" ht="12.75" x14ac:dyDescent="0.2">
      <c r="D261" s="25"/>
      <c r="E261" s="25"/>
      <c r="N261" s="17"/>
    </row>
    <row r="262" spans="4:14" ht="12.75" x14ac:dyDescent="0.2">
      <c r="D262" s="25"/>
      <c r="E262" s="25"/>
      <c r="N262" s="17"/>
    </row>
    <row r="263" spans="4:14" ht="12.75" x14ac:dyDescent="0.2">
      <c r="D263" s="25"/>
      <c r="E263" s="25"/>
      <c r="N263" s="17"/>
    </row>
    <row r="264" spans="4:14" ht="12.75" x14ac:dyDescent="0.2">
      <c r="D264" s="25"/>
      <c r="E264" s="25"/>
      <c r="N264" s="17"/>
    </row>
    <row r="265" spans="4:14" ht="12.75" x14ac:dyDescent="0.2">
      <c r="D265" s="25"/>
      <c r="E265" s="25"/>
      <c r="N265" s="17"/>
    </row>
    <row r="266" spans="4:14" ht="12.75" x14ac:dyDescent="0.2">
      <c r="D266" s="25"/>
      <c r="E266" s="25"/>
      <c r="N266" s="17"/>
    </row>
    <row r="267" spans="4:14" ht="12.75" x14ac:dyDescent="0.2">
      <c r="D267" s="25"/>
      <c r="E267" s="25"/>
      <c r="N267" s="17"/>
    </row>
    <row r="268" spans="4:14" ht="12.75" x14ac:dyDescent="0.2">
      <c r="D268" s="25"/>
      <c r="E268" s="25"/>
      <c r="N268" s="17"/>
    </row>
    <row r="269" spans="4:14" ht="12.75" x14ac:dyDescent="0.2">
      <c r="D269" s="25"/>
      <c r="E269" s="25"/>
      <c r="N269" s="17"/>
    </row>
    <row r="270" spans="4:14" ht="12.75" x14ac:dyDescent="0.2">
      <c r="D270" s="25"/>
      <c r="E270" s="25"/>
      <c r="N270" s="17"/>
    </row>
    <row r="271" spans="4:14" ht="12.75" x14ac:dyDescent="0.2">
      <c r="D271" s="25"/>
      <c r="E271" s="25"/>
      <c r="N271" s="17"/>
    </row>
    <row r="272" spans="4:14" ht="12.75" x14ac:dyDescent="0.2">
      <c r="D272" s="25"/>
      <c r="E272" s="25"/>
      <c r="N272" s="17"/>
    </row>
    <row r="273" spans="4:14" ht="12.75" x14ac:dyDescent="0.2">
      <c r="D273" s="25"/>
      <c r="E273" s="25"/>
      <c r="N273" s="17"/>
    </row>
    <row r="274" spans="4:14" ht="12.75" x14ac:dyDescent="0.2">
      <c r="D274" s="25"/>
      <c r="E274" s="25"/>
      <c r="N274" s="17"/>
    </row>
    <row r="275" spans="4:14" ht="12.75" x14ac:dyDescent="0.2">
      <c r="D275" s="25"/>
      <c r="E275" s="25"/>
      <c r="N275" s="17"/>
    </row>
    <row r="276" spans="4:14" ht="12.75" x14ac:dyDescent="0.2">
      <c r="D276" s="25"/>
      <c r="E276" s="25"/>
      <c r="N276" s="17"/>
    </row>
    <row r="277" spans="4:14" ht="12.75" x14ac:dyDescent="0.2">
      <c r="D277" s="25"/>
      <c r="E277" s="25"/>
      <c r="N277" s="17"/>
    </row>
    <row r="278" spans="4:14" ht="12.75" x14ac:dyDescent="0.2">
      <c r="D278" s="25"/>
      <c r="E278" s="25"/>
      <c r="N278" s="17"/>
    </row>
    <row r="279" spans="4:14" ht="12.75" x14ac:dyDescent="0.2">
      <c r="D279" s="25"/>
      <c r="E279" s="25"/>
      <c r="N279" s="17"/>
    </row>
    <row r="280" spans="4:14" ht="12.75" x14ac:dyDescent="0.2">
      <c r="D280" s="25"/>
      <c r="E280" s="25"/>
      <c r="N280" s="17"/>
    </row>
    <row r="281" spans="4:14" ht="12.75" x14ac:dyDescent="0.2">
      <c r="D281" s="25"/>
      <c r="E281" s="25"/>
      <c r="N281" s="17"/>
    </row>
    <row r="282" spans="4:14" ht="12.75" x14ac:dyDescent="0.2">
      <c r="D282" s="25"/>
      <c r="E282" s="25"/>
      <c r="N282" s="17"/>
    </row>
    <row r="283" spans="4:14" ht="12.75" x14ac:dyDescent="0.2">
      <c r="D283" s="25"/>
      <c r="E283" s="25"/>
      <c r="N283" s="17"/>
    </row>
    <row r="284" spans="4:14" ht="12.75" x14ac:dyDescent="0.2">
      <c r="D284" s="25"/>
      <c r="E284" s="25"/>
      <c r="N284" s="17"/>
    </row>
    <row r="285" spans="4:14" ht="12.75" x14ac:dyDescent="0.2">
      <c r="D285" s="25"/>
      <c r="E285" s="25"/>
      <c r="N285" s="17"/>
    </row>
    <row r="286" spans="4:14" ht="12.75" x14ac:dyDescent="0.2">
      <c r="D286" s="25"/>
      <c r="E286" s="25"/>
      <c r="N286" s="17"/>
    </row>
    <row r="287" spans="4:14" ht="12.75" x14ac:dyDescent="0.2">
      <c r="D287" s="25"/>
      <c r="E287" s="25"/>
      <c r="N287" s="17"/>
    </row>
    <row r="288" spans="4:14" ht="12.75" x14ac:dyDescent="0.2">
      <c r="D288" s="25"/>
      <c r="E288" s="25"/>
      <c r="N288" s="17"/>
    </row>
    <row r="289" spans="4:14" ht="12.75" x14ac:dyDescent="0.2">
      <c r="D289" s="25"/>
      <c r="E289" s="25"/>
      <c r="N289" s="17"/>
    </row>
    <row r="290" spans="4:14" ht="12.75" x14ac:dyDescent="0.2">
      <c r="D290" s="25"/>
      <c r="E290" s="25"/>
      <c r="N290" s="17"/>
    </row>
    <row r="291" spans="4:14" ht="12.75" x14ac:dyDescent="0.2">
      <c r="D291" s="25"/>
      <c r="E291" s="25"/>
      <c r="N291" s="17"/>
    </row>
    <row r="292" spans="4:14" ht="12.75" x14ac:dyDescent="0.2">
      <c r="D292" s="25"/>
      <c r="E292" s="25"/>
      <c r="N292" s="17"/>
    </row>
    <row r="293" spans="4:14" ht="12.75" x14ac:dyDescent="0.2">
      <c r="D293" s="25"/>
      <c r="E293" s="25"/>
      <c r="N293" s="17"/>
    </row>
    <row r="294" spans="4:14" ht="12.75" x14ac:dyDescent="0.2">
      <c r="D294" s="25"/>
      <c r="E294" s="25"/>
      <c r="N294" s="17"/>
    </row>
    <row r="295" spans="4:14" ht="12.75" x14ac:dyDescent="0.2">
      <c r="D295" s="25"/>
      <c r="E295" s="25"/>
      <c r="N295" s="17"/>
    </row>
    <row r="296" spans="4:14" ht="12.75" x14ac:dyDescent="0.2">
      <c r="D296" s="25"/>
      <c r="E296" s="25"/>
      <c r="N296" s="17"/>
    </row>
    <row r="297" spans="4:14" ht="12.75" x14ac:dyDescent="0.2">
      <c r="D297" s="25"/>
      <c r="E297" s="25"/>
      <c r="N297" s="17"/>
    </row>
    <row r="298" spans="4:14" ht="12.75" x14ac:dyDescent="0.2">
      <c r="D298" s="25"/>
      <c r="E298" s="25"/>
      <c r="N298" s="17"/>
    </row>
    <row r="299" spans="4:14" ht="12.75" x14ac:dyDescent="0.2">
      <c r="D299" s="25"/>
      <c r="E299" s="25"/>
      <c r="N299" s="17"/>
    </row>
    <row r="300" spans="4:14" ht="12.75" x14ac:dyDescent="0.2">
      <c r="D300" s="25"/>
      <c r="E300" s="25"/>
      <c r="N300" s="17"/>
    </row>
    <row r="301" spans="4:14" ht="12.75" x14ac:dyDescent="0.2">
      <c r="D301" s="25"/>
      <c r="E301" s="25"/>
      <c r="N301" s="17"/>
    </row>
    <row r="302" spans="4:14" ht="12.75" x14ac:dyDescent="0.2">
      <c r="D302" s="25"/>
      <c r="E302" s="25"/>
      <c r="N302" s="17"/>
    </row>
    <row r="303" spans="4:14" ht="12.75" x14ac:dyDescent="0.2">
      <c r="D303" s="25"/>
      <c r="E303" s="25"/>
      <c r="N303" s="17"/>
    </row>
    <row r="304" spans="4:14" ht="12.75" x14ac:dyDescent="0.2">
      <c r="D304" s="25"/>
      <c r="E304" s="25"/>
      <c r="N304" s="17"/>
    </row>
    <row r="305" spans="4:14" ht="12.75" x14ac:dyDescent="0.2">
      <c r="D305" s="25"/>
      <c r="E305" s="25"/>
      <c r="N305" s="17"/>
    </row>
    <row r="306" spans="4:14" ht="12.75" x14ac:dyDescent="0.2">
      <c r="D306" s="25"/>
      <c r="E306" s="25"/>
      <c r="N306" s="17"/>
    </row>
    <row r="307" spans="4:14" ht="12.75" x14ac:dyDescent="0.2">
      <c r="D307" s="25"/>
      <c r="E307" s="25"/>
      <c r="N307" s="17"/>
    </row>
    <row r="308" spans="4:14" ht="12.75" x14ac:dyDescent="0.2">
      <c r="D308" s="25"/>
      <c r="E308" s="25"/>
      <c r="N308" s="17"/>
    </row>
    <row r="309" spans="4:14" ht="12.75" x14ac:dyDescent="0.2">
      <c r="D309" s="25"/>
      <c r="E309" s="25"/>
      <c r="N309" s="17"/>
    </row>
    <row r="310" spans="4:14" ht="12.75" x14ac:dyDescent="0.2">
      <c r="D310" s="25"/>
      <c r="E310" s="25"/>
      <c r="N310" s="17"/>
    </row>
    <row r="311" spans="4:14" ht="12.75" x14ac:dyDescent="0.2">
      <c r="D311" s="25"/>
      <c r="E311" s="25"/>
      <c r="N311" s="17"/>
    </row>
    <row r="312" spans="4:14" ht="12.75" x14ac:dyDescent="0.2">
      <c r="D312" s="25"/>
      <c r="E312" s="25"/>
      <c r="N312" s="17"/>
    </row>
    <row r="313" spans="4:14" ht="12.75" x14ac:dyDescent="0.2">
      <c r="D313" s="25"/>
      <c r="E313" s="25"/>
      <c r="N313" s="17"/>
    </row>
    <row r="314" spans="4:14" ht="12.75" x14ac:dyDescent="0.2">
      <c r="D314" s="25"/>
      <c r="E314" s="25"/>
      <c r="N314" s="17"/>
    </row>
    <row r="315" spans="4:14" ht="12.75" x14ac:dyDescent="0.2">
      <c r="D315" s="25"/>
      <c r="E315" s="25"/>
      <c r="N315" s="17"/>
    </row>
    <row r="316" spans="4:14" ht="12.75" x14ac:dyDescent="0.2">
      <c r="D316" s="25"/>
      <c r="E316" s="25"/>
      <c r="N316" s="17"/>
    </row>
    <row r="317" spans="4:14" ht="12.75" x14ac:dyDescent="0.2">
      <c r="D317" s="25"/>
      <c r="E317" s="25"/>
      <c r="N317" s="17"/>
    </row>
    <row r="318" spans="4:14" ht="12.75" x14ac:dyDescent="0.2">
      <c r="D318" s="25"/>
      <c r="E318" s="25"/>
      <c r="N318" s="17"/>
    </row>
    <row r="319" spans="4:14" ht="12.75" x14ac:dyDescent="0.2">
      <c r="D319" s="25"/>
      <c r="E319" s="25"/>
      <c r="N319" s="17"/>
    </row>
    <row r="320" spans="4:14" ht="12.75" x14ac:dyDescent="0.2">
      <c r="D320" s="25"/>
      <c r="E320" s="25"/>
      <c r="N320" s="17"/>
    </row>
    <row r="321" spans="4:14" ht="12.75" x14ac:dyDescent="0.2">
      <c r="D321" s="25"/>
      <c r="E321" s="25"/>
      <c r="N321" s="17"/>
    </row>
    <row r="322" spans="4:14" ht="12.75" x14ac:dyDescent="0.2">
      <c r="D322" s="25"/>
      <c r="E322" s="25"/>
      <c r="N322" s="17"/>
    </row>
    <row r="323" spans="4:14" ht="12.75" x14ac:dyDescent="0.2">
      <c r="D323" s="25"/>
      <c r="E323" s="25"/>
      <c r="N323" s="17"/>
    </row>
    <row r="324" spans="4:14" ht="12.75" x14ac:dyDescent="0.2">
      <c r="D324" s="25"/>
      <c r="E324" s="25"/>
      <c r="N324" s="17"/>
    </row>
    <row r="325" spans="4:14" ht="12.75" x14ac:dyDescent="0.2">
      <c r="D325" s="25"/>
      <c r="E325" s="25"/>
      <c r="N325" s="17"/>
    </row>
    <row r="326" spans="4:14" ht="12.75" x14ac:dyDescent="0.2">
      <c r="D326" s="25"/>
      <c r="E326" s="25"/>
      <c r="N326" s="17"/>
    </row>
    <row r="327" spans="4:14" ht="12.75" x14ac:dyDescent="0.2">
      <c r="D327" s="25"/>
      <c r="E327" s="25"/>
      <c r="N327" s="17"/>
    </row>
    <row r="328" spans="4:14" ht="12.75" x14ac:dyDescent="0.2">
      <c r="D328" s="25"/>
      <c r="E328" s="25"/>
      <c r="N328" s="17"/>
    </row>
    <row r="329" spans="4:14" ht="12.75" x14ac:dyDescent="0.2">
      <c r="D329" s="25"/>
      <c r="E329" s="25"/>
      <c r="N329" s="17"/>
    </row>
    <row r="330" spans="4:14" ht="12.75" x14ac:dyDescent="0.2">
      <c r="D330" s="25"/>
      <c r="E330" s="25"/>
      <c r="N330" s="17"/>
    </row>
    <row r="331" spans="4:14" ht="12.75" x14ac:dyDescent="0.2">
      <c r="D331" s="25"/>
      <c r="E331" s="25"/>
      <c r="N331" s="17"/>
    </row>
    <row r="332" spans="4:14" ht="12.75" x14ac:dyDescent="0.2">
      <c r="D332" s="25"/>
      <c r="E332" s="25"/>
      <c r="N332" s="17"/>
    </row>
    <row r="333" spans="4:14" ht="12.75" x14ac:dyDescent="0.2">
      <c r="D333" s="25"/>
      <c r="E333" s="25"/>
      <c r="N333" s="17"/>
    </row>
    <row r="334" spans="4:14" ht="12.75" x14ac:dyDescent="0.2">
      <c r="D334" s="25"/>
      <c r="E334" s="25"/>
      <c r="N334" s="17"/>
    </row>
    <row r="335" spans="4:14" ht="12.75" x14ac:dyDescent="0.2">
      <c r="D335" s="25"/>
      <c r="E335" s="25"/>
      <c r="N335" s="17"/>
    </row>
    <row r="336" spans="4:14" ht="12.75" x14ac:dyDescent="0.2">
      <c r="D336" s="25"/>
      <c r="E336" s="25"/>
      <c r="N336" s="17"/>
    </row>
    <row r="337" spans="4:14" ht="12.75" x14ac:dyDescent="0.2">
      <c r="D337" s="25"/>
      <c r="E337" s="25"/>
      <c r="N337" s="17"/>
    </row>
    <row r="338" spans="4:14" ht="12.75" x14ac:dyDescent="0.2">
      <c r="D338" s="25"/>
      <c r="E338" s="25"/>
      <c r="N338" s="17"/>
    </row>
    <row r="339" spans="4:14" ht="12.75" x14ac:dyDescent="0.2">
      <c r="D339" s="25"/>
      <c r="E339" s="25"/>
      <c r="N339" s="17"/>
    </row>
    <row r="340" spans="4:14" ht="12.75" x14ac:dyDescent="0.2">
      <c r="D340" s="25"/>
      <c r="E340" s="25"/>
      <c r="N340" s="17"/>
    </row>
    <row r="341" spans="4:14" ht="12.75" x14ac:dyDescent="0.2">
      <c r="D341" s="25"/>
      <c r="E341" s="25"/>
      <c r="N341" s="17"/>
    </row>
    <row r="342" spans="4:14" ht="12.75" x14ac:dyDescent="0.2">
      <c r="D342" s="25"/>
      <c r="E342" s="25"/>
      <c r="N342" s="17"/>
    </row>
    <row r="343" spans="4:14" ht="12.75" x14ac:dyDescent="0.2">
      <c r="D343" s="25"/>
      <c r="E343" s="25"/>
      <c r="N343" s="17"/>
    </row>
    <row r="344" spans="4:14" ht="12.75" x14ac:dyDescent="0.2">
      <c r="D344" s="25"/>
      <c r="E344" s="25"/>
      <c r="N344" s="17"/>
    </row>
    <row r="345" spans="4:14" ht="12.75" x14ac:dyDescent="0.2">
      <c r="D345" s="25"/>
      <c r="E345" s="25"/>
      <c r="N345" s="17"/>
    </row>
    <row r="346" spans="4:14" ht="12.75" x14ac:dyDescent="0.2">
      <c r="D346" s="25"/>
      <c r="E346" s="25"/>
      <c r="N346" s="17"/>
    </row>
    <row r="347" spans="4:14" ht="12.75" x14ac:dyDescent="0.2">
      <c r="D347" s="25"/>
      <c r="E347" s="25"/>
      <c r="N347" s="17"/>
    </row>
    <row r="348" spans="4:14" ht="12.75" x14ac:dyDescent="0.2">
      <c r="D348" s="25"/>
      <c r="E348" s="25"/>
      <c r="N348" s="17"/>
    </row>
    <row r="349" spans="4:14" ht="12.75" x14ac:dyDescent="0.2">
      <c r="D349" s="25"/>
      <c r="E349" s="25"/>
      <c r="N349" s="17"/>
    </row>
    <row r="350" spans="4:14" ht="12.75" x14ac:dyDescent="0.2">
      <c r="D350" s="25"/>
      <c r="E350" s="25"/>
      <c r="N350" s="17"/>
    </row>
    <row r="351" spans="4:14" ht="12.75" x14ac:dyDescent="0.2">
      <c r="D351" s="25"/>
      <c r="E351" s="25"/>
      <c r="N351" s="17"/>
    </row>
    <row r="352" spans="4:14" ht="12.75" x14ac:dyDescent="0.2">
      <c r="D352" s="25"/>
      <c r="E352" s="25"/>
      <c r="N352" s="17"/>
    </row>
    <row r="353" spans="4:14" ht="12.75" x14ac:dyDescent="0.2">
      <c r="D353" s="25"/>
      <c r="E353" s="25"/>
      <c r="N353" s="17"/>
    </row>
    <row r="354" spans="4:14" ht="12.75" x14ac:dyDescent="0.2">
      <c r="D354" s="25"/>
      <c r="E354" s="25"/>
      <c r="N354" s="17"/>
    </row>
    <row r="355" spans="4:14" ht="12.75" x14ac:dyDescent="0.2">
      <c r="D355" s="25"/>
      <c r="E355" s="25"/>
      <c r="N355" s="17"/>
    </row>
    <row r="356" spans="4:14" ht="12.75" x14ac:dyDescent="0.2">
      <c r="D356" s="25"/>
      <c r="E356" s="25"/>
      <c r="N356" s="17"/>
    </row>
    <row r="357" spans="4:14" ht="12.75" x14ac:dyDescent="0.2">
      <c r="D357" s="25"/>
      <c r="E357" s="25"/>
      <c r="N357" s="17"/>
    </row>
    <row r="358" spans="4:14" ht="12.75" x14ac:dyDescent="0.2">
      <c r="D358" s="25"/>
      <c r="E358" s="25"/>
      <c r="N358" s="17"/>
    </row>
    <row r="359" spans="4:14" ht="12.75" x14ac:dyDescent="0.2">
      <c r="D359" s="25"/>
      <c r="E359" s="25"/>
      <c r="N359" s="17"/>
    </row>
    <row r="360" spans="4:14" ht="12.75" x14ac:dyDescent="0.2">
      <c r="D360" s="25"/>
      <c r="E360" s="25"/>
      <c r="N360" s="17"/>
    </row>
    <row r="361" spans="4:14" ht="12.75" x14ac:dyDescent="0.2">
      <c r="D361" s="25"/>
      <c r="E361" s="25"/>
      <c r="N361" s="17"/>
    </row>
    <row r="362" spans="4:14" ht="12.75" x14ac:dyDescent="0.2">
      <c r="D362" s="25"/>
      <c r="E362" s="25"/>
      <c r="N362" s="17"/>
    </row>
    <row r="363" spans="4:14" ht="12.75" x14ac:dyDescent="0.2">
      <c r="D363" s="25"/>
      <c r="E363" s="25"/>
      <c r="N363" s="17"/>
    </row>
    <row r="364" spans="4:14" ht="12.75" x14ac:dyDescent="0.2">
      <c r="D364" s="25"/>
      <c r="E364" s="25"/>
      <c r="N364" s="17"/>
    </row>
    <row r="365" spans="4:14" ht="12.75" x14ac:dyDescent="0.2">
      <c r="D365" s="25"/>
      <c r="E365" s="25"/>
      <c r="N365" s="17"/>
    </row>
    <row r="366" spans="4:14" ht="12.75" x14ac:dyDescent="0.2">
      <c r="D366" s="25"/>
      <c r="E366" s="25"/>
      <c r="N366" s="17"/>
    </row>
    <row r="367" spans="4:14" ht="12.75" x14ac:dyDescent="0.2">
      <c r="D367" s="25"/>
      <c r="E367" s="25"/>
      <c r="N367" s="17"/>
    </row>
    <row r="368" spans="4:14" ht="12.75" x14ac:dyDescent="0.2">
      <c r="D368" s="25"/>
      <c r="E368" s="25"/>
      <c r="N368" s="17"/>
    </row>
    <row r="369" spans="4:14" ht="12.75" x14ac:dyDescent="0.2">
      <c r="D369" s="25"/>
      <c r="E369" s="25"/>
      <c r="N369" s="17"/>
    </row>
    <row r="370" spans="4:14" ht="12.75" x14ac:dyDescent="0.2">
      <c r="D370" s="25"/>
      <c r="E370" s="25"/>
      <c r="N370" s="17"/>
    </row>
    <row r="371" spans="4:14" ht="12.75" x14ac:dyDescent="0.2">
      <c r="D371" s="25"/>
      <c r="E371" s="25"/>
      <c r="N371" s="17"/>
    </row>
    <row r="372" spans="4:14" ht="12.75" x14ac:dyDescent="0.2">
      <c r="D372" s="25"/>
      <c r="E372" s="25"/>
      <c r="N372" s="17"/>
    </row>
    <row r="373" spans="4:14" ht="12.75" x14ac:dyDescent="0.2">
      <c r="D373" s="25"/>
      <c r="E373" s="25"/>
      <c r="N373" s="17"/>
    </row>
    <row r="374" spans="4:14" ht="12.75" x14ac:dyDescent="0.2">
      <c r="D374" s="25"/>
      <c r="E374" s="25"/>
      <c r="N374" s="17"/>
    </row>
    <row r="375" spans="4:14" ht="12.75" x14ac:dyDescent="0.2">
      <c r="D375" s="25"/>
      <c r="E375" s="25"/>
      <c r="N375" s="17"/>
    </row>
    <row r="376" spans="4:14" ht="12.75" x14ac:dyDescent="0.2">
      <c r="D376" s="25"/>
      <c r="E376" s="25"/>
      <c r="N376" s="17"/>
    </row>
    <row r="377" spans="4:14" ht="12.75" x14ac:dyDescent="0.2">
      <c r="D377" s="25"/>
      <c r="E377" s="25"/>
      <c r="N377" s="17"/>
    </row>
    <row r="378" spans="4:14" ht="12.75" x14ac:dyDescent="0.2">
      <c r="D378" s="25"/>
      <c r="E378" s="25"/>
      <c r="N378" s="17"/>
    </row>
    <row r="379" spans="4:14" ht="12.75" x14ac:dyDescent="0.2">
      <c r="D379" s="25"/>
      <c r="E379" s="25"/>
      <c r="N379" s="17"/>
    </row>
    <row r="380" spans="4:14" ht="12.75" x14ac:dyDescent="0.2">
      <c r="D380" s="25"/>
      <c r="E380" s="25"/>
      <c r="N380" s="17"/>
    </row>
    <row r="381" spans="4:14" ht="12.75" x14ac:dyDescent="0.2">
      <c r="D381" s="25"/>
      <c r="E381" s="25"/>
      <c r="N381" s="17"/>
    </row>
    <row r="382" spans="4:14" ht="12.75" x14ac:dyDescent="0.2">
      <c r="D382" s="25"/>
      <c r="E382" s="25"/>
      <c r="N382" s="17"/>
    </row>
    <row r="383" spans="4:14" ht="12.75" x14ac:dyDescent="0.2">
      <c r="D383" s="25"/>
      <c r="E383" s="25"/>
      <c r="N383" s="17"/>
    </row>
    <row r="384" spans="4:14" ht="12.75" x14ac:dyDescent="0.2">
      <c r="D384" s="25"/>
      <c r="E384" s="25"/>
      <c r="N384" s="17"/>
    </row>
    <row r="385" spans="4:14" ht="12.75" x14ac:dyDescent="0.2">
      <c r="D385" s="25"/>
      <c r="E385" s="25"/>
      <c r="N385" s="17"/>
    </row>
    <row r="386" spans="4:14" ht="12.75" x14ac:dyDescent="0.2">
      <c r="D386" s="25"/>
      <c r="E386" s="25"/>
      <c r="N386" s="17"/>
    </row>
    <row r="387" spans="4:14" ht="12.75" x14ac:dyDescent="0.2">
      <c r="D387" s="25"/>
      <c r="E387" s="25"/>
      <c r="N387" s="17"/>
    </row>
    <row r="388" spans="4:14" ht="12.75" x14ac:dyDescent="0.2">
      <c r="D388" s="25"/>
      <c r="E388" s="25"/>
      <c r="N388" s="17"/>
    </row>
    <row r="389" spans="4:14" ht="12.75" x14ac:dyDescent="0.2">
      <c r="D389" s="25"/>
      <c r="E389" s="25"/>
      <c r="N389" s="17"/>
    </row>
    <row r="390" spans="4:14" ht="12.75" x14ac:dyDescent="0.2">
      <c r="D390" s="25"/>
      <c r="E390" s="25"/>
      <c r="N390" s="17"/>
    </row>
    <row r="391" spans="4:14" ht="12.75" x14ac:dyDescent="0.2">
      <c r="D391" s="25"/>
      <c r="E391" s="25"/>
      <c r="N391" s="17"/>
    </row>
    <row r="392" spans="4:14" ht="12.75" x14ac:dyDescent="0.2">
      <c r="D392" s="25"/>
      <c r="E392" s="25"/>
      <c r="N392" s="17"/>
    </row>
    <row r="393" spans="4:14" ht="12.75" x14ac:dyDescent="0.2">
      <c r="D393" s="25"/>
      <c r="E393" s="25"/>
      <c r="N393" s="17"/>
    </row>
    <row r="394" spans="4:14" ht="12.75" x14ac:dyDescent="0.2">
      <c r="D394" s="25"/>
      <c r="E394" s="25"/>
      <c r="N394" s="17"/>
    </row>
    <row r="395" spans="4:14" ht="12.75" x14ac:dyDescent="0.2">
      <c r="D395" s="25"/>
      <c r="E395" s="25"/>
      <c r="N395" s="17"/>
    </row>
    <row r="396" spans="4:14" ht="12.75" x14ac:dyDescent="0.2">
      <c r="D396" s="25"/>
      <c r="E396" s="25"/>
      <c r="N396" s="17"/>
    </row>
    <row r="397" spans="4:14" ht="12.75" x14ac:dyDescent="0.2">
      <c r="D397" s="25"/>
      <c r="E397" s="25"/>
      <c r="N397" s="17"/>
    </row>
    <row r="398" spans="4:14" ht="12.75" x14ac:dyDescent="0.2">
      <c r="D398" s="25"/>
      <c r="E398" s="25"/>
      <c r="N398" s="17"/>
    </row>
    <row r="399" spans="4:14" ht="12.75" x14ac:dyDescent="0.2">
      <c r="D399" s="25"/>
      <c r="E399" s="25"/>
      <c r="N399" s="17"/>
    </row>
    <row r="400" spans="4:14" ht="12.75" x14ac:dyDescent="0.2">
      <c r="D400" s="25"/>
      <c r="E400" s="25"/>
      <c r="N400" s="17"/>
    </row>
    <row r="401" spans="4:14" ht="12.75" x14ac:dyDescent="0.2">
      <c r="D401" s="25"/>
      <c r="E401" s="25"/>
      <c r="N401" s="17"/>
    </row>
    <row r="402" spans="4:14" ht="12.75" x14ac:dyDescent="0.2">
      <c r="D402" s="25"/>
      <c r="E402" s="25"/>
      <c r="N402" s="17"/>
    </row>
    <row r="403" spans="4:14" ht="12.75" x14ac:dyDescent="0.2">
      <c r="D403" s="25"/>
      <c r="E403" s="25"/>
      <c r="N403" s="17"/>
    </row>
    <row r="404" spans="4:14" ht="12.75" x14ac:dyDescent="0.2">
      <c r="D404" s="25"/>
      <c r="E404" s="25"/>
      <c r="N404" s="17"/>
    </row>
    <row r="405" spans="4:14" ht="12.75" x14ac:dyDescent="0.2">
      <c r="D405" s="25"/>
      <c r="E405" s="25"/>
      <c r="N405" s="17"/>
    </row>
    <row r="406" spans="4:14" ht="12.75" x14ac:dyDescent="0.2">
      <c r="D406" s="25"/>
      <c r="E406" s="25"/>
      <c r="N406" s="17"/>
    </row>
    <row r="407" spans="4:14" ht="12.75" x14ac:dyDescent="0.2">
      <c r="D407" s="25"/>
      <c r="E407" s="25"/>
      <c r="N407" s="17"/>
    </row>
    <row r="408" spans="4:14" ht="12.75" x14ac:dyDescent="0.2">
      <c r="D408" s="25"/>
      <c r="E408" s="25"/>
      <c r="N408" s="17"/>
    </row>
    <row r="409" spans="4:14" ht="12.75" x14ac:dyDescent="0.2">
      <c r="D409" s="25"/>
      <c r="E409" s="25"/>
      <c r="N409" s="17"/>
    </row>
    <row r="410" spans="4:14" ht="12.75" x14ac:dyDescent="0.2">
      <c r="D410" s="25"/>
      <c r="E410" s="25"/>
      <c r="N410" s="17"/>
    </row>
    <row r="411" spans="4:14" ht="12.75" x14ac:dyDescent="0.2">
      <c r="D411" s="25"/>
      <c r="E411" s="25"/>
      <c r="N411" s="17"/>
    </row>
    <row r="412" spans="4:14" ht="12.75" x14ac:dyDescent="0.2">
      <c r="D412" s="25"/>
      <c r="E412" s="25"/>
      <c r="N412" s="17"/>
    </row>
    <row r="413" spans="4:14" ht="12.75" x14ac:dyDescent="0.2">
      <c r="D413" s="25"/>
      <c r="E413" s="25"/>
      <c r="N413" s="17"/>
    </row>
    <row r="414" spans="4:14" ht="12.75" x14ac:dyDescent="0.2">
      <c r="D414" s="25"/>
      <c r="E414" s="25"/>
      <c r="N414" s="17"/>
    </row>
    <row r="415" spans="4:14" ht="12.75" x14ac:dyDescent="0.2">
      <c r="D415" s="25"/>
      <c r="E415" s="25"/>
      <c r="N415" s="17"/>
    </row>
    <row r="416" spans="4:14" ht="12.75" x14ac:dyDescent="0.2">
      <c r="D416" s="25"/>
      <c r="E416" s="25"/>
      <c r="N416" s="17"/>
    </row>
    <row r="417" spans="4:14" ht="12.75" x14ac:dyDescent="0.2">
      <c r="D417" s="25"/>
      <c r="E417" s="25"/>
      <c r="N417" s="17"/>
    </row>
    <row r="418" spans="4:14" ht="12.75" x14ac:dyDescent="0.2">
      <c r="D418" s="25"/>
      <c r="E418" s="25"/>
      <c r="N418" s="17"/>
    </row>
    <row r="419" spans="4:14" ht="12.75" x14ac:dyDescent="0.2">
      <c r="D419" s="25"/>
      <c r="E419" s="25"/>
      <c r="N419" s="17"/>
    </row>
    <row r="420" spans="4:14" ht="12.75" x14ac:dyDescent="0.2">
      <c r="D420" s="25"/>
      <c r="E420" s="25"/>
      <c r="N420" s="17"/>
    </row>
    <row r="421" spans="4:14" ht="12.75" x14ac:dyDescent="0.2">
      <c r="D421" s="25"/>
      <c r="E421" s="25"/>
      <c r="N421" s="17"/>
    </row>
    <row r="422" spans="4:14" ht="12.75" x14ac:dyDescent="0.2">
      <c r="D422" s="25"/>
      <c r="E422" s="25"/>
      <c r="N422" s="17"/>
    </row>
    <row r="423" spans="4:14" ht="12.75" x14ac:dyDescent="0.2">
      <c r="D423" s="25"/>
      <c r="E423" s="25"/>
      <c r="N423" s="17"/>
    </row>
    <row r="424" spans="4:14" ht="12.75" x14ac:dyDescent="0.2">
      <c r="D424" s="25"/>
      <c r="E424" s="25"/>
      <c r="N424" s="17"/>
    </row>
    <row r="425" spans="4:14" ht="12.75" x14ac:dyDescent="0.2">
      <c r="D425" s="25"/>
      <c r="E425" s="25"/>
      <c r="N425" s="17"/>
    </row>
    <row r="426" spans="4:14" ht="12.75" x14ac:dyDescent="0.2">
      <c r="D426" s="25"/>
      <c r="E426" s="25"/>
      <c r="N426" s="17"/>
    </row>
    <row r="427" spans="4:14" ht="12.75" x14ac:dyDescent="0.2">
      <c r="D427" s="25"/>
      <c r="E427" s="25"/>
      <c r="N427" s="17"/>
    </row>
    <row r="428" spans="4:14" ht="12.75" x14ac:dyDescent="0.2">
      <c r="D428" s="25"/>
      <c r="E428" s="25"/>
      <c r="N428" s="17"/>
    </row>
    <row r="429" spans="4:14" ht="12.75" x14ac:dyDescent="0.2">
      <c r="D429" s="25"/>
      <c r="E429" s="25"/>
      <c r="N429" s="17"/>
    </row>
    <row r="430" spans="4:14" ht="12.75" x14ac:dyDescent="0.2">
      <c r="D430" s="25"/>
      <c r="E430" s="25"/>
      <c r="N430" s="17"/>
    </row>
    <row r="431" spans="4:14" ht="12.75" x14ac:dyDescent="0.2">
      <c r="D431" s="25"/>
      <c r="E431" s="25"/>
      <c r="N431" s="17"/>
    </row>
    <row r="432" spans="4:14" ht="12.75" x14ac:dyDescent="0.2">
      <c r="D432" s="25"/>
      <c r="E432" s="25"/>
      <c r="N432" s="17"/>
    </row>
    <row r="433" spans="4:14" ht="12.75" x14ac:dyDescent="0.2">
      <c r="D433" s="25"/>
      <c r="E433" s="25"/>
      <c r="N433" s="17"/>
    </row>
    <row r="434" spans="4:14" ht="12.75" x14ac:dyDescent="0.2">
      <c r="D434" s="25"/>
      <c r="E434" s="25"/>
      <c r="N434" s="17"/>
    </row>
    <row r="435" spans="4:14" ht="12.75" x14ac:dyDescent="0.2">
      <c r="D435" s="25"/>
      <c r="E435" s="25"/>
      <c r="N435" s="17"/>
    </row>
    <row r="436" spans="4:14" ht="12.75" x14ac:dyDescent="0.2">
      <c r="D436" s="25"/>
      <c r="E436" s="25"/>
      <c r="N436" s="17"/>
    </row>
    <row r="437" spans="4:14" ht="12.75" x14ac:dyDescent="0.2">
      <c r="D437" s="25"/>
      <c r="E437" s="25"/>
      <c r="N437" s="17"/>
    </row>
    <row r="438" spans="4:14" ht="12.75" x14ac:dyDescent="0.2">
      <c r="D438" s="25"/>
      <c r="E438" s="25"/>
      <c r="N438" s="17"/>
    </row>
    <row r="439" spans="4:14" ht="12.75" x14ac:dyDescent="0.2">
      <c r="D439" s="25"/>
      <c r="E439" s="25"/>
      <c r="N439" s="17"/>
    </row>
    <row r="440" spans="4:14" ht="12.75" x14ac:dyDescent="0.2">
      <c r="D440" s="25"/>
      <c r="E440" s="25"/>
      <c r="N440" s="17"/>
    </row>
    <row r="441" spans="4:14" ht="12.75" x14ac:dyDescent="0.2">
      <c r="D441" s="25"/>
      <c r="E441" s="25"/>
      <c r="N441" s="17"/>
    </row>
    <row r="442" spans="4:14" ht="12.75" x14ac:dyDescent="0.2">
      <c r="D442" s="25"/>
      <c r="E442" s="25"/>
      <c r="N442" s="17"/>
    </row>
    <row r="443" spans="4:14" ht="12.75" x14ac:dyDescent="0.2">
      <c r="D443" s="25"/>
      <c r="E443" s="25"/>
      <c r="N443" s="17"/>
    </row>
    <row r="444" spans="4:14" ht="12.75" x14ac:dyDescent="0.2">
      <c r="D444" s="25"/>
      <c r="E444" s="25"/>
      <c r="N444" s="17"/>
    </row>
    <row r="445" spans="4:14" ht="12.75" x14ac:dyDescent="0.2">
      <c r="D445" s="25"/>
      <c r="E445" s="25"/>
      <c r="N445" s="17"/>
    </row>
    <row r="446" spans="4:14" ht="12.75" x14ac:dyDescent="0.2">
      <c r="D446" s="25"/>
      <c r="E446" s="25"/>
      <c r="N446" s="17"/>
    </row>
    <row r="447" spans="4:14" ht="12.75" x14ac:dyDescent="0.2">
      <c r="D447" s="25"/>
      <c r="E447" s="25"/>
      <c r="N447" s="17"/>
    </row>
    <row r="448" spans="4:14" ht="12.75" x14ac:dyDescent="0.2">
      <c r="D448" s="25"/>
      <c r="E448" s="25"/>
      <c r="N448" s="17"/>
    </row>
    <row r="449" spans="4:14" ht="12.75" x14ac:dyDescent="0.2">
      <c r="D449" s="25"/>
      <c r="E449" s="25"/>
      <c r="N449" s="17"/>
    </row>
    <row r="450" spans="4:14" ht="12.75" x14ac:dyDescent="0.2">
      <c r="D450" s="25"/>
      <c r="E450" s="25"/>
      <c r="N450" s="17"/>
    </row>
    <row r="451" spans="4:14" ht="12.75" x14ac:dyDescent="0.2">
      <c r="D451" s="25"/>
      <c r="E451" s="25"/>
      <c r="N451" s="17"/>
    </row>
    <row r="452" spans="4:14" ht="12.75" x14ac:dyDescent="0.2">
      <c r="D452" s="25"/>
      <c r="E452" s="25"/>
      <c r="N452" s="17"/>
    </row>
    <row r="453" spans="4:14" ht="12.75" x14ac:dyDescent="0.2">
      <c r="D453" s="25"/>
      <c r="E453" s="25"/>
      <c r="N453" s="17"/>
    </row>
    <row r="454" spans="4:14" ht="12.75" x14ac:dyDescent="0.2">
      <c r="D454" s="25"/>
      <c r="E454" s="25"/>
      <c r="N454" s="17"/>
    </row>
    <row r="455" spans="4:14" ht="12.75" x14ac:dyDescent="0.2">
      <c r="D455" s="25"/>
      <c r="E455" s="25"/>
      <c r="N455" s="17"/>
    </row>
    <row r="456" spans="4:14" ht="12.75" x14ac:dyDescent="0.2">
      <c r="D456" s="25"/>
      <c r="E456" s="25"/>
      <c r="N456" s="17"/>
    </row>
    <row r="457" spans="4:14" ht="12.75" x14ac:dyDescent="0.2">
      <c r="D457" s="25"/>
      <c r="E457" s="25"/>
      <c r="N457" s="17"/>
    </row>
    <row r="458" spans="4:14" ht="12.75" x14ac:dyDescent="0.2">
      <c r="D458" s="25"/>
      <c r="E458" s="25"/>
      <c r="N458" s="17"/>
    </row>
    <row r="459" spans="4:14" ht="12.75" x14ac:dyDescent="0.2">
      <c r="D459" s="25"/>
      <c r="E459" s="25"/>
      <c r="N459" s="17"/>
    </row>
    <row r="460" spans="4:14" ht="12.75" x14ac:dyDescent="0.2">
      <c r="D460" s="25"/>
      <c r="E460" s="25"/>
      <c r="N460" s="17"/>
    </row>
    <row r="461" spans="4:14" ht="12.75" x14ac:dyDescent="0.2">
      <c r="D461" s="25"/>
      <c r="E461" s="25"/>
      <c r="N461" s="17"/>
    </row>
    <row r="462" spans="4:14" ht="12.75" x14ac:dyDescent="0.2">
      <c r="D462" s="25"/>
      <c r="E462" s="25"/>
      <c r="N462" s="17"/>
    </row>
    <row r="463" spans="4:14" ht="12.75" x14ac:dyDescent="0.2">
      <c r="D463" s="25"/>
      <c r="E463" s="25"/>
      <c r="N463" s="17"/>
    </row>
    <row r="464" spans="4:14" ht="12.75" x14ac:dyDescent="0.2">
      <c r="D464" s="25"/>
      <c r="E464" s="25"/>
      <c r="N464" s="17"/>
    </row>
    <row r="465" spans="4:14" ht="12.75" x14ac:dyDescent="0.2">
      <c r="D465" s="25"/>
      <c r="E465" s="25"/>
      <c r="N465" s="17"/>
    </row>
    <row r="466" spans="4:14" ht="12.75" x14ac:dyDescent="0.2">
      <c r="D466" s="25"/>
      <c r="E466" s="25"/>
      <c r="N466" s="17"/>
    </row>
    <row r="467" spans="4:14" ht="12.75" x14ac:dyDescent="0.2">
      <c r="D467" s="25"/>
      <c r="E467" s="25"/>
      <c r="N467" s="17"/>
    </row>
    <row r="468" spans="4:14" ht="12.75" x14ac:dyDescent="0.2">
      <c r="D468" s="25"/>
      <c r="E468" s="25"/>
      <c r="N468" s="17"/>
    </row>
    <row r="469" spans="4:14" ht="12.75" x14ac:dyDescent="0.2">
      <c r="D469" s="25"/>
      <c r="E469" s="25"/>
      <c r="N469" s="17"/>
    </row>
    <row r="470" spans="4:14" ht="12.75" x14ac:dyDescent="0.2">
      <c r="D470" s="25"/>
      <c r="E470" s="25"/>
      <c r="N470" s="17"/>
    </row>
    <row r="471" spans="4:14" ht="12.75" x14ac:dyDescent="0.2">
      <c r="D471" s="25"/>
      <c r="E471" s="25"/>
      <c r="N471" s="17"/>
    </row>
    <row r="472" spans="4:14" ht="12.75" x14ac:dyDescent="0.2">
      <c r="D472" s="25"/>
      <c r="E472" s="25"/>
      <c r="N472" s="17"/>
    </row>
    <row r="473" spans="4:14" ht="12.75" x14ac:dyDescent="0.2">
      <c r="D473" s="25"/>
      <c r="E473" s="25"/>
      <c r="N473" s="17"/>
    </row>
    <row r="474" spans="4:14" ht="12.75" x14ac:dyDescent="0.2">
      <c r="D474" s="25"/>
      <c r="E474" s="25"/>
      <c r="N474" s="17"/>
    </row>
    <row r="475" spans="4:14" ht="12.75" x14ac:dyDescent="0.2">
      <c r="D475" s="25"/>
      <c r="E475" s="25"/>
      <c r="N475" s="17"/>
    </row>
    <row r="476" spans="4:14" ht="12.75" x14ac:dyDescent="0.2">
      <c r="D476" s="25"/>
      <c r="E476" s="25"/>
      <c r="N476" s="17"/>
    </row>
    <row r="477" spans="4:14" ht="12.75" x14ac:dyDescent="0.2">
      <c r="D477" s="25"/>
      <c r="E477" s="25"/>
      <c r="N477" s="17"/>
    </row>
    <row r="478" spans="4:14" ht="12.75" x14ac:dyDescent="0.2">
      <c r="D478" s="25"/>
      <c r="E478" s="25"/>
      <c r="N478" s="17"/>
    </row>
    <row r="479" spans="4:14" ht="12.75" x14ac:dyDescent="0.2">
      <c r="D479" s="25"/>
      <c r="E479" s="25"/>
      <c r="N479" s="17"/>
    </row>
    <row r="480" spans="4:14" ht="12.75" x14ac:dyDescent="0.2">
      <c r="D480" s="25"/>
      <c r="E480" s="25"/>
      <c r="N480" s="17"/>
    </row>
    <row r="481" spans="4:14" ht="12.75" x14ac:dyDescent="0.2">
      <c r="D481" s="25"/>
      <c r="E481" s="25"/>
      <c r="N481" s="17"/>
    </row>
    <row r="482" spans="4:14" ht="12.75" x14ac:dyDescent="0.2">
      <c r="D482" s="25"/>
      <c r="E482" s="25"/>
      <c r="N482" s="17"/>
    </row>
    <row r="483" spans="4:14" ht="12.75" x14ac:dyDescent="0.2">
      <c r="D483" s="25"/>
      <c r="E483" s="25"/>
      <c r="N483" s="17"/>
    </row>
    <row r="484" spans="4:14" ht="12.75" x14ac:dyDescent="0.2">
      <c r="D484" s="25"/>
      <c r="E484" s="25"/>
      <c r="N484" s="17"/>
    </row>
    <row r="485" spans="4:14" ht="12.75" x14ac:dyDescent="0.2">
      <c r="D485" s="25"/>
      <c r="E485" s="25"/>
      <c r="N485" s="17"/>
    </row>
    <row r="486" spans="4:14" ht="12.75" x14ac:dyDescent="0.2">
      <c r="D486" s="25"/>
      <c r="E486" s="25"/>
      <c r="N486" s="17"/>
    </row>
    <row r="487" spans="4:14" ht="12.75" x14ac:dyDescent="0.2">
      <c r="D487" s="25"/>
      <c r="E487" s="25"/>
      <c r="N487" s="17"/>
    </row>
    <row r="488" spans="4:14" ht="12.75" x14ac:dyDescent="0.2">
      <c r="D488" s="25"/>
      <c r="E488" s="25"/>
      <c r="N488" s="17"/>
    </row>
    <row r="489" spans="4:14" ht="12.75" x14ac:dyDescent="0.2">
      <c r="D489" s="25"/>
      <c r="E489" s="25"/>
      <c r="N489" s="17"/>
    </row>
    <row r="490" spans="4:14" ht="12.75" x14ac:dyDescent="0.2">
      <c r="D490" s="25"/>
      <c r="E490" s="25"/>
      <c r="N490" s="17"/>
    </row>
    <row r="491" spans="4:14" ht="12.75" x14ac:dyDescent="0.2">
      <c r="D491" s="25"/>
      <c r="E491" s="25"/>
      <c r="N491" s="17"/>
    </row>
    <row r="492" spans="4:14" ht="12.75" x14ac:dyDescent="0.2">
      <c r="D492" s="25"/>
      <c r="E492" s="25"/>
      <c r="N492" s="17"/>
    </row>
    <row r="493" spans="4:14" ht="12.75" x14ac:dyDescent="0.2">
      <c r="D493" s="25"/>
      <c r="E493" s="25"/>
      <c r="N493" s="17"/>
    </row>
    <row r="494" spans="4:14" ht="12.75" x14ac:dyDescent="0.2">
      <c r="D494" s="25"/>
      <c r="E494" s="25"/>
      <c r="N494" s="17"/>
    </row>
    <row r="495" spans="4:14" ht="12.75" x14ac:dyDescent="0.2">
      <c r="D495" s="25"/>
      <c r="E495" s="25"/>
      <c r="N495" s="17"/>
    </row>
    <row r="496" spans="4:14" ht="12.75" x14ac:dyDescent="0.2">
      <c r="D496" s="25"/>
      <c r="E496" s="25"/>
      <c r="N496" s="17"/>
    </row>
    <row r="497" spans="4:14" ht="12.75" x14ac:dyDescent="0.2">
      <c r="D497" s="25"/>
      <c r="E497" s="25"/>
      <c r="N497" s="17"/>
    </row>
    <row r="498" spans="4:14" ht="12.75" x14ac:dyDescent="0.2">
      <c r="D498" s="25"/>
      <c r="E498" s="25"/>
      <c r="N498" s="17"/>
    </row>
    <row r="499" spans="4:14" ht="12.75" x14ac:dyDescent="0.2">
      <c r="D499" s="25"/>
      <c r="E499" s="25"/>
      <c r="N499" s="17"/>
    </row>
    <row r="500" spans="4:14" ht="12.75" x14ac:dyDescent="0.2">
      <c r="D500" s="25"/>
      <c r="E500" s="25"/>
      <c r="N500" s="17"/>
    </row>
    <row r="501" spans="4:14" ht="12.75" x14ac:dyDescent="0.2">
      <c r="D501" s="25"/>
      <c r="E501" s="25"/>
      <c r="N501" s="17"/>
    </row>
    <row r="502" spans="4:14" ht="12.75" x14ac:dyDescent="0.2">
      <c r="D502" s="25"/>
      <c r="E502" s="25"/>
      <c r="N502" s="17"/>
    </row>
    <row r="503" spans="4:14" ht="12.75" x14ac:dyDescent="0.2">
      <c r="D503" s="25"/>
      <c r="E503" s="25"/>
      <c r="N503" s="17"/>
    </row>
    <row r="504" spans="4:14" ht="12.75" x14ac:dyDescent="0.2">
      <c r="D504" s="25"/>
      <c r="E504" s="25"/>
      <c r="N504" s="17"/>
    </row>
    <row r="505" spans="4:14" ht="12.75" x14ac:dyDescent="0.2">
      <c r="D505" s="25"/>
      <c r="E505" s="25"/>
      <c r="N505" s="17"/>
    </row>
    <row r="506" spans="4:14" ht="12.75" x14ac:dyDescent="0.2">
      <c r="D506" s="25"/>
      <c r="E506" s="25"/>
      <c r="N506" s="17"/>
    </row>
    <row r="507" spans="4:14" ht="12.75" x14ac:dyDescent="0.2">
      <c r="D507" s="25"/>
      <c r="E507" s="25"/>
      <c r="N507" s="17"/>
    </row>
    <row r="508" spans="4:14" ht="12.75" x14ac:dyDescent="0.2">
      <c r="D508" s="25"/>
      <c r="E508" s="25"/>
      <c r="N508" s="17"/>
    </row>
    <row r="509" spans="4:14" ht="12.75" x14ac:dyDescent="0.2">
      <c r="D509" s="25"/>
      <c r="E509" s="25"/>
      <c r="N509" s="17"/>
    </row>
    <row r="510" spans="4:14" ht="12.75" x14ac:dyDescent="0.2">
      <c r="D510" s="25"/>
      <c r="E510" s="25"/>
      <c r="N510" s="17"/>
    </row>
    <row r="511" spans="4:14" ht="12.75" x14ac:dyDescent="0.2">
      <c r="D511" s="25"/>
      <c r="E511" s="25"/>
      <c r="N511" s="17"/>
    </row>
    <row r="512" spans="4:14" ht="12.75" x14ac:dyDescent="0.2">
      <c r="D512" s="25"/>
      <c r="E512" s="25"/>
      <c r="N512" s="17"/>
    </row>
    <row r="513" spans="4:14" ht="12.75" x14ac:dyDescent="0.2">
      <c r="D513" s="25"/>
      <c r="E513" s="25"/>
      <c r="N513" s="17"/>
    </row>
    <row r="514" spans="4:14" ht="12.75" x14ac:dyDescent="0.2">
      <c r="D514" s="25"/>
      <c r="E514" s="25"/>
      <c r="N514" s="17"/>
    </row>
    <row r="515" spans="4:14" ht="12.75" x14ac:dyDescent="0.2">
      <c r="D515" s="25"/>
      <c r="E515" s="25"/>
      <c r="N515" s="17"/>
    </row>
    <row r="516" spans="4:14" ht="12.75" x14ac:dyDescent="0.2">
      <c r="D516" s="25"/>
      <c r="E516" s="25"/>
      <c r="N516" s="17"/>
    </row>
    <row r="517" spans="4:14" ht="12.75" x14ac:dyDescent="0.2">
      <c r="D517" s="25"/>
      <c r="E517" s="25"/>
      <c r="N517" s="17"/>
    </row>
    <row r="518" spans="4:14" ht="12.75" x14ac:dyDescent="0.2">
      <c r="D518" s="25"/>
      <c r="E518" s="25"/>
      <c r="N518" s="17"/>
    </row>
    <row r="519" spans="4:14" ht="12.75" x14ac:dyDescent="0.2">
      <c r="D519" s="25"/>
      <c r="E519" s="25"/>
      <c r="N519" s="17"/>
    </row>
    <row r="520" spans="4:14" ht="12.75" x14ac:dyDescent="0.2">
      <c r="D520" s="25"/>
      <c r="E520" s="25"/>
      <c r="N520" s="17"/>
    </row>
    <row r="521" spans="4:14" ht="12.75" x14ac:dyDescent="0.2">
      <c r="D521" s="25"/>
      <c r="E521" s="25"/>
      <c r="N521" s="17"/>
    </row>
    <row r="522" spans="4:14" ht="12.75" x14ac:dyDescent="0.2">
      <c r="D522" s="25"/>
      <c r="E522" s="25"/>
      <c r="N522" s="17"/>
    </row>
    <row r="523" spans="4:14" ht="12.75" x14ac:dyDescent="0.2">
      <c r="D523" s="25"/>
      <c r="E523" s="25"/>
      <c r="N523" s="17"/>
    </row>
    <row r="524" spans="4:14" ht="12.75" x14ac:dyDescent="0.2">
      <c r="D524" s="25"/>
      <c r="E524" s="25"/>
      <c r="N524" s="17"/>
    </row>
    <row r="525" spans="4:14" ht="12.75" x14ac:dyDescent="0.2">
      <c r="D525" s="25"/>
      <c r="E525" s="25"/>
      <c r="N525" s="17"/>
    </row>
    <row r="526" spans="4:14" ht="12.75" x14ac:dyDescent="0.2">
      <c r="D526" s="25"/>
      <c r="E526" s="25"/>
      <c r="N526" s="17"/>
    </row>
    <row r="527" spans="4:14" ht="12.75" x14ac:dyDescent="0.2">
      <c r="D527" s="25"/>
      <c r="E527" s="25"/>
      <c r="N527" s="17"/>
    </row>
    <row r="528" spans="4:14" ht="12.75" x14ac:dyDescent="0.2">
      <c r="D528" s="25"/>
      <c r="E528" s="25"/>
      <c r="N528" s="17"/>
    </row>
    <row r="529" spans="4:14" ht="12.75" x14ac:dyDescent="0.2">
      <c r="D529" s="25"/>
      <c r="E529" s="25"/>
      <c r="N529" s="17"/>
    </row>
    <row r="530" spans="4:14" ht="12.75" x14ac:dyDescent="0.2">
      <c r="D530" s="25"/>
      <c r="E530" s="25"/>
      <c r="N530" s="17"/>
    </row>
    <row r="531" spans="4:14" ht="12.75" x14ac:dyDescent="0.2">
      <c r="D531" s="25"/>
      <c r="E531" s="25"/>
      <c r="N531" s="17"/>
    </row>
    <row r="532" spans="4:14" ht="12.75" x14ac:dyDescent="0.2">
      <c r="D532" s="25"/>
      <c r="E532" s="25"/>
      <c r="N532" s="17"/>
    </row>
    <row r="533" spans="4:14" ht="12.75" x14ac:dyDescent="0.2">
      <c r="D533" s="25"/>
      <c r="E533" s="25"/>
      <c r="N533" s="17"/>
    </row>
    <row r="534" spans="4:14" ht="12.75" x14ac:dyDescent="0.2">
      <c r="D534" s="25"/>
      <c r="E534" s="25"/>
      <c r="N534" s="17"/>
    </row>
    <row r="535" spans="4:14" ht="12.75" x14ac:dyDescent="0.2">
      <c r="D535" s="25"/>
      <c r="E535" s="25"/>
      <c r="N535" s="17"/>
    </row>
    <row r="536" spans="4:14" ht="12.75" x14ac:dyDescent="0.2">
      <c r="D536" s="25"/>
      <c r="E536" s="25"/>
      <c r="N536" s="17"/>
    </row>
    <row r="537" spans="4:14" ht="12.75" x14ac:dyDescent="0.2">
      <c r="D537" s="25"/>
      <c r="E537" s="25"/>
      <c r="N537" s="17"/>
    </row>
    <row r="538" spans="4:14" ht="12.75" x14ac:dyDescent="0.2">
      <c r="D538" s="25"/>
      <c r="E538" s="25"/>
      <c r="N538" s="17"/>
    </row>
    <row r="539" spans="4:14" ht="12.75" x14ac:dyDescent="0.2">
      <c r="D539" s="25"/>
      <c r="E539" s="25"/>
      <c r="N539" s="17"/>
    </row>
    <row r="540" spans="4:14" ht="12.75" x14ac:dyDescent="0.2">
      <c r="D540" s="25"/>
      <c r="E540" s="25"/>
      <c r="N540" s="17"/>
    </row>
    <row r="541" spans="4:14" ht="12.75" x14ac:dyDescent="0.2">
      <c r="D541" s="25"/>
      <c r="E541" s="25"/>
      <c r="N541" s="17"/>
    </row>
    <row r="542" spans="4:14" ht="12.75" x14ac:dyDescent="0.2">
      <c r="D542" s="25"/>
      <c r="E542" s="25"/>
      <c r="N542" s="17"/>
    </row>
    <row r="543" spans="4:14" ht="12.75" x14ac:dyDescent="0.2">
      <c r="D543" s="25"/>
      <c r="E543" s="25"/>
      <c r="N543" s="17"/>
    </row>
    <row r="544" spans="4:14" ht="12.75" x14ac:dyDescent="0.2">
      <c r="D544" s="25"/>
      <c r="E544" s="25"/>
      <c r="N544" s="17"/>
    </row>
    <row r="545" spans="4:14" ht="12.75" x14ac:dyDescent="0.2">
      <c r="D545" s="25"/>
      <c r="E545" s="25"/>
      <c r="N545" s="17"/>
    </row>
    <row r="546" spans="4:14" ht="12.75" x14ac:dyDescent="0.2">
      <c r="D546" s="25"/>
      <c r="E546" s="25"/>
      <c r="N546" s="17"/>
    </row>
    <row r="547" spans="4:14" ht="12.75" x14ac:dyDescent="0.2">
      <c r="D547" s="25"/>
      <c r="E547" s="25"/>
      <c r="N547" s="17"/>
    </row>
    <row r="548" spans="4:14" ht="12.75" x14ac:dyDescent="0.2">
      <c r="D548" s="25"/>
      <c r="E548" s="25"/>
      <c r="N548" s="17"/>
    </row>
    <row r="549" spans="4:14" ht="12.75" x14ac:dyDescent="0.2">
      <c r="D549" s="25"/>
      <c r="E549" s="25"/>
      <c r="N549" s="17"/>
    </row>
    <row r="550" spans="4:14" ht="12.75" x14ac:dyDescent="0.2">
      <c r="D550" s="25"/>
      <c r="E550" s="25"/>
      <c r="N550" s="17"/>
    </row>
    <row r="551" spans="4:14" ht="12.75" x14ac:dyDescent="0.2">
      <c r="D551" s="25"/>
      <c r="E551" s="25"/>
      <c r="N551" s="17"/>
    </row>
    <row r="552" spans="4:14" ht="12.75" x14ac:dyDescent="0.2">
      <c r="D552" s="25"/>
      <c r="E552" s="25"/>
      <c r="N552" s="17"/>
    </row>
    <row r="553" spans="4:14" ht="12.75" x14ac:dyDescent="0.2">
      <c r="D553" s="25"/>
      <c r="E553" s="25"/>
      <c r="N553" s="17"/>
    </row>
    <row r="554" spans="4:14" ht="12.75" x14ac:dyDescent="0.2">
      <c r="D554" s="25"/>
      <c r="E554" s="25"/>
      <c r="N554" s="17"/>
    </row>
    <row r="555" spans="4:14" ht="12.75" x14ac:dyDescent="0.2">
      <c r="D555" s="25"/>
      <c r="E555" s="25"/>
      <c r="N555" s="17"/>
    </row>
    <row r="556" spans="4:14" ht="12.75" x14ac:dyDescent="0.2">
      <c r="D556" s="25"/>
      <c r="E556" s="25"/>
      <c r="N556" s="17"/>
    </row>
    <row r="557" spans="4:14" ht="12.75" x14ac:dyDescent="0.2">
      <c r="D557" s="25"/>
      <c r="E557" s="25"/>
      <c r="N557" s="17"/>
    </row>
    <row r="558" spans="4:14" ht="12.75" x14ac:dyDescent="0.2">
      <c r="D558" s="25"/>
      <c r="E558" s="25"/>
      <c r="N558" s="17"/>
    </row>
    <row r="559" spans="4:14" ht="12.75" x14ac:dyDescent="0.2">
      <c r="D559" s="25"/>
      <c r="E559" s="25"/>
      <c r="N559" s="17"/>
    </row>
    <row r="560" spans="4:14" ht="12.75" x14ac:dyDescent="0.2">
      <c r="D560" s="25"/>
      <c r="E560" s="25"/>
      <c r="N560" s="17"/>
    </row>
    <row r="561" spans="4:14" ht="12.75" x14ac:dyDescent="0.2">
      <c r="D561" s="25"/>
      <c r="E561" s="25"/>
      <c r="N561" s="17"/>
    </row>
    <row r="562" spans="4:14" ht="12.75" x14ac:dyDescent="0.2">
      <c r="D562" s="25"/>
      <c r="E562" s="25"/>
      <c r="N562" s="17"/>
    </row>
    <row r="563" spans="4:14" ht="12.75" x14ac:dyDescent="0.2">
      <c r="D563" s="25"/>
      <c r="E563" s="25"/>
      <c r="N563" s="17"/>
    </row>
    <row r="564" spans="4:14" ht="12.75" x14ac:dyDescent="0.2">
      <c r="D564" s="25"/>
      <c r="E564" s="25"/>
      <c r="N564" s="17"/>
    </row>
    <row r="565" spans="4:14" ht="12.75" x14ac:dyDescent="0.2">
      <c r="D565" s="25"/>
      <c r="E565" s="25"/>
      <c r="N565" s="17"/>
    </row>
    <row r="566" spans="4:14" ht="12.75" x14ac:dyDescent="0.2">
      <c r="D566" s="25"/>
      <c r="E566" s="25"/>
      <c r="N566" s="17"/>
    </row>
    <row r="567" spans="4:14" ht="12.75" x14ac:dyDescent="0.2">
      <c r="D567" s="25"/>
      <c r="E567" s="25"/>
      <c r="N567" s="17"/>
    </row>
    <row r="568" spans="4:14" ht="12.75" x14ac:dyDescent="0.2">
      <c r="D568" s="25"/>
      <c r="E568" s="25"/>
      <c r="N568" s="17"/>
    </row>
    <row r="569" spans="4:14" ht="12.75" x14ac:dyDescent="0.2">
      <c r="D569" s="25"/>
      <c r="E569" s="25"/>
      <c r="N569" s="17"/>
    </row>
    <row r="570" spans="4:14" ht="12.75" x14ac:dyDescent="0.2">
      <c r="D570" s="25"/>
      <c r="E570" s="25"/>
      <c r="N570" s="17"/>
    </row>
    <row r="571" spans="4:14" ht="12.75" x14ac:dyDescent="0.2">
      <c r="D571" s="25"/>
      <c r="E571" s="25"/>
      <c r="N571" s="17"/>
    </row>
    <row r="572" spans="4:14" ht="12.75" x14ac:dyDescent="0.2">
      <c r="D572" s="25"/>
      <c r="E572" s="25"/>
      <c r="N572" s="17"/>
    </row>
    <row r="573" spans="4:14" ht="12.75" x14ac:dyDescent="0.2">
      <c r="D573" s="25"/>
      <c r="E573" s="25"/>
      <c r="N573" s="17"/>
    </row>
    <row r="574" spans="4:14" ht="12.75" x14ac:dyDescent="0.2">
      <c r="D574" s="25"/>
      <c r="E574" s="25"/>
      <c r="N574" s="17"/>
    </row>
    <row r="575" spans="4:14" ht="12.75" x14ac:dyDescent="0.2">
      <c r="D575" s="25"/>
      <c r="E575" s="25"/>
      <c r="N575" s="17"/>
    </row>
    <row r="576" spans="4:14" ht="12.75" x14ac:dyDescent="0.2">
      <c r="D576" s="25"/>
      <c r="E576" s="25"/>
      <c r="N576" s="17"/>
    </row>
    <row r="577" spans="4:14" ht="12.75" x14ac:dyDescent="0.2">
      <c r="D577" s="25"/>
      <c r="E577" s="25"/>
      <c r="N577" s="17"/>
    </row>
    <row r="578" spans="4:14" ht="12.75" x14ac:dyDescent="0.2">
      <c r="D578" s="25"/>
      <c r="E578" s="25"/>
      <c r="N578" s="17"/>
    </row>
    <row r="579" spans="4:14" ht="12.75" x14ac:dyDescent="0.2">
      <c r="D579" s="25"/>
      <c r="E579" s="25"/>
      <c r="N579" s="17"/>
    </row>
    <row r="580" spans="4:14" ht="12.75" x14ac:dyDescent="0.2">
      <c r="D580" s="25"/>
      <c r="E580" s="25"/>
      <c r="N580" s="17"/>
    </row>
    <row r="581" spans="4:14" ht="12.75" x14ac:dyDescent="0.2">
      <c r="D581" s="25"/>
      <c r="E581" s="25"/>
      <c r="N581" s="17"/>
    </row>
    <row r="582" spans="4:14" ht="12.75" x14ac:dyDescent="0.2">
      <c r="D582" s="25"/>
      <c r="E582" s="25"/>
      <c r="N582" s="17"/>
    </row>
    <row r="583" spans="4:14" ht="12.75" x14ac:dyDescent="0.2">
      <c r="D583" s="25"/>
      <c r="E583" s="25"/>
      <c r="N583" s="17"/>
    </row>
    <row r="584" spans="4:14" ht="12.75" x14ac:dyDescent="0.2">
      <c r="D584" s="25"/>
      <c r="E584" s="25"/>
      <c r="N584" s="17"/>
    </row>
    <row r="585" spans="4:14" ht="12.75" x14ac:dyDescent="0.2">
      <c r="D585" s="25"/>
      <c r="E585" s="25"/>
      <c r="N585" s="17"/>
    </row>
    <row r="586" spans="4:14" ht="12.75" x14ac:dyDescent="0.2">
      <c r="D586" s="25"/>
      <c r="E586" s="25"/>
      <c r="N586" s="17"/>
    </row>
    <row r="587" spans="4:14" ht="12.75" x14ac:dyDescent="0.2">
      <c r="D587" s="25"/>
      <c r="E587" s="25"/>
      <c r="N587" s="17"/>
    </row>
    <row r="588" spans="4:14" ht="12.75" x14ac:dyDescent="0.2">
      <c r="D588" s="25"/>
      <c r="E588" s="25"/>
      <c r="N588" s="17"/>
    </row>
    <row r="589" spans="4:14" ht="12.75" x14ac:dyDescent="0.2">
      <c r="D589" s="25"/>
      <c r="E589" s="25"/>
      <c r="N589" s="17"/>
    </row>
    <row r="590" spans="4:14" ht="12.75" x14ac:dyDescent="0.2">
      <c r="D590" s="25"/>
      <c r="E590" s="25"/>
      <c r="N590" s="17"/>
    </row>
    <row r="591" spans="4:14" ht="12.75" x14ac:dyDescent="0.2">
      <c r="D591" s="25"/>
      <c r="E591" s="25"/>
      <c r="N591" s="17"/>
    </row>
    <row r="592" spans="4:14" ht="12.75" x14ac:dyDescent="0.2">
      <c r="D592" s="25"/>
      <c r="E592" s="25"/>
      <c r="N592" s="17"/>
    </row>
    <row r="593" spans="4:14" ht="12.75" x14ac:dyDescent="0.2">
      <c r="D593" s="25"/>
      <c r="E593" s="25"/>
      <c r="N593" s="17"/>
    </row>
    <row r="594" spans="4:14" ht="12.75" x14ac:dyDescent="0.2">
      <c r="D594" s="25"/>
      <c r="E594" s="25"/>
      <c r="N594" s="17"/>
    </row>
    <row r="595" spans="4:14" ht="12.75" x14ac:dyDescent="0.2">
      <c r="D595" s="25"/>
      <c r="E595" s="25"/>
      <c r="N595" s="17"/>
    </row>
    <row r="596" spans="4:14" ht="12.75" x14ac:dyDescent="0.2">
      <c r="D596" s="25"/>
      <c r="E596" s="25"/>
      <c r="N596" s="17"/>
    </row>
    <row r="597" spans="4:14" ht="12.75" x14ac:dyDescent="0.2">
      <c r="D597" s="25"/>
      <c r="E597" s="25"/>
      <c r="N597" s="17"/>
    </row>
    <row r="598" spans="4:14" ht="12.75" x14ac:dyDescent="0.2">
      <c r="D598" s="25"/>
      <c r="E598" s="25"/>
      <c r="N598" s="17"/>
    </row>
    <row r="599" spans="4:14" ht="12.75" x14ac:dyDescent="0.2">
      <c r="D599" s="25"/>
      <c r="E599" s="25"/>
      <c r="N599" s="17"/>
    </row>
    <row r="600" spans="4:14" ht="12.75" x14ac:dyDescent="0.2">
      <c r="D600" s="25"/>
      <c r="E600" s="25"/>
      <c r="N600" s="17"/>
    </row>
    <row r="601" spans="4:14" ht="12.75" x14ac:dyDescent="0.2">
      <c r="D601" s="25"/>
      <c r="E601" s="25"/>
      <c r="N601" s="17"/>
    </row>
    <row r="602" spans="4:14" ht="12.75" x14ac:dyDescent="0.2">
      <c r="D602" s="25"/>
      <c r="E602" s="25"/>
      <c r="N602" s="17"/>
    </row>
    <row r="603" spans="4:14" ht="12.75" x14ac:dyDescent="0.2">
      <c r="D603" s="25"/>
      <c r="E603" s="25"/>
      <c r="N603" s="17"/>
    </row>
    <row r="604" spans="4:14" ht="12.75" x14ac:dyDescent="0.2">
      <c r="D604" s="25"/>
      <c r="E604" s="25"/>
      <c r="N604" s="17"/>
    </row>
    <row r="605" spans="4:14" ht="12.75" x14ac:dyDescent="0.2">
      <c r="D605" s="25"/>
      <c r="E605" s="25"/>
      <c r="N605" s="17"/>
    </row>
    <row r="606" spans="4:14" ht="12.75" x14ac:dyDescent="0.2">
      <c r="D606" s="25"/>
      <c r="E606" s="25"/>
      <c r="N606" s="17"/>
    </row>
    <row r="607" spans="4:14" ht="12.75" x14ac:dyDescent="0.2">
      <c r="D607" s="25"/>
      <c r="E607" s="25"/>
      <c r="N607" s="17"/>
    </row>
    <row r="608" spans="4:14" ht="12.75" x14ac:dyDescent="0.2">
      <c r="D608" s="25"/>
      <c r="E608" s="25"/>
      <c r="N608" s="17"/>
    </row>
    <row r="609" spans="4:14" ht="12.75" x14ac:dyDescent="0.2">
      <c r="D609" s="25"/>
      <c r="E609" s="25"/>
      <c r="N609" s="17"/>
    </row>
    <row r="610" spans="4:14" ht="12.75" x14ac:dyDescent="0.2">
      <c r="D610" s="25"/>
      <c r="E610" s="25"/>
      <c r="N610" s="17"/>
    </row>
    <row r="611" spans="4:14" ht="12.75" x14ac:dyDescent="0.2">
      <c r="D611" s="25"/>
      <c r="E611" s="25"/>
      <c r="N611" s="17"/>
    </row>
    <row r="612" spans="4:14" ht="12.75" x14ac:dyDescent="0.2">
      <c r="D612" s="25"/>
      <c r="E612" s="25"/>
      <c r="N612" s="17"/>
    </row>
    <row r="613" spans="4:14" ht="12.75" x14ac:dyDescent="0.2">
      <c r="D613" s="25"/>
      <c r="E613" s="25"/>
      <c r="N613" s="17"/>
    </row>
    <row r="614" spans="4:14" ht="12.75" x14ac:dyDescent="0.2">
      <c r="D614" s="25"/>
      <c r="E614" s="25"/>
      <c r="N614" s="17"/>
    </row>
    <row r="615" spans="4:14" ht="12.75" x14ac:dyDescent="0.2">
      <c r="D615" s="25"/>
      <c r="E615" s="25"/>
      <c r="N615" s="17"/>
    </row>
    <row r="616" spans="4:14" ht="12.75" x14ac:dyDescent="0.2">
      <c r="D616" s="25"/>
      <c r="E616" s="25"/>
      <c r="N616" s="17"/>
    </row>
    <row r="617" spans="4:14" ht="12.75" x14ac:dyDescent="0.2">
      <c r="D617" s="25"/>
      <c r="E617" s="25"/>
      <c r="N617" s="17"/>
    </row>
    <row r="618" spans="4:14" ht="12.75" x14ac:dyDescent="0.2">
      <c r="D618" s="25"/>
      <c r="E618" s="25"/>
      <c r="N618" s="17"/>
    </row>
    <row r="619" spans="4:14" ht="12.75" x14ac:dyDescent="0.2">
      <c r="D619" s="25"/>
      <c r="E619" s="25"/>
      <c r="N619" s="17"/>
    </row>
    <row r="620" spans="4:14" ht="12.75" x14ac:dyDescent="0.2">
      <c r="D620" s="25"/>
      <c r="E620" s="25"/>
      <c r="N620" s="17"/>
    </row>
    <row r="621" spans="4:14" ht="12.75" x14ac:dyDescent="0.2">
      <c r="D621" s="25"/>
      <c r="E621" s="25"/>
      <c r="N621" s="17"/>
    </row>
    <row r="622" spans="4:14" ht="12.75" x14ac:dyDescent="0.2">
      <c r="D622" s="25"/>
      <c r="E622" s="25"/>
      <c r="N622" s="17"/>
    </row>
    <row r="623" spans="4:14" ht="12.75" x14ac:dyDescent="0.2">
      <c r="D623" s="25"/>
      <c r="E623" s="25"/>
      <c r="N623" s="17"/>
    </row>
    <row r="624" spans="4:14" ht="12.75" x14ac:dyDescent="0.2">
      <c r="D624" s="25"/>
      <c r="E624" s="25"/>
      <c r="N624" s="17"/>
    </row>
    <row r="625" spans="4:14" ht="12.75" x14ac:dyDescent="0.2">
      <c r="D625" s="25"/>
      <c r="E625" s="25"/>
      <c r="N625" s="17"/>
    </row>
    <row r="626" spans="4:14" ht="12.75" x14ac:dyDescent="0.2">
      <c r="D626" s="25"/>
      <c r="E626" s="25"/>
      <c r="N626" s="17"/>
    </row>
    <row r="627" spans="4:14" ht="12.75" x14ac:dyDescent="0.2">
      <c r="D627" s="25"/>
      <c r="E627" s="25"/>
      <c r="N627" s="17"/>
    </row>
    <row r="628" spans="4:14" ht="12.75" x14ac:dyDescent="0.2">
      <c r="D628" s="25"/>
      <c r="E628" s="25"/>
      <c r="N628" s="17"/>
    </row>
    <row r="629" spans="4:14" ht="12.75" x14ac:dyDescent="0.2">
      <c r="D629" s="25"/>
      <c r="E629" s="25"/>
      <c r="N629" s="17"/>
    </row>
    <row r="630" spans="4:14" ht="12.75" x14ac:dyDescent="0.2">
      <c r="D630" s="25"/>
      <c r="E630" s="25"/>
      <c r="N630" s="17"/>
    </row>
    <row r="631" spans="4:14" ht="12.75" x14ac:dyDescent="0.2">
      <c r="D631" s="25"/>
      <c r="E631" s="25"/>
      <c r="N631" s="17"/>
    </row>
    <row r="632" spans="4:14" ht="12.75" x14ac:dyDescent="0.2">
      <c r="D632" s="25"/>
      <c r="E632" s="25"/>
      <c r="N632" s="17"/>
    </row>
    <row r="633" spans="4:14" ht="12.75" x14ac:dyDescent="0.2">
      <c r="D633" s="25"/>
      <c r="E633" s="25"/>
      <c r="N633" s="17"/>
    </row>
    <row r="634" spans="4:14" ht="12.75" x14ac:dyDescent="0.2">
      <c r="D634" s="25"/>
      <c r="E634" s="25"/>
      <c r="N634" s="17"/>
    </row>
    <row r="635" spans="4:14" ht="12.75" x14ac:dyDescent="0.2">
      <c r="D635" s="25"/>
      <c r="E635" s="25"/>
      <c r="N635" s="17"/>
    </row>
    <row r="636" spans="4:14" ht="12.75" x14ac:dyDescent="0.2">
      <c r="D636" s="25"/>
      <c r="E636" s="25"/>
      <c r="N636" s="17"/>
    </row>
    <row r="637" spans="4:14" ht="12.75" x14ac:dyDescent="0.2">
      <c r="D637" s="25"/>
      <c r="E637" s="25"/>
      <c r="N637" s="17"/>
    </row>
    <row r="638" spans="4:14" ht="12.75" x14ac:dyDescent="0.2">
      <c r="D638" s="25"/>
      <c r="E638" s="25"/>
      <c r="N638" s="17"/>
    </row>
    <row r="639" spans="4:14" ht="12.75" x14ac:dyDescent="0.2">
      <c r="D639" s="25"/>
      <c r="E639" s="25"/>
      <c r="N639" s="17"/>
    </row>
    <row r="640" spans="4:14" ht="12.75" x14ac:dyDescent="0.2">
      <c r="D640" s="25"/>
      <c r="E640" s="25"/>
      <c r="N640" s="17"/>
    </row>
    <row r="641" spans="4:14" ht="12.75" x14ac:dyDescent="0.2">
      <c r="D641" s="25"/>
      <c r="E641" s="25"/>
      <c r="N641" s="17"/>
    </row>
    <row r="642" spans="4:14" ht="12.75" x14ac:dyDescent="0.2">
      <c r="D642" s="25"/>
      <c r="E642" s="25"/>
      <c r="N642" s="17"/>
    </row>
    <row r="643" spans="4:14" ht="12.75" x14ac:dyDescent="0.2">
      <c r="D643" s="25"/>
      <c r="E643" s="25"/>
      <c r="N643" s="17"/>
    </row>
    <row r="644" spans="4:14" ht="12.75" x14ac:dyDescent="0.2">
      <c r="D644" s="25"/>
      <c r="E644" s="25"/>
      <c r="N644" s="17"/>
    </row>
    <row r="645" spans="4:14" ht="12.75" x14ac:dyDescent="0.2">
      <c r="D645" s="25"/>
      <c r="E645" s="25"/>
      <c r="N645" s="17"/>
    </row>
    <row r="646" spans="4:14" ht="12.75" x14ac:dyDescent="0.2">
      <c r="D646" s="25"/>
      <c r="E646" s="25"/>
      <c r="N646" s="17"/>
    </row>
    <row r="647" spans="4:14" ht="12.75" x14ac:dyDescent="0.2">
      <c r="D647" s="25"/>
      <c r="E647" s="25"/>
      <c r="N647" s="17"/>
    </row>
    <row r="648" spans="4:14" ht="12.75" x14ac:dyDescent="0.2">
      <c r="D648" s="25"/>
      <c r="E648" s="25"/>
      <c r="N648" s="17"/>
    </row>
    <row r="649" spans="4:14" ht="12.75" x14ac:dyDescent="0.2">
      <c r="D649" s="25"/>
      <c r="E649" s="25"/>
      <c r="N649" s="17"/>
    </row>
    <row r="650" spans="4:14" ht="12.75" x14ac:dyDescent="0.2">
      <c r="D650" s="25"/>
      <c r="E650" s="25"/>
      <c r="N650" s="17"/>
    </row>
    <row r="651" spans="4:14" ht="12.75" x14ac:dyDescent="0.2">
      <c r="D651" s="25"/>
      <c r="E651" s="25"/>
      <c r="N651" s="17"/>
    </row>
    <row r="652" spans="4:14" ht="12.75" x14ac:dyDescent="0.2">
      <c r="D652" s="25"/>
      <c r="E652" s="25"/>
      <c r="N652" s="17"/>
    </row>
    <row r="653" spans="4:14" ht="12.75" x14ac:dyDescent="0.2">
      <c r="D653" s="25"/>
      <c r="E653" s="25"/>
      <c r="N653" s="17"/>
    </row>
    <row r="654" spans="4:14" ht="12.75" x14ac:dyDescent="0.2">
      <c r="D654" s="25"/>
      <c r="E654" s="25"/>
      <c r="N654" s="17"/>
    </row>
    <row r="655" spans="4:14" ht="12.75" x14ac:dyDescent="0.2">
      <c r="D655" s="25"/>
      <c r="E655" s="25"/>
      <c r="N655" s="17"/>
    </row>
    <row r="656" spans="4:14" ht="12.75" x14ac:dyDescent="0.2">
      <c r="D656" s="25"/>
      <c r="E656" s="25"/>
      <c r="N656" s="17"/>
    </row>
    <row r="657" spans="4:14" ht="12.75" x14ac:dyDescent="0.2">
      <c r="D657" s="25"/>
      <c r="E657" s="25"/>
      <c r="N657" s="17"/>
    </row>
    <row r="658" spans="4:14" ht="12.75" x14ac:dyDescent="0.2">
      <c r="D658" s="25"/>
      <c r="E658" s="25"/>
      <c r="N658" s="17"/>
    </row>
    <row r="659" spans="4:14" ht="12.75" x14ac:dyDescent="0.2">
      <c r="D659" s="25"/>
      <c r="E659" s="25"/>
      <c r="N659" s="17"/>
    </row>
    <row r="660" spans="4:14" ht="12.75" x14ac:dyDescent="0.2">
      <c r="D660" s="25"/>
      <c r="E660" s="25"/>
      <c r="N660" s="17"/>
    </row>
    <row r="661" spans="4:14" ht="12.75" x14ac:dyDescent="0.2">
      <c r="D661" s="25"/>
      <c r="E661" s="25"/>
      <c r="N661" s="17"/>
    </row>
    <row r="662" spans="4:14" ht="12.75" x14ac:dyDescent="0.2">
      <c r="D662" s="25"/>
      <c r="E662" s="25"/>
      <c r="N662" s="17"/>
    </row>
    <row r="663" spans="4:14" ht="12.75" x14ac:dyDescent="0.2">
      <c r="D663" s="25"/>
      <c r="E663" s="25"/>
      <c r="N663" s="17"/>
    </row>
    <row r="664" spans="4:14" ht="12.75" x14ac:dyDescent="0.2">
      <c r="D664" s="25"/>
      <c r="E664" s="25"/>
      <c r="N664" s="17"/>
    </row>
    <row r="665" spans="4:14" ht="12.75" x14ac:dyDescent="0.2">
      <c r="D665" s="25"/>
      <c r="E665" s="25"/>
      <c r="N665" s="17"/>
    </row>
    <row r="666" spans="4:14" ht="12.75" x14ac:dyDescent="0.2">
      <c r="D666" s="25"/>
      <c r="E666" s="25"/>
      <c r="N666" s="17"/>
    </row>
    <row r="667" spans="4:14" ht="12.75" x14ac:dyDescent="0.2">
      <c r="D667" s="25"/>
      <c r="E667" s="25"/>
      <c r="N667" s="17"/>
    </row>
    <row r="668" spans="4:14" ht="12.75" x14ac:dyDescent="0.2">
      <c r="D668" s="25"/>
      <c r="E668" s="25"/>
      <c r="N668" s="17"/>
    </row>
    <row r="669" spans="4:14" ht="12.75" x14ac:dyDescent="0.2">
      <c r="D669" s="25"/>
      <c r="E669" s="25"/>
      <c r="N669" s="17"/>
    </row>
    <row r="670" spans="4:14" ht="12.75" x14ac:dyDescent="0.2">
      <c r="D670" s="25"/>
      <c r="E670" s="25"/>
      <c r="N670" s="17"/>
    </row>
    <row r="671" spans="4:14" ht="12.75" x14ac:dyDescent="0.2">
      <c r="D671" s="25"/>
      <c r="E671" s="25"/>
      <c r="N671" s="17"/>
    </row>
    <row r="672" spans="4:14" ht="12.75" x14ac:dyDescent="0.2">
      <c r="D672" s="25"/>
      <c r="E672" s="25"/>
      <c r="N672" s="17"/>
    </row>
    <row r="673" spans="4:14" ht="12.75" x14ac:dyDescent="0.2">
      <c r="D673" s="25"/>
      <c r="E673" s="25"/>
      <c r="N673" s="17"/>
    </row>
    <row r="674" spans="4:14" ht="12.75" x14ac:dyDescent="0.2">
      <c r="D674" s="25"/>
      <c r="E674" s="25"/>
      <c r="N674" s="17"/>
    </row>
    <row r="675" spans="4:14" ht="12.75" x14ac:dyDescent="0.2">
      <c r="D675" s="25"/>
      <c r="E675" s="25"/>
      <c r="N675" s="17"/>
    </row>
    <row r="676" spans="4:14" ht="12.75" x14ac:dyDescent="0.2">
      <c r="D676" s="25"/>
      <c r="E676" s="25"/>
      <c r="N676" s="17"/>
    </row>
    <row r="677" spans="4:14" ht="12.75" x14ac:dyDescent="0.2">
      <c r="D677" s="25"/>
      <c r="E677" s="25"/>
      <c r="N677" s="17"/>
    </row>
    <row r="678" spans="4:14" ht="12.75" x14ac:dyDescent="0.2">
      <c r="D678" s="25"/>
      <c r="E678" s="25"/>
      <c r="N678" s="17"/>
    </row>
    <row r="679" spans="4:14" ht="12.75" x14ac:dyDescent="0.2">
      <c r="D679" s="25"/>
      <c r="E679" s="25"/>
      <c r="N679" s="17"/>
    </row>
    <row r="680" spans="4:14" ht="12.75" x14ac:dyDescent="0.2">
      <c r="D680" s="25"/>
      <c r="E680" s="25"/>
      <c r="N680" s="17"/>
    </row>
    <row r="681" spans="4:14" ht="12.75" x14ac:dyDescent="0.2">
      <c r="D681" s="25"/>
      <c r="E681" s="25"/>
      <c r="N681" s="17"/>
    </row>
    <row r="682" spans="4:14" ht="12.75" x14ac:dyDescent="0.2">
      <c r="D682" s="25"/>
      <c r="E682" s="25"/>
      <c r="N682" s="17"/>
    </row>
    <row r="683" spans="4:14" ht="12.75" x14ac:dyDescent="0.2">
      <c r="D683" s="25"/>
      <c r="E683" s="25"/>
      <c r="N683" s="17"/>
    </row>
    <row r="684" spans="4:14" ht="12.75" x14ac:dyDescent="0.2">
      <c r="D684" s="25"/>
      <c r="E684" s="25"/>
      <c r="N684" s="17"/>
    </row>
    <row r="685" spans="4:14" ht="12.75" x14ac:dyDescent="0.2">
      <c r="D685" s="25"/>
      <c r="E685" s="25"/>
      <c r="N685" s="17"/>
    </row>
    <row r="686" spans="4:14" ht="12.75" x14ac:dyDescent="0.2">
      <c r="D686" s="25"/>
      <c r="E686" s="25"/>
      <c r="N686" s="17"/>
    </row>
    <row r="687" spans="4:14" ht="12.75" x14ac:dyDescent="0.2">
      <c r="D687" s="25"/>
      <c r="E687" s="25"/>
      <c r="N687" s="17"/>
    </row>
    <row r="688" spans="4:14" ht="12.75" x14ac:dyDescent="0.2">
      <c r="D688" s="25"/>
      <c r="E688" s="25"/>
      <c r="N688" s="17"/>
    </row>
    <row r="689" spans="4:14" ht="12.75" x14ac:dyDescent="0.2">
      <c r="D689" s="25"/>
      <c r="E689" s="25"/>
      <c r="N689" s="17"/>
    </row>
    <row r="690" spans="4:14" ht="12.75" x14ac:dyDescent="0.2">
      <c r="D690" s="25"/>
      <c r="E690" s="25"/>
      <c r="N690" s="17"/>
    </row>
    <row r="691" spans="4:14" ht="12.75" x14ac:dyDescent="0.2">
      <c r="D691" s="25"/>
      <c r="E691" s="25"/>
      <c r="N691" s="17"/>
    </row>
    <row r="692" spans="4:14" ht="12.75" x14ac:dyDescent="0.2">
      <c r="D692" s="25"/>
      <c r="E692" s="25"/>
      <c r="N692" s="17"/>
    </row>
    <row r="693" spans="4:14" ht="12.75" x14ac:dyDescent="0.2">
      <c r="D693" s="25"/>
      <c r="E693" s="25"/>
      <c r="N693" s="17"/>
    </row>
    <row r="694" spans="4:14" ht="12.75" x14ac:dyDescent="0.2">
      <c r="D694" s="25"/>
      <c r="E694" s="25"/>
      <c r="N694" s="17"/>
    </row>
    <row r="695" spans="4:14" ht="12.75" x14ac:dyDescent="0.2">
      <c r="D695" s="25"/>
      <c r="E695" s="25"/>
      <c r="N695" s="17"/>
    </row>
    <row r="696" spans="4:14" ht="12.75" x14ac:dyDescent="0.2">
      <c r="D696" s="25"/>
      <c r="E696" s="25"/>
      <c r="N696" s="17"/>
    </row>
    <row r="697" spans="4:14" ht="12.75" x14ac:dyDescent="0.2">
      <c r="D697" s="25"/>
      <c r="E697" s="25"/>
      <c r="N697" s="17"/>
    </row>
    <row r="698" spans="4:14" ht="12.75" x14ac:dyDescent="0.2">
      <c r="D698" s="25"/>
      <c r="E698" s="25"/>
      <c r="N698" s="17"/>
    </row>
    <row r="699" spans="4:14" ht="12.75" x14ac:dyDescent="0.2">
      <c r="D699" s="25"/>
      <c r="E699" s="25"/>
      <c r="N699" s="17"/>
    </row>
    <row r="700" spans="4:14" ht="12.75" x14ac:dyDescent="0.2">
      <c r="D700" s="25"/>
      <c r="E700" s="25"/>
      <c r="N700" s="17"/>
    </row>
    <row r="701" spans="4:14" ht="12.75" x14ac:dyDescent="0.2">
      <c r="D701" s="25"/>
      <c r="E701" s="25"/>
      <c r="N701" s="17"/>
    </row>
    <row r="702" spans="4:14" ht="12.75" x14ac:dyDescent="0.2">
      <c r="D702" s="25"/>
      <c r="E702" s="25"/>
      <c r="N702" s="17"/>
    </row>
    <row r="703" spans="4:14" ht="12.75" x14ac:dyDescent="0.2">
      <c r="D703" s="25"/>
      <c r="E703" s="25"/>
      <c r="N703" s="17"/>
    </row>
    <row r="704" spans="4:14" ht="12.75" x14ac:dyDescent="0.2">
      <c r="D704" s="25"/>
      <c r="E704" s="25"/>
      <c r="N704" s="17"/>
    </row>
    <row r="705" spans="4:14" ht="12.75" x14ac:dyDescent="0.2">
      <c r="D705" s="25"/>
      <c r="E705" s="25"/>
      <c r="N705" s="17"/>
    </row>
    <row r="706" spans="4:14" ht="12.75" x14ac:dyDescent="0.2">
      <c r="D706" s="25"/>
      <c r="E706" s="25"/>
      <c r="N706" s="17"/>
    </row>
    <row r="707" spans="4:14" ht="12.75" x14ac:dyDescent="0.2">
      <c r="D707" s="25"/>
      <c r="E707" s="25"/>
      <c r="N707" s="17"/>
    </row>
    <row r="708" spans="4:14" ht="12.75" x14ac:dyDescent="0.2">
      <c r="D708" s="25"/>
      <c r="E708" s="25"/>
      <c r="N708" s="17"/>
    </row>
    <row r="709" spans="4:14" ht="12.75" x14ac:dyDescent="0.2">
      <c r="D709" s="25"/>
      <c r="E709" s="25"/>
      <c r="N709" s="17"/>
    </row>
    <row r="710" spans="4:14" ht="12.75" x14ac:dyDescent="0.2">
      <c r="D710" s="25"/>
      <c r="E710" s="25"/>
      <c r="N710" s="17"/>
    </row>
    <row r="711" spans="4:14" ht="12.75" x14ac:dyDescent="0.2">
      <c r="D711" s="25"/>
      <c r="E711" s="25"/>
      <c r="N711" s="17"/>
    </row>
    <row r="712" spans="4:14" ht="12.75" x14ac:dyDescent="0.2">
      <c r="D712" s="25"/>
      <c r="E712" s="25"/>
      <c r="N712" s="17"/>
    </row>
    <row r="713" spans="4:14" ht="12.75" x14ac:dyDescent="0.2">
      <c r="D713" s="25"/>
      <c r="E713" s="25"/>
      <c r="N713" s="17"/>
    </row>
    <row r="714" spans="4:14" ht="12.75" x14ac:dyDescent="0.2">
      <c r="D714" s="25"/>
      <c r="E714" s="25"/>
      <c r="N714" s="17"/>
    </row>
    <row r="715" spans="4:14" ht="12.75" x14ac:dyDescent="0.2">
      <c r="D715" s="25"/>
      <c r="E715" s="25"/>
      <c r="N715" s="17"/>
    </row>
    <row r="716" spans="4:14" ht="12.75" x14ac:dyDescent="0.2">
      <c r="D716" s="25"/>
      <c r="E716" s="25"/>
      <c r="N716" s="17"/>
    </row>
    <row r="717" spans="4:14" ht="12.75" x14ac:dyDescent="0.2">
      <c r="D717" s="25"/>
      <c r="E717" s="25"/>
      <c r="N717" s="17"/>
    </row>
    <row r="718" spans="4:14" ht="12.75" x14ac:dyDescent="0.2">
      <c r="D718" s="25"/>
      <c r="E718" s="25"/>
      <c r="N718" s="17"/>
    </row>
    <row r="719" spans="4:14" ht="12.75" x14ac:dyDescent="0.2">
      <c r="D719" s="25"/>
      <c r="E719" s="25"/>
      <c r="N719" s="17"/>
    </row>
    <row r="720" spans="4:14" ht="12.75" x14ac:dyDescent="0.2">
      <c r="D720" s="25"/>
      <c r="E720" s="25"/>
      <c r="N720" s="17"/>
    </row>
    <row r="721" spans="4:14" ht="12.75" x14ac:dyDescent="0.2">
      <c r="D721" s="25"/>
      <c r="E721" s="25"/>
      <c r="N721" s="17"/>
    </row>
    <row r="722" spans="4:14" ht="12.75" x14ac:dyDescent="0.2">
      <c r="D722" s="25"/>
      <c r="E722" s="25"/>
      <c r="N722" s="17"/>
    </row>
    <row r="723" spans="4:14" ht="12.75" x14ac:dyDescent="0.2">
      <c r="D723" s="25"/>
      <c r="E723" s="25"/>
      <c r="N723" s="17"/>
    </row>
    <row r="724" spans="4:14" ht="12.75" x14ac:dyDescent="0.2">
      <c r="D724" s="25"/>
      <c r="E724" s="25"/>
      <c r="N724" s="17"/>
    </row>
    <row r="725" spans="4:14" ht="12.75" x14ac:dyDescent="0.2">
      <c r="D725" s="25"/>
      <c r="E725" s="25"/>
      <c r="N725" s="17"/>
    </row>
    <row r="726" spans="4:14" ht="12.75" x14ac:dyDescent="0.2">
      <c r="D726" s="25"/>
      <c r="E726" s="25"/>
      <c r="N726" s="17"/>
    </row>
    <row r="727" spans="4:14" ht="12.75" x14ac:dyDescent="0.2">
      <c r="D727" s="25"/>
      <c r="E727" s="25"/>
      <c r="N727" s="17"/>
    </row>
    <row r="728" spans="4:14" ht="12.75" x14ac:dyDescent="0.2">
      <c r="D728" s="25"/>
      <c r="E728" s="25"/>
      <c r="N728" s="17"/>
    </row>
    <row r="729" spans="4:14" ht="12.75" x14ac:dyDescent="0.2">
      <c r="D729" s="25"/>
      <c r="E729" s="25"/>
      <c r="N729" s="17"/>
    </row>
    <row r="730" spans="4:14" ht="12.75" x14ac:dyDescent="0.2">
      <c r="D730" s="25"/>
      <c r="E730" s="25"/>
      <c r="N730" s="17"/>
    </row>
    <row r="731" spans="4:14" ht="12.75" x14ac:dyDescent="0.2">
      <c r="D731" s="25"/>
      <c r="E731" s="25"/>
      <c r="N731" s="17"/>
    </row>
    <row r="732" spans="4:14" ht="12.75" x14ac:dyDescent="0.2">
      <c r="D732" s="25"/>
      <c r="E732" s="25"/>
      <c r="N732" s="17"/>
    </row>
    <row r="733" spans="4:14" ht="12.75" x14ac:dyDescent="0.2">
      <c r="D733" s="25"/>
      <c r="E733" s="25"/>
      <c r="N733" s="17"/>
    </row>
    <row r="734" spans="4:14" ht="12.75" x14ac:dyDescent="0.2">
      <c r="D734" s="25"/>
      <c r="E734" s="25"/>
      <c r="N734" s="17"/>
    </row>
    <row r="735" spans="4:14" ht="12.75" x14ac:dyDescent="0.2">
      <c r="D735" s="25"/>
      <c r="E735" s="25"/>
      <c r="N735" s="17"/>
    </row>
    <row r="736" spans="4:14" ht="12.75" x14ac:dyDescent="0.2">
      <c r="D736" s="25"/>
      <c r="E736" s="25"/>
      <c r="N736" s="17"/>
    </row>
    <row r="737" spans="4:14" ht="12.75" x14ac:dyDescent="0.2">
      <c r="D737" s="25"/>
      <c r="E737" s="25"/>
      <c r="N737" s="17"/>
    </row>
    <row r="738" spans="4:14" ht="12.75" x14ac:dyDescent="0.2">
      <c r="D738" s="25"/>
      <c r="E738" s="25"/>
      <c r="N738" s="17"/>
    </row>
    <row r="739" spans="4:14" ht="12.75" x14ac:dyDescent="0.2">
      <c r="D739" s="25"/>
      <c r="E739" s="25"/>
      <c r="N739" s="17"/>
    </row>
    <row r="740" spans="4:14" ht="12.75" x14ac:dyDescent="0.2">
      <c r="D740" s="25"/>
      <c r="E740" s="25"/>
      <c r="N740" s="17"/>
    </row>
    <row r="741" spans="4:14" ht="12.75" x14ac:dyDescent="0.2">
      <c r="D741" s="25"/>
      <c r="E741" s="25"/>
      <c r="N741" s="17"/>
    </row>
    <row r="742" spans="4:14" ht="12.75" x14ac:dyDescent="0.2">
      <c r="D742" s="25"/>
      <c r="E742" s="25"/>
      <c r="N742" s="17"/>
    </row>
    <row r="743" spans="4:14" ht="12.75" x14ac:dyDescent="0.2">
      <c r="D743" s="25"/>
      <c r="E743" s="25"/>
      <c r="N743" s="17"/>
    </row>
    <row r="744" spans="4:14" ht="12.75" x14ac:dyDescent="0.2">
      <c r="D744" s="25"/>
      <c r="E744" s="25"/>
      <c r="N744" s="17"/>
    </row>
    <row r="745" spans="4:14" ht="12.75" x14ac:dyDescent="0.2">
      <c r="D745" s="25"/>
      <c r="E745" s="25"/>
      <c r="N745" s="17"/>
    </row>
    <row r="746" spans="4:14" ht="12.75" x14ac:dyDescent="0.2">
      <c r="D746" s="25"/>
      <c r="E746" s="25"/>
      <c r="N746" s="17"/>
    </row>
    <row r="747" spans="4:14" ht="12.75" x14ac:dyDescent="0.2">
      <c r="D747" s="25"/>
      <c r="E747" s="25"/>
      <c r="N747" s="17"/>
    </row>
    <row r="748" spans="4:14" ht="12.75" x14ac:dyDescent="0.2">
      <c r="D748" s="25"/>
      <c r="E748" s="25"/>
      <c r="N748" s="17"/>
    </row>
    <row r="749" spans="4:14" ht="12.75" x14ac:dyDescent="0.2">
      <c r="D749" s="25"/>
      <c r="E749" s="25"/>
      <c r="N749" s="17"/>
    </row>
    <row r="750" spans="4:14" ht="12.75" x14ac:dyDescent="0.2">
      <c r="D750" s="25"/>
      <c r="E750" s="25"/>
      <c r="N750" s="17"/>
    </row>
    <row r="751" spans="4:14" ht="12.75" x14ac:dyDescent="0.2">
      <c r="D751" s="25"/>
      <c r="E751" s="25"/>
      <c r="N751" s="17"/>
    </row>
    <row r="752" spans="4:14" ht="12.75" x14ac:dyDescent="0.2">
      <c r="D752" s="25"/>
      <c r="E752" s="25"/>
      <c r="N752" s="17"/>
    </row>
    <row r="753" spans="4:14" ht="12.75" x14ac:dyDescent="0.2">
      <c r="D753" s="25"/>
      <c r="E753" s="25"/>
      <c r="N753" s="17"/>
    </row>
    <row r="754" spans="4:14" ht="12.75" x14ac:dyDescent="0.2">
      <c r="D754" s="25"/>
      <c r="E754" s="25"/>
      <c r="N754" s="17"/>
    </row>
    <row r="755" spans="4:14" ht="12.75" x14ac:dyDescent="0.2">
      <c r="D755" s="25"/>
      <c r="E755" s="25"/>
      <c r="N755" s="17"/>
    </row>
    <row r="756" spans="4:14" ht="12.75" x14ac:dyDescent="0.2">
      <c r="D756" s="25"/>
      <c r="E756" s="25"/>
      <c r="N756" s="17"/>
    </row>
    <row r="757" spans="4:14" ht="12.75" x14ac:dyDescent="0.2">
      <c r="D757" s="25"/>
      <c r="E757" s="25"/>
      <c r="N757" s="17"/>
    </row>
    <row r="758" spans="4:14" ht="12.75" x14ac:dyDescent="0.2">
      <c r="D758" s="25"/>
      <c r="E758" s="25"/>
      <c r="N758" s="17"/>
    </row>
    <row r="759" spans="4:14" ht="12.75" x14ac:dyDescent="0.2">
      <c r="D759" s="25"/>
      <c r="E759" s="25"/>
      <c r="N759" s="17"/>
    </row>
    <row r="760" spans="4:14" ht="12.75" x14ac:dyDescent="0.2">
      <c r="D760" s="25"/>
      <c r="E760" s="25"/>
      <c r="N760" s="17"/>
    </row>
    <row r="761" spans="4:14" ht="12.75" x14ac:dyDescent="0.2">
      <c r="D761" s="25"/>
      <c r="E761" s="25"/>
      <c r="N761" s="17"/>
    </row>
    <row r="762" spans="4:14" ht="12.75" x14ac:dyDescent="0.2">
      <c r="D762" s="25"/>
      <c r="E762" s="25"/>
      <c r="N762" s="17"/>
    </row>
    <row r="763" spans="4:14" ht="12.75" x14ac:dyDescent="0.2">
      <c r="D763" s="25"/>
      <c r="E763" s="25"/>
      <c r="N763" s="17"/>
    </row>
    <row r="764" spans="4:14" ht="12.75" x14ac:dyDescent="0.2">
      <c r="D764" s="25"/>
      <c r="E764" s="25"/>
      <c r="N764" s="17"/>
    </row>
    <row r="765" spans="4:14" ht="12.75" x14ac:dyDescent="0.2">
      <c r="D765" s="25"/>
      <c r="E765" s="25"/>
      <c r="N765" s="17"/>
    </row>
    <row r="766" spans="4:14" ht="12.75" x14ac:dyDescent="0.2">
      <c r="D766" s="25"/>
      <c r="E766" s="25"/>
      <c r="N766" s="17"/>
    </row>
    <row r="767" spans="4:14" ht="12.75" x14ac:dyDescent="0.2">
      <c r="D767" s="25"/>
      <c r="E767" s="25"/>
      <c r="N767" s="17"/>
    </row>
    <row r="768" spans="4:14" ht="12.75" x14ac:dyDescent="0.2">
      <c r="D768" s="25"/>
      <c r="E768" s="25"/>
      <c r="N768" s="17"/>
    </row>
    <row r="769" spans="4:14" ht="12.75" x14ac:dyDescent="0.2">
      <c r="D769" s="25"/>
      <c r="E769" s="25"/>
      <c r="N769" s="17"/>
    </row>
    <row r="770" spans="4:14" ht="12.75" x14ac:dyDescent="0.2">
      <c r="D770" s="25"/>
      <c r="E770" s="25"/>
      <c r="N770" s="17"/>
    </row>
    <row r="771" spans="4:14" ht="12.75" x14ac:dyDescent="0.2">
      <c r="D771" s="25"/>
      <c r="E771" s="25"/>
      <c r="N771" s="17"/>
    </row>
    <row r="772" spans="4:14" ht="12.75" x14ac:dyDescent="0.2">
      <c r="D772" s="25"/>
      <c r="E772" s="25"/>
      <c r="N772" s="17"/>
    </row>
    <row r="773" spans="4:14" ht="12.75" x14ac:dyDescent="0.2">
      <c r="D773" s="25"/>
      <c r="E773" s="25"/>
      <c r="N773" s="17"/>
    </row>
    <row r="774" spans="4:14" ht="12.75" x14ac:dyDescent="0.2">
      <c r="D774" s="25"/>
      <c r="E774" s="25"/>
      <c r="N774" s="17"/>
    </row>
    <row r="775" spans="4:14" ht="12.75" x14ac:dyDescent="0.2">
      <c r="D775" s="25"/>
      <c r="E775" s="25"/>
      <c r="N775" s="17"/>
    </row>
    <row r="776" spans="4:14" ht="12.75" x14ac:dyDescent="0.2">
      <c r="D776" s="25"/>
      <c r="E776" s="25"/>
      <c r="N776" s="17"/>
    </row>
    <row r="777" spans="4:14" ht="12.75" x14ac:dyDescent="0.2">
      <c r="D777" s="25"/>
      <c r="E777" s="25"/>
      <c r="N777" s="17"/>
    </row>
    <row r="778" spans="4:14" ht="12.75" x14ac:dyDescent="0.2">
      <c r="D778" s="25"/>
      <c r="E778" s="25"/>
      <c r="N778" s="17"/>
    </row>
    <row r="779" spans="4:14" ht="12.75" x14ac:dyDescent="0.2">
      <c r="D779" s="25"/>
      <c r="E779" s="25"/>
      <c r="N779" s="17"/>
    </row>
    <row r="780" spans="4:14" ht="12.75" x14ac:dyDescent="0.2">
      <c r="D780" s="25"/>
      <c r="E780" s="25"/>
      <c r="N780" s="17"/>
    </row>
    <row r="781" spans="4:14" ht="12.75" x14ac:dyDescent="0.2">
      <c r="D781" s="25"/>
      <c r="E781" s="25"/>
      <c r="N781" s="17"/>
    </row>
    <row r="782" spans="4:14" ht="12.75" x14ac:dyDescent="0.2">
      <c r="D782" s="25"/>
      <c r="E782" s="25"/>
      <c r="N782" s="17"/>
    </row>
    <row r="783" spans="4:14" ht="12.75" x14ac:dyDescent="0.2">
      <c r="D783" s="25"/>
      <c r="E783" s="25"/>
      <c r="N783" s="17"/>
    </row>
    <row r="784" spans="4:14" ht="12.75" x14ac:dyDescent="0.2">
      <c r="D784" s="25"/>
      <c r="E784" s="25"/>
      <c r="N784" s="17"/>
    </row>
    <row r="785" spans="4:14" ht="12.75" x14ac:dyDescent="0.2">
      <c r="D785" s="25"/>
      <c r="E785" s="25"/>
      <c r="N785" s="17"/>
    </row>
    <row r="786" spans="4:14" ht="12.75" x14ac:dyDescent="0.2">
      <c r="D786" s="25"/>
      <c r="E786" s="25"/>
      <c r="N786" s="17"/>
    </row>
    <row r="787" spans="4:14" ht="12.75" x14ac:dyDescent="0.2">
      <c r="D787" s="25"/>
      <c r="E787" s="25"/>
      <c r="N787" s="17"/>
    </row>
    <row r="788" spans="4:14" ht="12.75" x14ac:dyDescent="0.2">
      <c r="D788" s="25"/>
      <c r="E788" s="25"/>
      <c r="N788" s="17"/>
    </row>
    <row r="789" spans="4:14" ht="12.75" x14ac:dyDescent="0.2">
      <c r="D789" s="25"/>
      <c r="E789" s="25"/>
      <c r="N789" s="17"/>
    </row>
    <row r="790" spans="4:14" ht="12.75" x14ac:dyDescent="0.2">
      <c r="D790" s="25"/>
      <c r="E790" s="25"/>
      <c r="N790" s="17"/>
    </row>
    <row r="791" spans="4:14" ht="12.75" x14ac:dyDescent="0.2">
      <c r="D791" s="25"/>
      <c r="E791" s="25"/>
      <c r="N791" s="17"/>
    </row>
    <row r="792" spans="4:14" ht="12.75" x14ac:dyDescent="0.2">
      <c r="D792" s="25"/>
      <c r="E792" s="25"/>
      <c r="N792" s="17"/>
    </row>
    <row r="793" spans="4:14" ht="12.75" x14ac:dyDescent="0.2">
      <c r="D793" s="25"/>
      <c r="E793" s="25"/>
      <c r="N793" s="17"/>
    </row>
    <row r="794" spans="4:14" ht="12.75" x14ac:dyDescent="0.2">
      <c r="D794" s="25"/>
      <c r="E794" s="25"/>
      <c r="N794" s="17"/>
    </row>
    <row r="795" spans="4:14" ht="12.75" x14ac:dyDescent="0.2">
      <c r="D795" s="25"/>
      <c r="E795" s="25"/>
      <c r="N795" s="17"/>
    </row>
    <row r="796" spans="4:14" ht="12.75" x14ac:dyDescent="0.2">
      <c r="D796" s="25"/>
      <c r="E796" s="25"/>
      <c r="N796" s="17"/>
    </row>
    <row r="797" spans="4:14" ht="12.75" x14ac:dyDescent="0.2">
      <c r="D797" s="25"/>
      <c r="E797" s="25"/>
      <c r="N797" s="17"/>
    </row>
    <row r="798" spans="4:14" ht="12.75" x14ac:dyDescent="0.2">
      <c r="D798" s="25"/>
      <c r="E798" s="25"/>
      <c r="N798" s="17"/>
    </row>
    <row r="799" spans="4:14" ht="12.75" x14ac:dyDescent="0.2">
      <c r="D799" s="25"/>
      <c r="E799" s="25"/>
      <c r="N799" s="17"/>
    </row>
    <row r="800" spans="4:14" ht="12.75" x14ac:dyDescent="0.2">
      <c r="D800" s="25"/>
      <c r="E800" s="25"/>
      <c r="N800" s="17"/>
    </row>
    <row r="801" spans="4:14" ht="12.75" x14ac:dyDescent="0.2">
      <c r="D801" s="25"/>
      <c r="E801" s="25"/>
      <c r="N801" s="17"/>
    </row>
    <row r="802" spans="4:14" ht="12.75" x14ac:dyDescent="0.2">
      <c r="D802" s="25"/>
      <c r="E802" s="25"/>
      <c r="N802" s="17"/>
    </row>
    <row r="803" spans="4:14" ht="12.75" x14ac:dyDescent="0.2">
      <c r="D803" s="25"/>
      <c r="E803" s="25"/>
      <c r="N803" s="17"/>
    </row>
    <row r="804" spans="4:14" ht="12.75" x14ac:dyDescent="0.2">
      <c r="D804" s="25"/>
      <c r="E804" s="25"/>
      <c r="N804" s="17"/>
    </row>
    <row r="805" spans="4:14" ht="12.75" x14ac:dyDescent="0.2">
      <c r="D805" s="25"/>
      <c r="E805" s="25"/>
      <c r="N805" s="17"/>
    </row>
    <row r="806" spans="4:14" ht="12.75" x14ac:dyDescent="0.2">
      <c r="D806" s="25"/>
      <c r="E806" s="25"/>
      <c r="N806" s="17"/>
    </row>
    <row r="807" spans="4:14" ht="12.75" x14ac:dyDescent="0.2">
      <c r="D807" s="25"/>
      <c r="E807" s="25"/>
      <c r="N807" s="17"/>
    </row>
    <row r="808" spans="4:14" ht="12.75" x14ac:dyDescent="0.2">
      <c r="D808" s="25"/>
      <c r="E808" s="25"/>
      <c r="N808" s="17"/>
    </row>
    <row r="809" spans="4:14" ht="12.75" x14ac:dyDescent="0.2">
      <c r="D809" s="25"/>
      <c r="E809" s="25"/>
      <c r="N809" s="17"/>
    </row>
    <row r="810" spans="4:14" ht="12.75" x14ac:dyDescent="0.2">
      <c r="D810" s="25"/>
      <c r="E810" s="25"/>
      <c r="N810" s="17"/>
    </row>
    <row r="811" spans="4:14" ht="12.75" x14ac:dyDescent="0.2">
      <c r="D811" s="25"/>
      <c r="E811" s="25"/>
      <c r="N811" s="17"/>
    </row>
    <row r="812" spans="4:14" ht="12.75" x14ac:dyDescent="0.2">
      <c r="D812" s="25"/>
      <c r="E812" s="25"/>
      <c r="N812" s="17"/>
    </row>
    <row r="813" spans="4:14" ht="12.75" x14ac:dyDescent="0.2">
      <c r="D813" s="25"/>
      <c r="E813" s="25"/>
      <c r="N813" s="17"/>
    </row>
    <row r="814" spans="4:14" ht="12.75" x14ac:dyDescent="0.2">
      <c r="D814" s="25"/>
      <c r="E814" s="25"/>
      <c r="N814" s="17"/>
    </row>
    <row r="815" spans="4:14" ht="12.75" x14ac:dyDescent="0.2">
      <c r="D815" s="25"/>
      <c r="E815" s="25"/>
      <c r="N815" s="17"/>
    </row>
    <row r="816" spans="4:14" ht="12.75" x14ac:dyDescent="0.2">
      <c r="D816" s="25"/>
      <c r="E816" s="25"/>
      <c r="N816" s="17"/>
    </row>
    <row r="817" spans="4:14" ht="12.75" x14ac:dyDescent="0.2">
      <c r="D817" s="25"/>
      <c r="E817" s="25"/>
      <c r="N817" s="17"/>
    </row>
    <row r="818" spans="4:14" ht="12.75" x14ac:dyDescent="0.2">
      <c r="D818" s="25"/>
      <c r="E818" s="25"/>
      <c r="N818" s="17"/>
    </row>
    <row r="819" spans="4:14" ht="12.75" x14ac:dyDescent="0.2">
      <c r="D819" s="25"/>
      <c r="E819" s="25"/>
      <c r="N819" s="17"/>
    </row>
    <row r="820" spans="4:14" ht="12.75" x14ac:dyDescent="0.2">
      <c r="D820" s="25"/>
      <c r="E820" s="25"/>
      <c r="N820" s="17"/>
    </row>
    <row r="821" spans="4:14" ht="12.75" x14ac:dyDescent="0.2">
      <c r="D821" s="25"/>
      <c r="E821" s="25"/>
      <c r="N821" s="17"/>
    </row>
    <row r="822" spans="4:14" ht="12.75" x14ac:dyDescent="0.2">
      <c r="D822" s="25"/>
      <c r="E822" s="25"/>
      <c r="N822" s="17"/>
    </row>
    <row r="823" spans="4:14" ht="12.75" x14ac:dyDescent="0.2">
      <c r="D823" s="25"/>
      <c r="E823" s="25"/>
      <c r="N823" s="17"/>
    </row>
    <row r="824" spans="4:14" ht="12.75" x14ac:dyDescent="0.2">
      <c r="D824" s="25"/>
      <c r="E824" s="25"/>
      <c r="N824" s="17"/>
    </row>
    <row r="825" spans="4:14" ht="12.75" x14ac:dyDescent="0.2">
      <c r="D825" s="25"/>
      <c r="E825" s="25"/>
      <c r="N825" s="17"/>
    </row>
    <row r="826" spans="4:14" ht="12.75" x14ac:dyDescent="0.2">
      <c r="D826" s="25"/>
      <c r="E826" s="25"/>
      <c r="N826" s="17"/>
    </row>
    <row r="827" spans="4:14" ht="12.75" x14ac:dyDescent="0.2">
      <c r="D827" s="25"/>
      <c r="E827" s="25"/>
      <c r="N827" s="17"/>
    </row>
    <row r="828" spans="4:14" ht="12.75" x14ac:dyDescent="0.2">
      <c r="D828" s="25"/>
      <c r="E828" s="25"/>
      <c r="N828" s="17"/>
    </row>
    <row r="829" spans="4:14" ht="12.75" x14ac:dyDescent="0.2">
      <c r="D829" s="25"/>
      <c r="E829" s="25"/>
      <c r="N829" s="17"/>
    </row>
    <row r="830" spans="4:14" ht="12.75" x14ac:dyDescent="0.2">
      <c r="D830" s="25"/>
      <c r="E830" s="25"/>
      <c r="N830" s="17"/>
    </row>
    <row r="831" spans="4:14" ht="12.75" x14ac:dyDescent="0.2">
      <c r="D831" s="25"/>
      <c r="E831" s="25"/>
      <c r="N831" s="17"/>
    </row>
    <row r="832" spans="4:14" ht="12.75" x14ac:dyDescent="0.2">
      <c r="D832" s="25"/>
      <c r="E832" s="25"/>
      <c r="N832" s="17"/>
    </row>
    <row r="833" spans="4:14" ht="12.75" x14ac:dyDescent="0.2">
      <c r="D833" s="25"/>
      <c r="E833" s="25"/>
      <c r="N833" s="17"/>
    </row>
    <row r="834" spans="4:14" ht="12.75" x14ac:dyDescent="0.2">
      <c r="D834" s="25"/>
      <c r="E834" s="25"/>
      <c r="N834" s="17"/>
    </row>
    <row r="835" spans="4:14" ht="12.75" x14ac:dyDescent="0.2">
      <c r="D835" s="25"/>
      <c r="E835" s="25"/>
      <c r="N835" s="17"/>
    </row>
    <row r="836" spans="4:14" ht="12.75" x14ac:dyDescent="0.2">
      <c r="D836" s="25"/>
      <c r="E836" s="25"/>
      <c r="N836" s="17"/>
    </row>
    <row r="837" spans="4:14" ht="12.75" x14ac:dyDescent="0.2">
      <c r="D837" s="25"/>
      <c r="E837" s="25"/>
      <c r="N837" s="17"/>
    </row>
    <row r="838" spans="4:14" ht="12.75" x14ac:dyDescent="0.2">
      <c r="D838" s="25"/>
      <c r="E838" s="25"/>
      <c r="N838" s="17"/>
    </row>
    <row r="839" spans="4:14" ht="12.75" x14ac:dyDescent="0.2">
      <c r="D839" s="25"/>
      <c r="E839" s="25"/>
      <c r="N839" s="17"/>
    </row>
    <row r="840" spans="4:14" ht="12.75" x14ac:dyDescent="0.2">
      <c r="D840" s="25"/>
      <c r="E840" s="25"/>
      <c r="N840" s="17"/>
    </row>
    <row r="841" spans="4:14" ht="12.75" x14ac:dyDescent="0.2">
      <c r="D841" s="25"/>
      <c r="E841" s="25"/>
      <c r="N841" s="17"/>
    </row>
    <row r="842" spans="4:14" ht="12.75" x14ac:dyDescent="0.2">
      <c r="D842" s="25"/>
      <c r="E842" s="25"/>
      <c r="N842" s="17"/>
    </row>
    <row r="843" spans="4:14" ht="12.75" x14ac:dyDescent="0.2">
      <c r="D843" s="25"/>
      <c r="E843" s="25"/>
      <c r="N843" s="17"/>
    </row>
    <row r="844" spans="4:14" ht="12.75" x14ac:dyDescent="0.2">
      <c r="D844" s="25"/>
      <c r="E844" s="25"/>
      <c r="N844" s="17"/>
    </row>
    <row r="845" spans="4:14" ht="12.75" x14ac:dyDescent="0.2">
      <c r="D845" s="25"/>
      <c r="E845" s="25"/>
      <c r="N845" s="17"/>
    </row>
    <row r="846" spans="4:14" ht="12.75" x14ac:dyDescent="0.2">
      <c r="D846" s="25"/>
      <c r="E846" s="25"/>
      <c r="N846" s="17"/>
    </row>
    <row r="847" spans="4:14" ht="12.75" x14ac:dyDescent="0.2">
      <c r="D847" s="25"/>
      <c r="E847" s="25"/>
      <c r="N847" s="17"/>
    </row>
    <row r="848" spans="4:14" ht="12.75" x14ac:dyDescent="0.2">
      <c r="D848" s="25"/>
      <c r="E848" s="25"/>
      <c r="N848" s="17"/>
    </row>
    <row r="849" spans="4:14" ht="12.75" x14ac:dyDescent="0.2">
      <c r="D849" s="25"/>
      <c r="E849" s="25"/>
      <c r="N849" s="17"/>
    </row>
    <row r="850" spans="4:14" ht="12.75" x14ac:dyDescent="0.2">
      <c r="D850" s="25"/>
      <c r="E850" s="25"/>
      <c r="N850" s="17"/>
    </row>
    <row r="851" spans="4:14" ht="12.75" x14ac:dyDescent="0.2">
      <c r="D851" s="25"/>
      <c r="E851" s="25"/>
      <c r="N851" s="17"/>
    </row>
    <row r="852" spans="4:14" ht="12.75" x14ac:dyDescent="0.2">
      <c r="D852" s="25"/>
      <c r="E852" s="25"/>
      <c r="N852" s="17"/>
    </row>
    <row r="853" spans="4:14" ht="12.75" x14ac:dyDescent="0.2">
      <c r="D853" s="25"/>
      <c r="E853" s="25"/>
      <c r="N853" s="17"/>
    </row>
    <row r="854" spans="4:14" ht="12.75" x14ac:dyDescent="0.2">
      <c r="D854" s="25"/>
      <c r="E854" s="25"/>
      <c r="N854" s="17"/>
    </row>
    <row r="855" spans="4:14" ht="12.75" x14ac:dyDescent="0.2">
      <c r="D855" s="25"/>
      <c r="E855" s="25"/>
      <c r="N855" s="17"/>
    </row>
    <row r="856" spans="4:14" ht="12.75" x14ac:dyDescent="0.2">
      <c r="D856" s="25"/>
      <c r="E856" s="25"/>
      <c r="N856" s="17"/>
    </row>
    <row r="857" spans="4:14" ht="12.75" x14ac:dyDescent="0.2">
      <c r="D857" s="25"/>
      <c r="E857" s="25"/>
      <c r="N857" s="17"/>
    </row>
    <row r="858" spans="4:14" ht="12.75" x14ac:dyDescent="0.2">
      <c r="D858" s="25"/>
      <c r="E858" s="25"/>
      <c r="N858" s="17"/>
    </row>
    <row r="859" spans="4:14" ht="12.75" x14ac:dyDescent="0.2">
      <c r="D859" s="25"/>
      <c r="E859" s="25"/>
      <c r="N859" s="17"/>
    </row>
    <row r="860" spans="4:14" ht="12.75" x14ac:dyDescent="0.2">
      <c r="D860" s="25"/>
      <c r="E860" s="25"/>
      <c r="N860" s="17"/>
    </row>
    <row r="861" spans="4:14" ht="12.75" x14ac:dyDescent="0.2">
      <c r="D861" s="25"/>
      <c r="E861" s="25"/>
      <c r="N861" s="17"/>
    </row>
    <row r="862" spans="4:14" ht="12.75" x14ac:dyDescent="0.2">
      <c r="D862" s="25"/>
      <c r="E862" s="25"/>
      <c r="N862" s="17"/>
    </row>
    <row r="863" spans="4:14" ht="12.75" x14ac:dyDescent="0.2">
      <c r="D863" s="25"/>
      <c r="E863" s="25"/>
      <c r="N863" s="17"/>
    </row>
    <row r="864" spans="4:14" ht="12.75" x14ac:dyDescent="0.2">
      <c r="D864" s="25"/>
      <c r="E864" s="25"/>
      <c r="N864" s="17"/>
    </row>
    <row r="865" spans="4:14" ht="12.75" x14ac:dyDescent="0.2">
      <c r="D865" s="25"/>
      <c r="E865" s="25"/>
      <c r="N865" s="17"/>
    </row>
    <row r="866" spans="4:14" ht="12.75" x14ac:dyDescent="0.2">
      <c r="D866" s="25"/>
      <c r="E866" s="25"/>
      <c r="N866" s="17"/>
    </row>
    <row r="867" spans="4:14" ht="12.75" x14ac:dyDescent="0.2">
      <c r="D867" s="25"/>
      <c r="E867" s="25"/>
      <c r="N867" s="17"/>
    </row>
    <row r="868" spans="4:14" ht="12.75" x14ac:dyDescent="0.2">
      <c r="D868" s="25"/>
      <c r="E868" s="25"/>
      <c r="N868" s="17"/>
    </row>
    <row r="869" spans="4:14" ht="12.75" x14ac:dyDescent="0.2">
      <c r="D869" s="25"/>
      <c r="E869" s="25"/>
      <c r="N869" s="17"/>
    </row>
    <row r="870" spans="4:14" ht="12.75" x14ac:dyDescent="0.2">
      <c r="D870" s="25"/>
      <c r="E870" s="25"/>
      <c r="N870" s="17"/>
    </row>
    <row r="871" spans="4:14" ht="12.75" x14ac:dyDescent="0.2">
      <c r="D871" s="25"/>
      <c r="E871" s="25"/>
      <c r="N871" s="17"/>
    </row>
    <row r="872" spans="4:14" ht="12.75" x14ac:dyDescent="0.2">
      <c r="D872" s="25"/>
      <c r="E872" s="25"/>
      <c r="N872" s="17"/>
    </row>
    <row r="873" spans="4:14" ht="12.75" x14ac:dyDescent="0.2">
      <c r="D873" s="25"/>
      <c r="E873" s="25"/>
      <c r="N873" s="17"/>
    </row>
    <row r="874" spans="4:14" ht="12.75" x14ac:dyDescent="0.2">
      <c r="D874" s="25"/>
      <c r="E874" s="25"/>
      <c r="N874" s="17"/>
    </row>
    <row r="875" spans="4:14" ht="12.75" x14ac:dyDescent="0.2">
      <c r="D875" s="25"/>
      <c r="E875" s="25"/>
      <c r="N875" s="17"/>
    </row>
    <row r="876" spans="4:14" ht="12.75" x14ac:dyDescent="0.2">
      <c r="D876" s="25"/>
      <c r="E876" s="25"/>
      <c r="N876" s="17"/>
    </row>
    <row r="877" spans="4:14" ht="12.75" x14ac:dyDescent="0.2">
      <c r="D877" s="25"/>
      <c r="E877" s="25"/>
      <c r="N877" s="17"/>
    </row>
    <row r="878" spans="4:14" ht="12.75" x14ac:dyDescent="0.2">
      <c r="D878" s="25"/>
      <c r="E878" s="25"/>
      <c r="N878" s="17"/>
    </row>
    <row r="879" spans="4:14" ht="12.75" x14ac:dyDescent="0.2">
      <c r="D879" s="25"/>
      <c r="E879" s="25"/>
      <c r="N879" s="17"/>
    </row>
    <row r="880" spans="4:14" ht="12.75" x14ac:dyDescent="0.2">
      <c r="D880" s="25"/>
      <c r="E880" s="25"/>
      <c r="N880" s="17"/>
    </row>
    <row r="881" spans="4:14" ht="12.75" x14ac:dyDescent="0.2">
      <c r="D881" s="25"/>
      <c r="E881" s="25"/>
      <c r="N881" s="17"/>
    </row>
    <row r="882" spans="4:14" ht="12.75" x14ac:dyDescent="0.2">
      <c r="D882" s="25"/>
      <c r="E882" s="25"/>
      <c r="N882" s="17"/>
    </row>
    <row r="883" spans="4:14" ht="12.75" x14ac:dyDescent="0.2">
      <c r="D883" s="25"/>
      <c r="E883" s="25"/>
      <c r="N883" s="17"/>
    </row>
    <row r="884" spans="4:14" ht="12.75" x14ac:dyDescent="0.2">
      <c r="D884" s="25"/>
      <c r="E884" s="25"/>
      <c r="N884" s="17"/>
    </row>
    <row r="885" spans="4:14" ht="12.75" x14ac:dyDescent="0.2">
      <c r="D885" s="25"/>
      <c r="E885" s="25"/>
      <c r="N885" s="17"/>
    </row>
    <row r="886" spans="4:14" ht="12.75" x14ac:dyDescent="0.2">
      <c r="D886" s="25"/>
      <c r="E886" s="25"/>
      <c r="N886" s="17"/>
    </row>
    <row r="887" spans="4:14" ht="12.75" x14ac:dyDescent="0.2">
      <c r="D887" s="25"/>
      <c r="E887" s="25"/>
      <c r="N887" s="17"/>
    </row>
    <row r="888" spans="4:14" ht="12.75" x14ac:dyDescent="0.2">
      <c r="D888" s="25"/>
      <c r="E888" s="25"/>
      <c r="N888" s="17"/>
    </row>
    <row r="889" spans="4:14" ht="12.75" x14ac:dyDescent="0.2">
      <c r="D889" s="25"/>
      <c r="E889" s="25"/>
      <c r="N889" s="17"/>
    </row>
    <row r="890" spans="4:14" ht="12.75" x14ac:dyDescent="0.2">
      <c r="D890" s="25"/>
      <c r="E890" s="25"/>
      <c r="N890" s="17"/>
    </row>
    <row r="891" spans="4:14" ht="12.75" x14ac:dyDescent="0.2">
      <c r="D891" s="25"/>
      <c r="E891" s="25"/>
      <c r="N891" s="17"/>
    </row>
    <row r="892" spans="4:14" ht="12.75" x14ac:dyDescent="0.2">
      <c r="D892" s="25"/>
      <c r="E892" s="25"/>
      <c r="N892" s="17"/>
    </row>
    <row r="893" spans="4:14" ht="12.75" x14ac:dyDescent="0.2">
      <c r="D893" s="25"/>
      <c r="E893" s="25"/>
      <c r="N893" s="17"/>
    </row>
    <row r="894" spans="4:14" ht="12.75" x14ac:dyDescent="0.2">
      <c r="D894" s="25"/>
      <c r="E894" s="25"/>
      <c r="N894" s="17"/>
    </row>
    <row r="895" spans="4:14" ht="12.75" x14ac:dyDescent="0.2">
      <c r="D895" s="25"/>
      <c r="E895" s="25"/>
      <c r="N895" s="17"/>
    </row>
    <row r="896" spans="4:14" ht="12.75" x14ac:dyDescent="0.2">
      <c r="D896" s="25"/>
      <c r="E896" s="25"/>
      <c r="N896" s="17"/>
    </row>
    <row r="897" spans="4:14" ht="12.75" x14ac:dyDescent="0.2">
      <c r="D897" s="25"/>
      <c r="E897" s="25"/>
      <c r="N897" s="17"/>
    </row>
    <row r="898" spans="4:14" ht="12.75" x14ac:dyDescent="0.2">
      <c r="D898" s="25"/>
      <c r="E898" s="25"/>
      <c r="N898" s="17"/>
    </row>
    <row r="899" spans="4:14" ht="12.75" x14ac:dyDescent="0.2">
      <c r="D899" s="25"/>
      <c r="E899" s="25"/>
      <c r="N899" s="17"/>
    </row>
    <row r="900" spans="4:14" ht="12.75" x14ac:dyDescent="0.2">
      <c r="D900" s="25"/>
      <c r="E900" s="25"/>
      <c r="N900" s="17"/>
    </row>
    <row r="901" spans="4:14" ht="12.75" x14ac:dyDescent="0.2">
      <c r="D901" s="25"/>
      <c r="E901" s="25"/>
      <c r="N901" s="17"/>
    </row>
    <row r="902" spans="4:14" ht="12.75" x14ac:dyDescent="0.2">
      <c r="D902" s="25"/>
      <c r="E902" s="25"/>
      <c r="N902" s="17"/>
    </row>
    <row r="903" spans="4:14" ht="12.75" x14ac:dyDescent="0.2">
      <c r="D903" s="25"/>
      <c r="E903" s="25"/>
      <c r="N903" s="17"/>
    </row>
    <row r="904" spans="4:14" ht="12.75" x14ac:dyDescent="0.2">
      <c r="D904" s="25"/>
      <c r="E904" s="25"/>
      <c r="N904" s="17"/>
    </row>
    <row r="905" spans="4:14" ht="12.75" x14ac:dyDescent="0.2">
      <c r="D905" s="25"/>
      <c r="E905" s="25"/>
      <c r="N905" s="17"/>
    </row>
    <row r="906" spans="4:14" ht="12.75" x14ac:dyDescent="0.2">
      <c r="D906" s="25"/>
      <c r="E906" s="25"/>
      <c r="N906" s="17"/>
    </row>
    <row r="907" spans="4:14" ht="12.75" x14ac:dyDescent="0.2">
      <c r="D907" s="25"/>
      <c r="E907" s="25"/>
      <c r="N907" s="17"/>
    </row>
    <row r="908" spans="4:14" ht="12.75" x14ac:dyDescent="0.2">
      <c r="D908" s="25"/>
      <c r="E908" s="25"/>
      <c r="N908" s="17"/>
    </row>
    <row r="909" spans="4:14" ht="12.75" x14ac:dyDescent="0.2">
      <c r="D909" s="25"/>
      <c r="E909" s="25"/>
      <c r="N909" s="17"/>
    </row>
    <row r="910" spans="4:14" ht="12.75" x14ac:dyDescent="0.2">
      <c r="D910" s="25"/>
      <c r="E910" s="25"/>
      <c r="N910" s="17"/>
    </row>
    <row r="911" spans="4:14" ht="12.75" x14ac:dyDescent="0.2">
      <c r="D911" s="25"/>
      <c r="E911" s="25"/>
      <c r="N911" s="17"/>
    </row>
    <row r="912" spans="4:14" ht="12.75" x14ac:dyDescent="0.2">
      <c r="D912" s="25"/>
      <c r="E912" s="25"/>
      <c r="N912" s="17"/>
    </row>
    <row r="913" spans="4:14" ht="12.75" x14ac:dyDescent="0.2">
      <c r="D913" s="25"/>
      <c r="E913" s="25"/>
      <c r="N913" s="17"/>
    </row>
    <row r="914" spans="4:14" ht="12.75" x14ac:dyDescent="0.2">
      <c r="D914" s="25"/>
      <c r="E914" s="25"/>
      <c r="N914" s="17"/>
    </row>
    <row r="915" spans="4:14" ht="12.75" x14ac:dyDescent="0.2">
      <c r="D915" s="25"/>
      <c r="E915" s="25"/>
      <c r="N915" s="17"/>
    </row>
    <row r="916" spans="4:14" ht="12.75" x14ac:dyDescent="0.2">
      <c r="D916" s="25"/>
      <c r="E916" s="25"/>
      <c r="N916" s="17"/>
    </row>
    <row r="917" spans="4:14" ht="12.75" x14ac:dyDescent="0.2">
      <c r="D917" s="25"/>
      <c r="E917" s="25"/>
      <c r="N917" s="17"/>
    </row>
    <row r="918" spans="4:14" ht="12.75" x14ac:dyDescent="0.2">
      <c r="D918" s="25"/>
      <c r="E918" s="25"/>
      <c r="N918" s="17"/>
    </row>
    <row r="919" spans="4:14" ht="12.75" x14ac:dyDescent="0.2">
      <c r="D919" s="25"/>
      <c r="E919" s="25"/>
      <c r="N919" s="17"/>
    </row>
    <row r="920" spans="4:14" ht="12.75" x14ac:dyDescent="0.2">
      <c r="D920" s="25"/>
      <c r="E920" s="25"/>
      <c r="N920" s="17"/>
    </row>
    <row r="921" spans="4:14" ht="12.75" x14ac:dyDescent="0.2">
      <c r="D921" s="25"/>
      <c r="E921" s="25"/>
      <c r="N921" s="17"/>
    </row>
    <row r="922" spans="4:14" ht="12.75" x14ac:dyDescent="0.2">
      <c r="D922" s="25"/>
      <c r="E922" s="25"/>
      <c r="N922" s="17"/>
    </row>
    <row r="923" spans="4:14" ht="12.75" x14ac:dyDescent="0.2">
      <c r="D923" s="25"/>
      <c r="E923" s="25"/>
      <c r="N923" s="17"/>
    </row>
    <row r="924" spans="4:14" ht="12.75" x14ac:dyDescent="0.2">
      <c r="D924" s="25"/>
      <c r="E924" s="25"/>
      <c r="N924" s="17"/>
    </row>
    <row r="925" spans="4:14" ht="12.75" x14ac:dyDescent="0.2">
      <c r="D925" s="25"/>
      <c r="E925" s="25"/>
      <c r="N925" s="17"/>
    </row>
    <row r="926" spans="4:14" ht="12.75" x14ac:dyDescent="0.2">
      <c r="D926" s="25"/>
      <c r="E926" s="25"/>
      <c r="N926" s="17"/>
    </row>
    <row r="927" spans="4:14" ht="12.75" x14ac:dyDescent="0.2">
      <c r="D927" s="25"/>
      <c r="E927" s="25"/>
      <c r="N927" s="17"/>
    </row>
    <row r="928" spans="4:14" ht="12.75" x14ac:dyDescent="0.2">
      <c r="D928" s="25"/>
      <c r="E928" s="25"/>
      <c r="N928" s="17"/>
    </row>
    <row r="929" spans="4:14" ht="12.75" x14ac:dyDescent="0.2">
      <c r="D929" s="25"/>
      <c r="E929" s="25"/>
      <c r="N929" s="17"/>
    </row>
    <row r="930" spans="4:14" ht="12.75" x14ac:dyDescent="0.2">
      <c r="D930" s="25"/>
      <c r="E930" s="25"/>
      <c r="N930" s="17"/>
    </row>
    <row r="931" spans="4:14" ht="12.75" x14ac:dyDescent="0.2">
      <c r="D931" s="25"/>
      <c r="E931" s="25"/>
      <c r="N931" s="17"/>
    </row>
    <row r="932" spans="4:14" ht="12.75" x14ac:dyDescent="0.2">
      <c r="D932" s="25"/>
      <c r="E932" s="25"/>
      <c r="N932" s="17"/>
    </row>
    <row r="933" spans="4:14" ht="12.75" x14ac:dyDescent="0.2">
      <c r="D933" s="25"/>
      <c r="E933" s="25"/>
      <c r="N933" s="17"/>
    </row>
    <row r="934" spans="4:14" ht="12.75" x14ac:dyDescent="0.2">
      <c r="D934" s="25"/>
      <c r="E934" s="25"/>
      <c r="N934" s="17"/>
    </row>
    <row r="935" spans="4:14" ht="12.75" x14ac:dyDescent="0.2">
      <c r="D935" s="25"/>
      <c r="E935" s="25"/>
      <c r="N935" s="17"/>
    </row>
    <row r="936" spans="4:14" ht="12.75" x14ac:dyDescent="0.2">
      <c r="D936" s="25"/>
      <c r="E936" s="25"/>
      <c r="N936" s="17"/>
    </row>
    <row r="937" spans="4:14" ht="12.75" x14ac:dyDescent="0.2">
      <c r="D937" s="25"/>
      <c r="E937" s="25"/>
      <c r="N937" s="17"/>
    </row>
    <row r="938" spans="4:14" ht="12.75" x14ac:dyDescent="0.2">
      <c r="D938" s="25"/>
      <c r="E938" s="25"/>
      <c r="N938" s="17"/>
    </row>
    <row r="939" spans="4:14" ht="12.75" x14ac:dyDescent="0.2">
      <c r="D939" s="25"/>
      <c r="E939" s="25"/>
      <c r="N939" s="17"/>
    </row>
    <row r="940" spans="4:14" ht="12.75" x14ac:dyDescent="0.2">
      <c r="D940" s="25"/>
      <c r="E940" s="25"/>
      <c r="N940" s="17"/>
    </row>
    <row r="941" spans="4:14" ht="12.75" x14ac:dyDescent="0.2">
      <c r="D941" s="25"/>
      <c r="E941" s="25"/>
      <c r="N941" s="17"/>
    </row>
    <row r="942" spans="4:14" ht="12.75" x14ac:dyDescent="0.2">
      <c r="D942" s="25"/>
      <c r="E942" s="25"/>
      <c r="N942" s="17"/>
    </row>
    <row r="943" spans="4:14" ht="12.75" x14ac:dyDescent="0.2">
      <c r="D943" s="25"/>
      <c r="E943" s="25"/>
      <c r="N943" s="17"/>
    </row>
    <row r="944" spans="4:14" ht="12.75" x14ac:dyDescent="0.2">
      <c r="D944" s="25"/>
      <c r="E944" s="25"/>
      <c r="N944" s="17"/>
    </row>
    <row r="945" spans="4:14" ht="12.75" x14ac:dyDescent="0.2">
      <c r="D945" s="25"/>
      <c r="E945" s="25"/>
      <c r="N945" s="17"/>
    </row>
    <row r="946" spans="4:14" ht="12.75" x14ac:dyDescent="0.2">
      <c r="D946" s="25"/>
      <c r="E946" s="25"/>
      <c r="N946" s="17"/>
    </row>
    <row r="947" spans="4:14" ht="12.75" x14ac:dyDescent="0.2">
      <c r="D947" s="25"/>
      <c r="E947" s="25"/>
      <c r="N947" s="17"/>
    </row>
    <row r="948" spans="4:14" ht="12.75" x14ac:dyDescent="0.2">
      <c r="D948" s="25"/>
      <c r="E948" s="25"/>
      <c r="N948" s="17"/>
    </row>
    <row r="949" spans="4:14" ht="12.75" x14ac:dyDescent="0.2">
      <c r="D949" s="25"/>
      <c r="E949" s="25"/>
      <c r="N949" s="17"/>
    </row>
    <row r="950" spans="4:14" ht="12.75" x14ac:dyDescent="0.2">
      <c r="D950" s="25"/>
      <c r="E950" s="25"/>
      <c r="N950" s="17"/>
    </row>
    <row r="951" spans="4:14" ht="12.75" x14ac:dyDescent="0.2">
      <c r="D951" s="25"/>
      <c r="E951" s="25"/>
      <c r="N951" s="17"/>
    </row>
    <row r="952" spans="4:14" ht="12.75" x14ac:dyDescent="0.2">
      <c r="D952" s="25"/>
      <c r="E952" s="25"/>
      <c r="N952" s="17"/>
    </row>
    <row r="953" spans="4:14" ht="12.75" x14ac:dyDescent="0.2">
      <c r="D953" s="25"/>
      <c r="E953" s="25"/>
      <c r="N953" s="17"/>
    </row>
    <row r="954" spans="4:14" ht="12.75" x14ac:dyDescent="0.2">
      <c r="D954" s="25"/>
      <c r="E954" s="25"/>
      <c r="N954" s="17"/>
    </row>
    <row r="955" spans="4:14" ht="12.75" x14ac:dyDescent="0.2">
      <c r="D955" s="25"/>
      <c r="E955" s="25"/>
      <c r="N955" s="17"/>
    </row>
    <row r="956" spans="4:14" ht="12.75" x14ac:dyDescent="0.2">
      <c r="D956" s="25"/>
      <c r="E956" s="25"/>
      <c r="N956" s="17"/>
    </row>
    <row r="957" spans="4:14" ht="12.75" x14ac:dyDescent="0.2">
      <c r="D957" s="25"/>
      <c r="E957" s="25"/>
      <c r="N957" s="17"/>
    </row>
    <row r="958" spans="4:14" ht="12.75" x14ac:dyDescent="0.2">
      <c r="D958" s="25"/>
      <c r="E958" s="25"/>
      <c r="N958" s="17"/>
    </row>
    <row r="959" spans="4:14" ht="12.75" x14ac:dyDescent="0.2">
      <c r="D959" s="25"/>
      <c r="E959" s="25"/>
      <c r="N959" s="17"/>
    </row>
    <row r="960" spans="4:14" ht="12.75" x14ac:dyDescent="0.2">
      <c r="D960" s="25"/>
      <c r="E960" s="25"/>
      <c r="N960" s="17"/>
    </row>
    <row r="961" spans="4:14" ht="12.75" x14ac:dyDescent="0.2">
      <c r="D961" s="25"/>
      <c r="E961" s="25"/>
      <c r="N961" s="17"/>
    </row>
    <row r="962" spans="4:14" ht="12.75" x14ac:dyDescent="0.2">
      <c r="D962" s="25"/>
      <c r="E962" s="25"/>
      <c r="N962" s="17"/>
    </row>
    <row r="963" spans="4:14" ht="12.75" x14ac:dyDescent="0.2">
      <c r="D963" s="25"/>
      <c r="E963" s="25"/>
      <c r="N963" s="17"/>
    </row>
    <row r="964" spans="4:14" ht="12.75" x14ac:dyDescent="0.2">
      <c r="D964" s="25"/>
      <c r="E964" s="25"/>
      <c r="N964" s="17"/>
    </row>
    <row r="965" spans="4:14" ht="12.75" x14ac:dyDescent="0.2">
      <c r="D965" s="25"/>
      <c r="E965" s="25"/>
      <c r="N965" s="17"/>
    </row>
    <row r="966" spans="4:14" ht="12.75" x14ac:dyDescent="0.2">
      <c r="D966" s="25"/>
      <c r="E966" s="25"/>
      <c r="N966" s="17"/>
    </row>
    <row r="967" spans="4:14" ht="12.75" x14ac:dyDescent="0.2">
      <c r="D967" s="25"/>
      <c r="E967" s="25"/>
      <c r="N967" s="17"/>
    </row>
    <row r="968" spans="4:14" ht="12.75" x14ac:dyDescent="0.2">
      <c r="D968" s="25"/>
      <c r="E968" s="25"/>
      <c r="N968" s="17"/>
    </row>
    <row r="969" spans="4:14" ht="12.75" x14ac:dyDescent="0.2">
      <c r="D969" s="25"/>
      <c r="E969" s="25"/>
      <c r="N969" s="17"/>
    </row>
    <row r="970" spans="4:14" ht="12.75" x14ac:dyDescent="0.2">
      <c r="D970" s="25"/>
      <c r="E970" s="25"/>
      <c r="N970" s="17"/>
    </row>
    <row r="971" spans="4:14" ht="12.75" x14ac:dyDescent="0.2">
      <c r="D971" s="25"/>
      <c r="E971" s="25"/>
      <c r="N971" s="17"/>
    </row>
    <row r="972" spans="4:14" ht="12.75" x14ac:dyDescent="0.2">
      <c r="D972" s="25"/>
      <c r="E972" s="25"/>
      <c r="N972" s="17"/>
    </row>
    <row r="973" spans="4:14" ht="12.75" x14ac:dyDescent="0.2">
      <c r="D973" s="25"/>
      <c r="E973" s="25"/>
      <c r="N973" s="17"/>
    </row>
    <row r="974" spans="4:14" ht="12.75" x14ac:dyDescent="0.2">
      <c r="D974" s="25"/>
      <c r="E974" s="25"/>
      <c r="N974" s="17"/>
    </row>
    <row r="975" spans="4:14" ht="12.75" x14ac:dyDescent="0.2">
      <c r="D975" s="25"/>
      <c r="E975" s="25"/>
      <c r="N975" s="17"/>
    </row>
    <row r="976" spans="4:14" ht="12.75" x14ac:dyDescent="0.2">
      <c r="D976" s="25"/>
      <c r="E976" s="25"/>
      <c r="N976" s="17"/>
    </row>
    <row r="977" spans="4:14" ht="12.75" x14ac:dyDescent="0.2">
      <c r="D977" s="25"/>
      <c r="E977" s="25"/>
      <c r="N977" s="17"/>
    </row>
    <row r="978" spans="4:14" ht="12.75" x14ac:dyDescent="0.2">
      <c r="D978" s="25"/>
      <c r="E978" s="25"/>
      <c r="N978" s="17"/>
    </row>
    <row r="979" spans="4:14" ht="12.75" x14ac:dyDescent="0.2">
      <c r="D979" s="25"/>
      <c r="E979" s="25"/>
      <c r="N979" s="17"/>
    </row>
    <row r="980" spans="4:14" ht="12.75" x14ac:dyDescent="0.2">
      <c r="D980" s="25"/>
      <c r="E980" s="25"/>
      <c r="N980" s="17"/>
    </row>
    <row r="981" spans="4:14" ht="12.75" x14ac:dyDescent="0.2">
      <c r="D981" s="25"/>
      <c r="E981" s="25"/>
      <c r="N981" s="17"/>
    </row>
    <row r="982" spans="4:14" ht="12.75" x14ac:dyDescent="0.2">
      <c r="D982" s="25"/>
      <c r="E982" s="25"/>
      <c r="N982" s="17"/>
    </row>
    <row r="983" spans="4:14" ht="12.75" x14ac:dyDescent="0.2">
      <c r="D983" s="25"/>
      <c r="E983" s="25"/>
      <c r="N983" s="17"/>
    </row>
    <row r="984" spans="4:14" ht="12.75" x14ac:dyDescent="0.2">
      <c r="D984" s="25"/>
      <c r="E984" s="25"/>
      <c r="N984" s="17"/>
    </row>
    <row r="985" spans="4:14" ht="12.75" x14ac:dyDescent="0.2">
      <c r="D985" s="25"/>
      <c r="E985" s="25"/>
      <c r="N985" s="17"/>
    </row>
    <row r="986" spans="4:14" ht="12.75" x14ac:dyDescent="0.2">
      <c r="D986" s="25"/>
      <c r="E986" s="25"/>
      <c r="N986" s="17"/>
    </row>
    <row r="987" spans="4:14" ht="12.75" x14ac:dyDescent="0.2">
      <c r="D987" s="25"/>
      <c r="E987" s="25"/>
      <c r="N987" s="17"/>
    </row>
    <row r="988" spans="4:14" ht="12.75" x14ac:dyDescent="0.2">
      <c r="D988" s="25"/>
      <c r="E988" s="25"/>
      <c r="N988" s="17"/>
    </row>
    <row r="989" spans="4:14" ht="12.75" x14ac:dyDescent="0.2">
      <c r="D989" s="25"/>
      <c r="E989" s="25"/>
      <c r="N989" s="17"/>
    </row>
    <row r="990" spans="4:14" ht="12.75" x14ac:dyDescent="0.2">
      <c r="D990" s="25"/>
      <c r="E990" s="25"/>
      <c r="N990" s="17"/>
    </row>
    <row r="991" spans="4:14" ht="12.75" x14ac:dyDescent="0.2">
      <c r="D991" s="25"/>
      <c r="E991" s="25"/>
      <c r="N991" s="17"/>
    </row>
    <row r="992" spans="4:14" ht="12.75" x14ac:dyDescent="0.2">
      <c r="D992" s="25"/>
      <c r="E992" s="25"/>
      <c r="N992" s="17"/>
    </row>
    <row r="993" spans="4:14" ht="12.75" x14ac:dyDescent="0.2">
      <c r="D993" s="25"/>
      <c r="E993" s="25"/>
      <c r="N993" s="17"/>
    </row>
    <row r="994" spans="4:14" ht="12.75" x14ac:dyDescent="0.2">
      <c r="D994" s="25"/>
      <c r="E994" s="25"/>
      <c r="N994" s="17"/>
    </row>
    <row r="995" spans="4:14" ht="12.75" x14ac:dyDescent="0.2">
      <c r="D995" s="25"/>
      <c r="E995" s="25"/>
      <c r="N995" s="17"/>
    </row>
    <row r="996" spans="4:14" ht="12.75" x14ac:dyDescent="0.2">
      <c r="D996" s="25"/>
      <c r="E996" s="25"/>
      <c r="N99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3C47D"/>
  </sheetPr>
  <dimension ref="A1:AG1000"/>
  <sheetViews>
    <sheetView showGridLines="0" tabSelected="1" topLeftCell="A44" workbookViewId="0">
      <selection activeCell="C81" sqref="C81"/>
    </sheetView>
  </sheetViews>
  <sheetFormatPr defaultColWidth="12.7109375" defaultRowHeight="15.75" customHeight="1" x14ac:dyDescent="0.2"/>
  <cols>
    <col min="1" max="2" width="11.5703125" customWidth="1"/>
    <col min="3" max="3" width="95.42578125" customWidth="1"/>
    <col min="4" max="32" width="10" customWidth="1"/>
    <col min="33" max="33" width="11.28515625" customWidth="1"/>
  </cols>
  <sheetData>
    <row r="1" spans="1:33" ht="22.5" customHeight="1" x14ac:dyDescent="0.2">
      <c r="A1" s="38" t="s">
        <v>144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40"/>
      <c r="AC1" s="39"/>
      <c r="AD1" s="39"/>
      <c r="AE1" s="41"/>
      <c r="AF1" s="42"/>
      <c r="AG1" s="41" t="s">
        <v>145</v>
      </c>
    </row>
    <row r="2" spans="1:33" ht="15" customHeight="1" x14ac:dyDescent="0.2">
      <c r="A2" s="43" t="s">
        <v>146</v>
      </c>
      <c r="B2" s="43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4"/>
      <c r="AG2" s="39"/>
    </row>
    <row r="3" spans="1:33" ht="15" customHeight="1" x14ac:dyDescent="0.2">
      <c r="A3" s="45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8"/>
      <c r="AF3" s="49"/>
      <c r="AG3" s="48" t="s">
        <v>147</v>
      </c>
    </row>
    <row r="4" spans="1:33" ht="18.75" customHeight="1" x14ac:dyDescent="0.2">
      <c r="A4" s="201" t="s">
        <v>0</v>
      </c>
      <c r="B4" s="202" t="s">
        <v>873</v>
      </c>
      <c r="C4" s="203" t="s">
        <v>874</v>
      </c>
      <c r="D4" s="50" t="s">
        <v>843</v>
      </c>
      <c r="E4" s="51" t="s">
        <v>844</v>
      </c>
      <c r="F4" s="52" t="s">
        <v>845</v>
      </c>
      <c r="G4" s="52" t="s">
        <v>846</v>
      </c>
      <c r="H4" s="52" t="s">
        <v>847</v>
      </c>
      <c r="I4" s="52" t="s">
        <v>848</v>
      </c>
      <c r="J4" s="52" t="s">
        <v>849</v>
      </c>
      <c r="K4" s="52" t="s">
        <v>850</v>
      </c>
      <c r="L4" s="52" t="s">
        <v>851</v>
      </c>
      <c r="M4" s="52" t="s">
        <v>852</v>
      </c>
      <c r="N4" s="52" t="s">
        <v>853</v>
      </c>
      <c r="O4" s="52" t="s">
        <v>854</v>
      </c>
      <c r="P4" s="52" t="s">
        <v>855</v>
      </c>
      <c r="Q4" s="52" t="s">
        <v>856</v>
      </c>
      <c r="R4" s="52" t="s">
        <v>857</v>
      </c>
      <c r="S4" s="52" t="s">
        <v>858</v>
      </c>
      <c r="T4" s="52" t="s">
        <v>859</v>
      </c>
      <c r="U4" s="52" t="s">
        <v>860</v>
      </c>
      <c r="V4" s="52" t="s">
        <v>861</v>
      </c>
      <c r="W4" s="52" t="s">
        <v>862</v>
      </c>
      <c r="X4" s="52" t="s">
        <v>863</v>
      </c>
      <c r="Y4" s="52" t="s">
        <v>864</v>
      </c>
      <c r="Z4" s="52" t="s">
        <v>865</v>
      </c>
      <c r="AA4" s="52" t="s">
        <v>866</v>
      </c>
      <c r="AB4" s="52" t="s">
        <v>867</v>
      </c>
      <c r="AC4" s="51" t="s">
        <v>868</v>
      </c>
      <c r="AD4" s="51" t="s">
        <v>869</v>
      </c>
      <c r="AE4" s="51" t="s">
        <v>870</v>
      </c>
      <c r="AF4" s="53" t="s">
        <v>871</v>
      </c>
      <c r="AG4" s="51" t="s">
        <v>872</v>
      </c>
    </row>
    <row r="5" spans="1:33" ht="12.75" customHeight="1" x14ac:dyDescent="0.2">
      <c r="A5" s="54" t="s">
        <v>148</v>
      </c>
      <c r="B5" s="54"/>
      <c r="C5" s="55" t="s">
        <v>149</v>
      </c>
      <c r="D5" s="56">
        <v>55888</v>
      </c>
      <c r="E5" s="56">
        <v>55650.2</v>
      </c>
      <c r="F5" s="56">
        <v>55075.199999999997</v>
      </c>
      <c r="G5" s="56">
        <v>54145</v>
      </c>
      <c r="H5" s="56">
        <v>55213.9</v>
      </c>
      <c r="I5" s="56">
        <v>55022.400000000001</v>
      </c>
      <c r="J5" s="56">
        <v>55771.4</v>
      </c>
      <c r="K5" s="56">
        <v>54910.2</v>
      </c>
      <c r="L5" s="56">
        <v>54947.1</v>
      </c>
      <c r="M5" s="56">
        <v>54907.8</v>
      </c>
      <c r="N5" s="56">
        <v>52245.5</v>
      </c>
      <c r="O5" s="56">
        <v>49858.8</v>
      </c>
      <c r="P5" s="56">
        <v>49468.4</v>
      </c>
      <c r="Q5" s="56">
        <v>50332.2</v>
      </c>
      <c r="R5" s="56">
        <v>50318.3</v>
      </c>
      <c r="S5" s="56">
        <v>49693</v>
      </c>
      <c r="T5" s="56">
        <v>48378.6</v>
      </c>
      <c r="U5" s="56">
        <v>47667.6</v>
      </c>
      <c r="V5" s="56">
        <v>46560.7</v>
      </c>
      <c r="W5" s="56">
        <v>46185.3</v>
      </c>
      <c r="X5" s="56">
        <v>46502.6</v>
      </c>
      <c r="Y5" s="56">
        <v>46592.3</v>
      </c>
      <c r="Z5" s="56">
        <v>46396.6</v>
      </c>
      <c r="AA5" s="56">
        <v>46189.3</v>
      </c>
      <c r="AB5" s="56">
        <v>47936</v>
      </c>
      <c r="AC5" s="56">
        <v>47796.3</v>
      </c>
      <c r="AD5" s="56">
        <v>48326.7</v>
      </c>
      <c r="AE5" s="56">
        <v>48817.3</v>
      </c>
      <c r="AF5" s="57">
        <v>48595.1</v>
      </c>
      <c r="AG5" s="58">
        <v>48126.7</v>
      </c>
    </row>
    <row r="6" spans="1:33" ht="12.75" customHeight="1" x14ac:dyDescent="0.2">
      <c r="A6" s="54" t="s">
        <v>150</v>
      </c>
      <c r="B6" s="54"/>
      <c r="C6" s="59" t="s">
        <v>151</v>
      </c>
      <c r="D6" s="56">
        <v>46532.9</v>
      </c>
      <c r="E6" s="56">
        <v>47051.7</v>
      </c>
      <c r="F6" s="56">
        <v>47589.599999999999</v>
      </c>
      <c r="G6" s="56">
        <v>47224</v>
      </c>
      <c r="H6" s="56">
        <v>42939</v>
      </c>
      <c r="I6" s="56">
        <v>44178.6</v>
      </c>
      <c r="J6" s="56">
        <v>45470.400000000001</v>
      </c>
      <c r="K6" s="56">
        <v>44800.5</v>
      </c>
      <c r="L6" s="56">
        <v>43613</v>
      </c>
      <c r="M6" s="56">
        <v>40677.9</v>
      </c>
      <c r="N6" s="56">
        <v>39033.599999999999</v>
      </c>
      <c r="O6" s="56">
        <v>38514.400000000001</v>
      </c>
      <c r="P6" s="56">
        <v>38579.800000000003</v>
      </c>
      <c r="Q6" s="56">
        <v>35026.1</v>
      </c>
      <c r="R6" s="56">
        <v>33723.800000000003</v>
      </c>
      <c r="S6" s="56">
        <v>31751.1</v>
      </c>
      <c r="T6" s="56">
        <v>29208.2</v>
      </c>
      <c r="U6" s="56">
        <v>28286.799999999999</v>
      </c>
      <c r="V6" s="56">
        <v>27438.1</v>
      </c>
      <c r="W6" s="56">
        <v>27049.599999999999</v>
      </c>
      <c r="X6" s="56">
        <v>26788.400000000001</v>
      </c>
      <c r="Y6" s="56">
        <v>24297.4</v>
      </c>
      <c r="Z6" s="56">
        <v>22864.2</v>
      </c>
      <c r="AA6" s="56">
        <v>21443</v>
      </c>
      <c r="AB6" s="56">
        <v>21479.9</v>
      </c>
      <c r="AC6" s="56">
        <v>22729</v>
      </c>
      <c r="AD6" s="56">
        <v>21589</v>
      </c>
      <c r="AE6" s="56">
        <v>22407.3</v>
      </c>
      <c r="AF6" s="57">
        <v>22266.3</v>
      </c>
      <c r="AG6" s="58">
        <v>22822.5</v>
      </c>
    </row>
    <row r="7" spans="1:33" ht="12.75" customHeight="1" x14ac:dyDescent="0.2">
      <c r="A7" s="54" t="s">
        <v>152</v>
      </c>
      <c r="B7" s="54"/>
      <c r="C7" s="59" t="s">
        <v>153</v>
      </c>
      <c r="D7" s="56">
        <v>180176.3</v>
      </c>
      <c r="E7" s="56">
        <v>181312.3</v>
      </c>
      <c r="F7" s="56">
        <v>174239.2</v>
      </c>
      <c r="G7" s="56">
        <v>168707.7</v>
      </c>
      <c r="H7" s="56">
        <v>171569.6</v>
      </c>
      <c r="I7" s="56">
        <v>169065.4</v>
      </c>
      <c r="J7" s="56">
        <v>170698</v>
      </c>
      <c r="K7" s="56">
        <v>170422.3</v>
      </c>
      <c r="L7" s="56">
        <v>160600</v>
      </c>
      <c r="M7" s="56">
        <v>144019</v>
      </c>
      <c r="N7" s="56">
        <v>138635.9</v>
      </c>
      <c r="O7" s="56">
        <v>132056.4</v>
      </c>
      <c r="P7" s="56">
        <v>124101.3</v>
      </c>
      <c r="Q7" s="56">
        <v>126915.7</v>
      </c>
      <c r="R7" s="56">
        <v>125510.2</v>
      </c>
      <c r="S7" s="56">
        <v>124535.1</v>
      </c>
      <c r="T7" s="56">
        <v>120230.7</v>
      </c>
      <c r="U7" s="56">
        <v>119930</v>
      </c>
      <c r="V7" s="56">
        <v>111923.6</v>
      </c>
      <c r="W7" s="56">
        <v>95002.1</v>
      </c>
      <c r="X7" s="56">
        <v>98372.800000000003</v>
      </c>
      <c r="Y7" s="56">
        <v>93844.7</v>
      </c>
      <c r="Z7" s="56">
        <v>90400</v>
      </c>
      <c r="AA7" s="56">
        <v>93186.8</v>
      </c>
      <c r="AB7" s="56">
        <v>92778</v>
      </c>
      <c r="AC7" s="56">
        <v>89668.7</v>
      </c>
      <c r="AD7" s="56">
        <v>84250</v>
      </c>
      <c r="AE7" s="56">
        <v>85516.7</v>
      </c>
      <c r="AF7" s="57">
        <v>83520.3</v>
      </c>
      <c r="AG7" s="58">
        <v>82318</v>
      </c>
    </row>
    <row r="8" spans="1:33" ht="12.75" customHeight="1" x14ac:dyDescent="0.2">
      <c r="A8" s="54" t="s">
        <v>154</v>
      </c>
      <c r="B8" s="54"/>
      <c r="C8" s="59" t="s">
        <v>155</v>
      </c>
      <c r="D8" s="56">
        <v>217167.1</v>
      </c>
      <c r="E8" s="56">
        <v>213901.6</v>
      </c>
      <c r="F8" s="56">
        <v>201870.5</v>
      </c>
      <c r="G8" s="56">
        <v>184387</v>
      </c>
      <c r="H8" s="56">
        <v>180933.2</v>
      </c>
      <c r="I8" s="56">
        <v>179049.1</v>
      </c>
      <c r="J8" s="56">
        <v>178752.1</v>
      </c>
      <c r="K8" s="56">
        <v>163619.79999999999</v>
      </c>
      <c r="L8" s="56">
        <v>169018.9</v>
      </c>
      <c r="M8" s="56">
        <v>161240</v>
      </c>
      <c r="N8" s="56">
        <v>172996.3</v>
      </c>
      <c r="O8" s="56">
        <v>184220.9</v>
      </c>
      <c r="P8" s="56">
        <v>179413.9</v>
      </c>
      <c r="Q8" s="56">
        <v>189581.9</v>
      </c>
      <c r="R8" s="56">
        <v>189348.7</v>
      </c>
      <c r="S8" s="56">
        <v>191029.5</v>
      </c>
      <c r="T8" s="56">
        <v>199103.6</v>
      </c>
      <c r="U8" s="56">
        <v>194620</v>
      </c>
      <c r="V8" s="56">
        <v>190066.8</v>
      </c>
      <c r="W8" s="56">
        <v>168398.9</v>
      </c>
      <c r="X8" s="56">
        <v>175652.1</v>
      </c>
      <c r="Y8" s="56">
        <v>162747.29999999999</v>
      </c>
      <c r="Z8" s="56">
        <v>177162.5</v>
      </c>
      <c r="AA8" s="56">
        <v>168138.6</v>
      </c>
      <c r="AB8" s="56">
        <v>146893.1</v>
      </c>
      <c r="AC8" s="56">
        <v>130755.7</v>
      </c>
      <c r="AD8" s="56">
        <v>109117.7</v>
      </c>
      <c r="AE8" s="56">
        <v>98977.2</v>
      </c>
      <c r="AF8" s="57">
        <v>94737.2</v>
      </c>
      <c r="AG8" s="58">
        <v>87203.5</v>
      </c>
    </row>
    <row r="9" spans="1:33" ht="12.75" customHeight="1" x14ac:dyDescent="0.2">
      <c r="A9" s="54" t="s">
        <v>156</v>
      </c>
      <c r="B9" s="54"/>
      <c r="C9" s="59" t="s">
        <v>157</v>
      </c>
      <c r="D9" s="56">
        <v>69510.600000000006</v>
      </c>
      <c r="E9" s="56">
        <v>71022.3</v>
      </c>
      <c r="F9" s="56">
        <v>71248.2</v>
      </c>
      <c r="G9" s="56">
        <v>71476.600000000006</v>
      </c>
      <c r="H9" s="56">
        <v>71741.399999999994</v>
      </c>
      <c r="I9" s="56">
        <v>72587.3</v>
      </c>
      <c r="J9" s="56">
        <v>73208.100000000006</v>
      </c>
      <c r="K9" s="56">
        <v>72009.100000000006</v>
      </c>
      <c r="L9" s="56">
        <v>73194.3</v>
      </c>
      <c r="M9" s="56">
        <v>68727.199999999997</v>
      </c>
      <c r="N9" s="56">
        <v>66626.3</v>
      </c>
      <c r="O9" s="56">
        <v>64581.4</v>
      </c>
      <c r="P9" s="56">
        <v>63040.4</v>
      </c>
      <c r="Q9" s="56">
        <v>59062.1</v>
      </c>
      <c r="R9" s="56">
        <v>55098.1</v>
      </c>
      <c r="S9" s="56">
        <v>53050.1</v>
      </c>
      <c r="T9" s="56">
        <v>49489.599999999999</v>
      </c>
      <c r="U9" s="56">
        <v>46243.8</v>
      </c>
      <c r="V9" s="56">
        <v>41192.9</v>
      </c>
      <c r="W9" s="56">
        <v>37005.699999999997</v>
      </c>
      <c r="X9" s="56">
        <v>32608.799999999999</v>
      </c>
      <c r="Y9" s="56">
        <v>30516.1</v>
      </c>
      <c r="Z9" s="56">
        <v>29091.1</v>
      </c>
      <c r="AA9" s="56">
        <v>26278.799999999999</v>
      </c>
      <c r="AB9" s="56">
        <v>24321.7</v>
      </c>
      <c r="AC9" s="56">
        <v>24188.9</v>
      </c>
      <c r="AD9" s="56">
        <v>24108.400000000001</v>
      </c>
      <c r="AE9" s="56">
        <v>24894.400000000001</v>
      </c>
      <c r="AF9" s="57">
        <v>25231.200000000001</v>
      </c>
      <c r="AG9" s="58">
        <v>24211</v>
      </c>
    </row>
    <row r="10" spans="1:33" ht="12.75" customHeight="1" x14ac:dyDescent="0.2">
      <c r="A10" s="54" t="s">
        <v>158</v>
      </c>
      <c r="B10" s="54"/>
      <c r="C10" s="59" t="s">
        <v>159</v>
      </c>
      <c r="D10" s="56">
        <v>9496.5</v>
      </c>
      <c r="E10" s="56">
        <v>9472.9</v>
      </c>
      <c r="F10" s="56">
        <v>9586.6</v>
      </c>
      <c r="G10" s="56">
        <v>9732.1</v>
      </c>
      <c r="H10" s="56">
        <v>10191.700000000001</v>
      </c>
      <c r="I10" s="56">
        <v>10334.6</v>
      </c>
      <c r="J10" s="56">
        <v>10644.5</v>
      </c>
      <c r="K10" s="56">
        <v>10935.4</v>
      </c>
      <c r="L10" s="56">
        <v>11219.8</v>
      </c>
      <c r="M10" s="56">
        <v>11501.5</v>
      </c>
      <c r="N10" s="56">
        <v>11726</v>
      </c>
      <c r="O10" s="56">
        <v>12071.5</v>
      </c>
      <c r="P10" s="56">
        <v>12162.9</v>
      </c>
      <c r="Q10" s="56">
        <v>12427.5</v>
      </c>
      <c r="R10" s="56">
        <v>13013.4</v>
      </c>
      <c r="S10" s="56">
        <v>13078.9</v>
      </c>
      <c r="T10" s="56">
        <v>13331.7</v>
      </c>
      <c r="U10" s="56">
        <v>13730.7</v>
      </c>
      <c r="V10" s="56">
        <v>13905.1</v>
      </c>
      <c r="W10" s="56">
        <v>12326.6</v>
      </c>
      <c r="X10" s="56">
        <v>12428.8</v>
      </c>
      <c r="Y10" s="56">
        <v>11735.8</v>
      </c>
      <c r="Z10" s="56">
        <v>12386.6</v>
      </c>
      <c r="AA10" s="56">
        <v>11618.4</v>
      </c>
      <c r="AB10" s="56">
        <v>12035</v>
      </c>
      <c r="AC10" s="56">
        <v>13028.4</v>
      </c>
      <c r="AD10" s="56">
        <v>13400.2</v>
      </c>
      <c r="AE10" s="56">
        <v>13831</v>
      </c>
      <c r="AF10" s="57">
        <v>13849.1</v>
      </c>
      <c r="AG10" s="58">
        <v>13343.2</v>
      </c>
    </row>
    <row r="11" spans="1:33" ht="12.75" customHeight="1" x14ac:dyDescent="0.2">
      <c r="A11" s="54" t="s">
        <v>160</v>
      </c>
      <c r="B11" s="54"/>
      <c r="C11" s="59" t="s">
        <v>161</v>
      </c>
      <c r="D11" s="56">
        <v>11680.7</v>
      </c>
      <c r="E11" s="56">
        <v>12064.5</v>
      </c>
      <c r="F11" s="56">
        <v>11880.6</v>
      </c>
      <c r="G11" s="56">
        <v>12130.8</v>
      </c>
      <c r="H11" s="56">
        <v>12542.6</v>
      </c>
      <c r="I11" s="56">
        <v>12820.8</v>
      </c>
      <c r="J11" s="56">
        <v>13267.2</v>
      </c>
      <c r="K11" s="56">
        <v>13353.6</v>
      </c>
      <c r="L11" s="56">
        <v>14003.5</v>
      </c>
      <c r="M11" s="56">
        <v>14796.6</v>
      </c>
      <c r="N11" s="56">
        <v>15412.4</v>
      </c>
      <c r="O11" s="56">
        <v>15559.3</v>
      </c>
      <c r="P11" s="56">
        <v>15465.6</v>
      </c>
      <c r="Q11" s="56">
        <v>16235.3</v>
      </c>
      <c r="R11" s="56">
        <v>16633.3</v>
      </c>
      <c r="S11" s="56">
        <v>17071.8</v>
      </c>
      <c r="T11" s="56">
        <v>17437.099999999999</v>
      </c>
      <c r="U11" s="56">
        <v>18171.2</v>
      </c>
      <c r="V11" s="56">
        <v>18789.5</v>
      </c>
      <c r="W11" s="56">
        <v>18504.2</v>
      </c>
      <c r="X11" s="56">
        <v>19292.099999999999</v>
      </c>
      <c r="Y11" s="56">
        <v>17276</v>
      </c>
      <c r="Z11" s="56">
        <v>17820.7</v>
      </c>
      <c r="AA11" s="56">
        <v>17690</v>
      </c>
      <c r="AB11" s="56">
        <v>17692.099999999999</v>
      </c>
      <c r="AC11" s="56">
        <v>17968.599999999999</v>
      </c>
      <c r="AD11" s="56">
        <v>17900.2</v>
      </c>
      <c r="AE11" s="56">
        <v>17368.2</v>
      </c>
      <c r="AF11" s="57">
        <v>16927.8</v>
      </c>
      <c r="AG11" s="58">
        <v>16455.7</v>
      </c>
    </row>
    <row r="12" spans="1:33" ht="12.75" customHeight="1" x14ac:dyDescent="0.2">
      <c r="A12" s="54" t="s">
        <v>162</v>
      </c>
      <c r="B12" s="54"/>
      <c r="C12" s="59" t="s">
        <v>163</v>
      </c>
      <c r="D12" s="56">
        <v>65456</v>
      </c>
      <c r="E12" s="56">
        <v>65972.399999999994</v>
      </c>
      <c r="F12" s="56">
        <v>67043.899999999994</v>
      </c>
      <c r="G12" s="56">
        <v>68350.399999999994</v>
      </c>
      <c r="H12" s="56">
        <v>69264.2</v>
      </c>
      <c r="I12" s="56">
        <v>72061.399999999994</v>
      </c>
      <c r="J12" s="56">
        <v>77688.100000000006</v>
      </c>
      <c r="K12" s="56">
        <v>78950.100000000006</v>
      </c>
      <c r="L12" s="56">
        <v>82203.5</v>
      </c>
      <c r="M12" s="56">
        <v>82127.8</v>
      </c>
      <c r="N12" s="56">
        <v>84352.8</v>
      </c>
      <c r="O12" s="56">
        <v>87742.1</v>
      </c>
      <c r="P12" s="56">
        <v>89060.3</v>
      </c>
      <c r="Q12" s="56">
        <v>91154.4</v>
      </c>
      <c r="R12" s="56">
        <v>96517.5</v>
      </c>
      <c r="S12" s="56">
        <v>99571.1</v>
      </c>
      <c r="T12" s="56">
        <v>91837.1</v>
      </c>
      <c r="U12" s="56">
        <v>92912.7</v>
      </c>
      <c r="V12" s="56">
        <v>91239.7</v>
      </c>
      <c r="W12" s="56">
        <v>84131.7</v>
      </c>
      <c r="X12" s="56">
        <v>84580.6</v>
      </c>
      <c r="Y12" s="56">
        <v>87129.4</v>
      </c>
      <c r="Z12" s="56">
        <v>81756.7</v>
      </c>
      <c r="AA12" s="56">
        <v>79043.100000000006</v>
      </c>
      <c r="AB12" s="56">
        <v>82481.899999999994</v>
      </c>
      <c r="AC12" s="56">
        <v>84814.7</v>
      </c>
      <c r="AD12" s="56">
        <v>85409.3</v>
      </c>
      <c r="AE12" s="56">
        <v>80808.5</v>
      </c>
      <c r="AF12" s="57">
        <v>84928.9</v>
      </c>
      <c r="AG12" s="58">
        <v>83947.9</v>
      </c>
    </row>
    <row r="13" spans="1:33" ht="12.75" customHeight="1" x14ac:dyDescent="0.2">
      <c r="A13" s="54" t="s">
        <v>164</v>
      </c>
      <c r="B13" s="54"/>
      <c r="C13" s="59" t="s">
        <v>165</v>
      </c>
      <c r="D13" s="56">
        <v>2775.6</v>
      </c>
      <c r="E13" s="56">
        <v>3228.8</v>
      </c>
      <c r="F13" s="56">
        <v>3026.1</v>
      </c>
      <c r="G13" s="56">
        <v>3217.4</v>
      </c>
      <c r="H13" s="56">
        <v>3215.7</v>
      </c>
      <c r="I13" s="56">
        <v>3342.9</v>
      </c>
      <c r="J13" s="56">
        <v>3573</v>
      </c>
      <c r="K13" s="56">
        <v>3227.8</v>
      </c>
      <c r="L13" s="56">
        <v>3471.8</v>
      </c>
      <c r="M13" s="56">
        <v>3708.4</v>
      </c>
      <c r="N13" s="56">
        <v>3819.5</v>
      </c>
      <c r="O13" s="56">
        <v>3868.3</v>
      </c>
      <c r="P13" s="56">
        <v>3363.3</v>
      </c>
      <c r="Q13" s="56">
        <v>3606.7</v>
      </c>
      <c r="R13" s="56">
        <v>3551.1</v>
      </c>
      <c r="S13" s="56">
        <v>3561.2</v>
      </c>
      <c r="T13" s="56">
        <v>3351.4</v>
      </c>
      <c r="U13" s="56">
        <v>3312.3</v>
      </c>
      <c r="V13" s="56">
        <v>4042.1</v>
      </c>
      <c r="W13" s="56">
        <v>3824.7</v>
      </c>
      <c r="X13" s="56">
        <v>4105.2</v>
      </c>
      <c r="Y13" s="56">
        <v>3717.3</v>
      </c>
      <c r="Z13" s="56">
        <v>4104</v>
      </c>
      <c r="AA13" s="56">
        <v>4160.3</v>
      </c>
      <c r="AB13" s="56">
        <v>3710.6</v>
      </c>
      <c r="AC13" s="56">
        <v>3890.4</v>
      </c>
      <c r="AD13" s="56">
        <v>3928.8</v>
      </c>
      <c r="AE13" s="56">
        <v>3797.4</v>
      </c>
      <c r="AF13" s="57">
        <v>3824.9</v>
      </c>
      <c r="AG13" s="58">
        <v>3728.5</v>
      </c>
    </row>
    <row r="14" spans="1:33" ht="12.75" customHeight="1" x14ac:dyDescent="0.2">
      <c r="A14" s="54" t="s">
        <v>166</v>
      </c>
      <c r="B14" s="54"/>
      <c r="C14" s="59" t="s">
        <v>167</v>
      </c>
      <c r="D14" s="56">
        <v>1081.3</v>
      </c>
      <c r="E14" s="56">
        <v>1161.7</v>
      </c>
      <c r="F14" s="56">
        <v>1140.4000000000001</v>
      </c>
      <c r="G14" s="56">
        <v>1188.7</v>
      </c>
      <c r="H14" s="56">
        <v>1233.0999999999999</v>
      </c>
      <c r="I14" s="56">
        <v>1277.3</v>
      </c>
      <c r="J14" s="56">
        <v>1293.4000000000001</v>
      </c>
      <c r="K14" s="56">
        <v>1238.5999999999999</v>
      </c>
      <c r="L14" s="56">
        <v>1269.2</v>
      </c>
      <c r="M14" s="56">
        <v>1334.9</v>
      </c>
      <c r="N14" s="56">
        <v>1348.4</v>
      </c>
      <c r="O14" s="56">
        <v>1297.0999999999999</v>
      </c>
      <c r="P14" s="56">
        <v>1186.2</v>
      </c>
      <c r="Q14" s="56">
        <v>1207</v>
      </c>
      <c r="R14" s="56">
        <v>1171.5</v>
      </c>
      <c r="S14" s="56">
        <v>1171</v>
      </c>
      <c r="T14" s="56">
        <v>1116.3</v>
      </c>
      <c r="U14" s="56">
        <v>1114.9000000000001</v>
      </c>
      <c r="V14" s="56">
        <v>1201.3</v>
      </c>
      <c r="W14" s="56">
        <v>1034.8</v>
      </c>
      <c r="X14" s="56">
        <v>1071.3</v>
      </c>
      <c r="Y14" s="56">
        <v>1004.7</v>
      </c>
      <c r="Z14" s="56">
        <v>1041.5</v>
      </c>
      <c r="AA14" s="56">
        <v>1006.3</v>
      </c>
      <c r="AB14" s="56">
        <v>969.4</v>
      </c>
      <c r="AC14" s="56">
        <v>991.6</v>
      </c>
      <c r="AD14" s="56">
        <v>1011.3</v>
      </c>
      <c r="AE14" s="56">
        <v>1003.3</v>
      </c>
      <c r="AF14" s="57">
        <v>998.7</v>
      </c>
      <c r="AG14" s="58">
        <v>989.3</v>
      </c>
    </row>
    <row r="15" spans="1:33" ht="12.75" customHeight="1" x14ac:dyDescent="0.2">
      <c r="A15" s="54" t="s">
        <v>168</v>
      </c>
      <c r="B15" s="54"/>
      <c r="C15" s="59" t="s">
        <v>169</v>
      </c>
      <c r="D15" s="56">
        <v>319.3</v>
      </c>
      <c r="E15" s="56">
        <v>352.5</v>
      </c>
      <c r="F15" s="56">
        <v>334</v>
      </c>
      <c r="G15" s="56">
        <v>349.6</v>
      </c>
      <c r="H15" s="56">
        <v>346.5</v>
      </c>
      <c r="I15" s="56">
        <v>353.9</v>
      </c>
      <c r="J15" s="56">
        <v>361.1</v>
      </c>
      <c r="K15" s="56">
        <v>324.89999999999998</v>
      </c>
      <c r="L15" s="56">
        <v>333.8</v>
      </c>
      <c r="M15" s="56">
        <v>353.4</v>
      </c>
      <c r="N15" s="56">
        <v>356.6</v>
      </c>
      <c r="O15" s="56">
        <v>356.6</v>
      </c>
      <c r="P15" s="56">
        <v>317.3</v>
      </c>
      <c r="Q15" s="56">
        <v>334.7</v>
      </c>
      <c r="R15" s="56">
        <v>327.2</v>
      </c>
      <c r="S15" s="56">
        <v>323.39999999999998</v>
      </c>
      <c r="T15" s="56">
        <v>310.3</v>
      </c>
      <c r="U15" s="56">
        <v>315.2</v>
      </c>
      <c r="V15" s="56">
        <v>355.9</v>
      </c>
      <c r="W15" s="56">
        <v>307.2</v>
      </c>
      <c r="X15" s="56">
        <v>326.2</v>
      </c>
      <c r="Y15" s="56">
        <v>310.89999999999998</v>
      </c>
      <c r="Z15" s="56">
        <v>336.4</v>
      </c>
      <c r="AA15" s="56">
        <v>336.3</v>
      </c>
      <c r="AB15" s="56">
        <v>319.8</v>
      </c>
      <c r="AC15" s="56">
        <v>331.4</v>
      </c>
      <c r="AD15" s="56">
        <v>337.6</v>
      </c>
      <c r="AE15" s="56">
        <v>330.1</v>
      </c>
      <c r="AF15" s="57">
        <v>329.6</v>
      </c>
      <c r="AG15" s="58">
        <v>324.7</v>
      </c>
    </row>
    <row r="16" spans="1:33" ht="12.75" customHeight="1" x14ac:dyDescent="0.2">
      <c r="A16" s="54" t="s">
        <v>170</v>
      </c>
      <c r="B16" s="54"/>
      <c r="C16" s="59" t="s">
        <v>171</v>
      </c>
      <c r="D16" s="56">
        <v>634.5</v>
      </c>
      <c r="E16" s="56">
        <v>712.2</v>
      </c>
      <c r="F16" s="56">
        <v>686.3</v>
      </c>
      <c r="G16" s="56">
        <v>724.9</v>
      </c>
      <c r="H16" s="56">
        <v>745.4</v>
      </c>
      <c r="I16" s="56">
        <v>778.4</v>
      </c>
      <c r="J16" s="56">
        <v>812.9</v>
      </c>
      <c r="K16" s="56">
        <v>764.4</v>
      </c>
      <c r="L16" s="56">
        <v>814</v>
      </c>
      <c r="M16" s="56">
        <v>873.7</v>
      </c>
      <c r="N16" s="56">
        <v>899.5</v>
      </c>
      <c r="O16" s="56">
        <v>897.5</v>
      </c>
      <c r="P16" s="56">
        <v>814.6</v>
      </c>
      <c r="Q16" s="56">
        <v>876.2</v>
      </c>
      <c r="R16" s="56">
        <v>877</v>
      </c>
      <c r="S16" s="56">
        <v>898.1</v>
      </c>
      <c r="T16" s="56">
        <v>873.5</v>
      </c>
      <c r="U16" s="56">
        <v>879.3</v>
      </c>
      <c r="V16" s="56">
        <v>1057.9000000000001</v>
      </c>
      <c r="W16" s="56">
        <v>908.1</v>
      </c>
      <c r="X16" s="56">
        <v>979.7</v>
      </c>
      <c r="Y16" s="56">
        <v>902.9</v>
      </c>
      <c r="Z16" s="56">
        <v>1013.4</v>
      </c>
      <c r="AA16" s="56">
        <v>1033.0999999999999</v>
      </c>
      <c r="AB16" s="56">
        <v>940.5</v>
      </c>
      <c r="AC16" s="56">
        <v>1002.3</v>
      </c>
      <c r="AD16" s="56">
        <v>1030.9000000000001</v>
      </c>
      <c r="AE16" s="56">
        <v>1022.3</v>
      </c>
      <c r="AF16" s="57">
        <v>1043.5999999999999</v>
      </c>
      <c r="AG16" s="58">
        <v>1021.1</v>
      </c>
    </row>
    <row r="17" spans="1:33" ht="12.75" customHeight="1" x14ac:dyDescent="0.2">
      <c r="A17" s="54" t="s">
        <v>172</v>
      </c>
      <c r="B17" s="54"/>
      <c r="C17" s="59" t="s">
        <v>173</v>
      </c>
      <c r="D17" s="56">
        <v>2467.6999999999998</v>
      </c>
      <c r="E17" s="56">
        <v>2678.5</v>
      </c>
      <c r="F17" s="56">
        <v>2599.6</v>
      </c>
      <c r="G17" s="56">
        <v>2494.1</v>
      </c>
      <c r="H17" s="56">
        <v>2554.4</v>
      </c>
      <c r="I17" s="56">
        <v>2642.3</v>
      </c>
      <c r="J17" s="56">
        <v>2675.6</v>
      </c>
      <c r="K17" s="56">
        <v>2506</v>
      </c>
      <c r="L17" s="56">
        <v>2580.8000000000002</v>
      </c>
      <c r="M17" s="56">
        <v>2722</v>
      </c>
      <c r="N17" s="56">
        <v>2747.9</v>
      </c>
      <c r="O17" s="56">
        <v>2638.2</v>
      </c>
      <c r="P17" s="56">
        <v>2357.3000000000002</v>
      </c>
      <c r="Q17" s="56">
        <v>2415.3000000000002</v>
      </c>
      <c r="R17" s="56">
        <v>2341.4</v>
      </c>
      <c r="S17" s="56">
        <v>2320.1</v>
      </c>
      <c r="T17" s="56">
        <v>2213.5</v>
      </c>
      <c r="U17" s="56">
        <v>2203.4</v>
      </c>
      <c r="V17" s="56">
        <v>2481.3000000000002</v>
      </c>
      <c r="W17" s="56">
        <v>2082.5</v>
      </c>
      <c r="X17" s="56">
        <v>2183.1</v>
      </c>
      <c r="Y17" s="56">
        <v>2051.8000000000002</v>
      </c>
      <c r="Z17" s="56">
        <v>2215.9</v>
      </c>
      <c r="AA17" s="56">
        <v>2152.9</v>
      </c>
      <c r="AB17" s="56">
        <v>2024.3</v>
      </c>
      <c r="AC17" s="56">
        <v>2113.3000000000002</v>
      </c>
      <c r="AD17" s="56">
        <v>2164.1999999999998</v>
      </c>
      <c r="AE17" s="56">
        <v>2135.5</v>
      </c>
      <c r="AF17" s="57">
        <v>2153.1999999999998</v>
      </c>
      <c r="AG17" s="58">
        <v>2123.1999999999998</v>
      </c>
    </row>
    <row r="18" spans="1:33" ht="12.75" customHeight="1" x14ac:dyDescent="0.2">
      <c r="A18" s="54" t="s">
        <v>174</v>
      </c>
      <c r="B18" s="54"/>
      <c r="C18" s="59" t="s">
        <v>175</v>
      </c>
      <c r="D18" s="56">
        <v>2650.5</v>
      </c>
      <c r="E18" s="56">
        <v>2799.7</v>
      </c>
      <c r="F18" s="56">
        <v>2779.9</v>
      </c>
      <c r="G18" s="56">
        <v>2875.4</v>
      </c>
      <c r="H18" s="56">
        <v>2980.1</v>
      </c>
      <c r="I18" s="56">
        <v>3052.6</v>
      </c>
      <c r="J18" s="56">
        <v>3139.1</v>
      </c>
      <c r="K18" s="56">
        <v>3086.2</v>
      </c>
      <c r="L18" s="56">
        <v>3160.8</v>
      </c>
      <c r="M18" s="56">
        <v>3266.9</v>
      </c>
      <c r="N18" s="56">
        <v>3307</v>
      </c>
      <c r="O18" s="56">
        <v>3264.4</v>
      </c>
      <c r="P18" s="56">
        <v>3112.9</v>
      </c>
      <c r="Q18" s="56">
        <v>3216.9</v>
      </c>
      <c r="R18" s="56">
        <v>3218.4</v>
      </c>
      <c r="S18" s="56">
        <v>3338.2</v>
      </c>
      <c r="T18" s="56">
        <v>3353.5</v>
      </c>
      <c r="U18" s="56">
        <v>3418.5</v>
      </c>
      <c r="V18" s="56">
        <v>3575.8</v>
      </c>
      <c r="W18" s="56">
        <v>3202.6</v>
      </c>
      <c r="X18" s="56">
        <v>3318.2</v>
      </c>
      <c r="Y18" s="56">
        <v>3202.1</v>
      </c>
      <c r="Z18" s="56">
        <v>3346.6</v>
      </c>
      <c r="AA18" s="56">
        <v>3330.4</v>
      </c>
      <c r="AB18" s="56">
        <v>3314</v>
      </c>
      <c r="AC18" s="56">
        <v>3457.2</v>
      </c>
      <c r="AD18" s="56">
        <v>3587.3</v>
      </c>
      <c r="AE18" s="56">
        <v>3601.8</v>
      </c>
      <c r="AF18" s="57">
        <v>3633.1</v>
      </c>
      <c r="AG18" s="58">
        <v>3587.2</v>
      </c>
    </row>
    <row r="19" spans="1:33" ht="12.75" customHeight="1" x14ac:dyDescent="0.2">
      <c r="A19" s="54" t="s">
        <v>176</v>
      </c>
      <c r="B19" s="54"/>
      <c r="C19" s="59" t="s">
        <v>127</v>
      </c>
      <c r="D19" s="56">
        <v>11049.6</v>
      </c>
      <c r="E19" s="56">
        <v>10354.299999999999</v>
      </c>
      <c r="F19" s="56">
        <v>10497.2</v>
      </c>
      <c r="G19" s="56">
        <v>10712.5</v>
      </c>
      <c r="H19" s="56">
        <v>10064.5</v>
      </c>
      <c r="I19" s="56">
        <v>10165.799999999999</v>
      </c>
      <c r="J19" s="56">
        <v>10025.6</v>
      </c>
      <c r="K19" s="56">
        <v>9652.4</v>
      </c>
      <c r="L19" s="56">
        <v>9278.1</v>
      </c>
      <c r="M19" s="56">
        <v>9443</v>
      </c>
      <c r="N19" s="56">
        <v>9344.6</v>
      </c>
      <c r="O19" s="56">
        <v>9283.5</v>
      </c>
      <c r="P19" s="56">
        <v>8933.6</v>
      </c>
      <c r="Q19" s="56">
        <v>9300.4</v>
      </c>
      <c r="R19" s="56">
        <v>9438.2999999999993</v>
      </c>
      <c r="S19" s="56">
        <v>8109.1</v>
      </c>
      <c r="T19" s="56">
        <v>8227.6</v>
      </c>
      <c r="U19" s="56">
        <v>8227.7999999999993</v>
      </c>
      <c r="V19" s="56">
        <v>7698.2</v>
      </c>
      <c r="W19" s="56">
        <v>7021.4</v>
      </c>
      <c r="X19" s="56">
        <v>7007.1</v>
      </c>
      <c r="Y19" s="56">
        <v>6391.2</v>
      </c>
      <c r="Z19" s="56">
        <v>6359</v>
      </c>
      <c r="AA19" s="56">
        <v>5833.3</v>
      </c>
      <c r="AB19" s="56">
        <v>5229.3999999999996</v>
      </c>
      <c r="AC19" s="56">
        <v>4906.8</v>
      </c>
      <c r="AD19" s="56">
        <v>4790.7</v>
      </c>
      <c r="AE19" s="56">
        <v>4812.2</v>
      </c>
      <c r="AF19" s="57">
        <v>4924.2</v>
      </c>
      <c r="AG19" s="58">
        <v>4839.8</v>
      </c>
    </row>
    <row r="20" spans="1:33" ht="12.75" customHeight="1" x14ac:dyDescent="0.2">
      <c r="A20" s="54" t="s">
        <v>177</v>
      </c>
      <c r="B20" s="54"/>
      <c r="C20" s="59" t="s">
        <v>128</v>
      </c>
      <c r="D20" s="56">
        <v>5500.5</v>
      </c>
      <c r="E20" s="56">
        <v>5827.6</v>
      </c>
      <c r="F20" s="56">
        <v>5970.4</v>
      </c>
      <c r="G20" s="56">
        <v>5072</v>
      </c>
      <c r="H20" s="56">
        <v>4533</v>
      </c>
      <c r="I20" s="56">
        <v>4266</v>
      </c>
      <c r="J20" s="56">
        <v>5339.5</v>
      </c>
      <c r="K20" s="56">
        <v>5993.2</v>
      </c>
      <c r="L20" s="56">
        <v>5262.8</v>
      </c>
      <c r="M20" s="56">
        <v>4998.3999999999996</v>
      </c>
      <c r="N20" s="56">
        <v>4676.8999999999996</v>
      </c>
      <c r="O20" s="56">
        <v>4338.5</v>
      </c>
      <c r="P20" s="56">
        <v>3729.3</v>
      </c>
      <c r="Q20" s="56">
        <v>3775.1</v>
      </c>
      <c r="R20" s="56">
        <v>3738.2</v>
      </c>
      <c r="S20" s="56">
        <v>3719.1</v>
      </c>
      <c r="T20" s="56">
        <v>3931.2</v>
      </c>
      <c r="U20" s="56">
        <v>3599.5</v>
      </c>
      <c r="V20" s="56">
        <v>3432.7</v>
      </c>
      <c r="W20" s="56">
        <v>3245.1</v>
      </c>
      <c r="X20" s="56">
        <v>3473</v>
      </c>
      <c r="Y20" s="56">
        <v>2876.6</v>
      </c>
      <c r="Z20" s="56">
        <v>3205.1</v>
      </c>
      <c r="AA20" s="56">
        <v>3147.2</v>
      </c>
      <c r="AB20" s="56">
        <v>2760</v>
      </c>
      <c r="AC20" s="56">
        <v>2935.3</v>
      </c>
      <c r="AD20" s="56">
        <v>2883</v>
      </c>
      <c r="AE20" s="56">
        <v>2905.9</v>
      </c>
      <c r="AF20" s="57">
        <v>2989.1</v>
      </c>
      <c r="AG20" s="58">
        <v>2928.7</v>
      </c>
    </row>
    <row r="21" spans="1:33" ht="12.75" customHeight="1" x14ac:dyDescent="0.2">
      <c r="A21" s="54" t="s">
        <v>178</v>
      </c>
      <c r="B21" s="54"/>
      <c r="C21" s="59" t="s">
        <v>179</v>
      </c>
      <c r="D21" s="56">
        <v>5757.2</v>
      </c>
      <c r="E21" s="56">
        <v>6081.5</v>
      </c>
      <c r="F21" s="56">
        <v>6443.2</v>
      </c>
      <c r="G21" s="56">
        <v>6125.6</v>
      </c>
      <c r="H21" s="56">
        <v>6196.7</v>
      </c>
      <c r="I21" s="56">
        <v>6137.1</v>
      </c>
      <c r="J21" s="56">
        <v>6635.3</v>
      </c>
      <c r="K21" s="56">
        <v>5834.9</v>
      </c>
      <c r="L21" s="56">
        <v>5954.6</v>
      </c>
      <c r="M21" s="56">
        <v>5608.6</v>
      </c>
      <c r="N21" s="56">
        <v>4952.3</v>
      </c>
      <c r="O21" s="56">
        <v>5317.8</v>
      </c>
      <c r="P21" s="56">
        <v>4319</v>
      </c>
      <c r="Q21" s="56">
        <v>3932.2</v>
      </c>
      <c r="R21" s="56">
        <v>4578.8999999999996</v>
      </c>
      <c r="S21" s="56">
        <v>5584.7</v>
      </c>
      <c r="T21" s="56">
        <v>4796.3</v>
      </c>
      <c r="U21" s="56">
        <v>4816.2</v>
      </c>
      <c r="V21" s="56">
        <v>5316.7</v>
      </c>
      <c r="W21" s="56">
        <v>5280.1</v>
      </c>
      <c r="X21" s="56">
        <v>5631</v>
      </c>
      <c r="Y21" s="56">
        <v>5133.3999999999996</v>
      </c>
      <c r="Z21" s="56">
        <v>5705.8</v>
      </c>
      <c r="AA21" s="56">
        <v>6214.9</v>
      </c>
      <c r="AB21" s="56">
        <v>5642</v>
      </c>
      <c r="AC21" s="56">
        <v>5646.8</v>
      </c>
      <c r="AD21" s="56">
        <v>5873.7</v>
      </c>
      <c r="AE21" s="56">
        <v>5619.9</v>
      </c>
      <c r="AF21" s="57">
        <v>5763.9</v>
      </c>
      <c r="AG21" s="58">
        <v>5665.7</v>
      </c>
    </row>
    <row r="22" spans="1:33" ht="12.75" customHeight="1" x14ac:dyDescent="0.2">
      <c r="A22" s="54" t="s">
        <v>180</v>
      </c>
      <c r="B22" s="54"/>
      <c r="C22" s="59" t="s">
        <v>181</v>
      </c>
      <c r="D22" s="56">
        <v>2235.3000000000002</v>
      </c>
      <c r="E22" s="56">
        <v>2296.8000000000002</v>
      </c>
      <c r="F22" s="56">
        <v>1941</v>
      </c>
      <c r="G22" s="56">
        <v>2100.9</v>
      </c>
      <c r="H22" s="56">
        <v>2043.7</v>
      </c>
      <c r="I22" s="56">
        <v>1886.3</v>
      </c>
      <c r="J22" s="56">
        <v>2000.9</v>
      </c>
      <c r="K22" s="56">
        <v>1716.3</v>
      </c>
      <c r="L22" s="56">
        <v>1820.2</v>
      </c>
      <c r="M22" s="56">
        <v>1547.3</v>
      </c>
      <c r="N22" s="56">
        <v>1515.6</v>
      </c>
      <c r="O22" s="56">
        <v>1538.4</v>
      </c>
      <c r="P22" s="56">
        <v>1287</v>
      </c>
      <c r="Q22" s="56">
        <v>1301.2</v>
      </c>
      <c r="R22" s="56">
        <v>1262.3</v>
      </c>
      <c r="S22" s="56">
        <v>1330.5</v>
      </c>
      <c r="T22" s="56">
        <v>1096.4000000000001</v>
      </c>
      <c r="U22" s="56">
        <v>1032</v>
      </c>
      <c r="V22" s="56">
        <v>1171.8</v>
      </c>
      <c r="W22" s="56">
        <v>1088.8</v>
      </c>
      <c r="X22" s="56">
        <v>999.1</v>
      </c>
      <c r="Y22" s="56">
        <v>914.3</v>
      </c>
      <c r="Z22" s="56">
        <v>977.7</v>
      </c>
      <c r="AA22" s="56">
        <v>979.5</v>
      </c>
      <c r="AB22" s="56">
        <v>904.6</v>
      </c>
      <c r="AC22" s="56">
        <v>955.7</v>
      </c>
      <c r="AD22" s="56">
        <v>980.8</v>
      </c>
      <c r="AE22" s="56">
        <v>974</v>
      </c>
      <c r="AF22" s="57">
        <v>986.9</v>
      </c>
      <c r="AG22" s="58">
        <v>969.6</v>
      </c>
    </row>
    <row r="23" spans="1:33" ht="12.75" customHeight="1" x14ac:dyDescent="0.2">
      <c r="A23" s="54" t="s">
        <v>182</v>
      </c>
      <c r="B23" s="54"/>
      <c r="C23" s="59" t="s">
        <v>183</v>
      </c>
      <c r="D23" s="56">
        <v>1056</v>
      </c>
      <c r="E23" s="56">
        <v>1161.2</v>
      </c>
      <c r="F23" s="56">
        <v>1129.0999999999999</v>
      </c>
      <c r="G23" s="56">
        <v>1183.5999999999999</v>
      </c>
      <c r="H23" s="56">
        <v>1184.4000000000001</v>
      </c>
      <c r="I23" s="56">
        <v>1215.8</v>
      </c>
      <c r="J23" s="56">
        <v>1280.4000000000001</v>
      </c>
      <c r="K23" s="56">
        <v>1187.2</v>
      </c>
      <c r="L23" s="56">
        <v>1233.9000000000001</v>
      </c>
      <c r="M23" s="56">
        <v>1272.5999999999999</v>
      </c>
      <c r="N23" s="56">
        <v>1303</v>
      </c>
      <c r="O23" s="56">
        <v>1269.5999999999999</v>
      </c>
      <c r="P23" s="56">
        <v>1126.2</v>
      </c>
      <c r="Q23" s="56">
        <v>1165.2</v>
      </c>
      <c r="R23" s="56">
        <v>1128.9000000000001</v>
      </c>
      <c r="S23" s="56">
        <v>1159.7</v>
      </c>
      <c r="T23" s="56">
        <v>1100.9000000000001</v>
      </c>
      <c r="U23" s="56">
        <v>1021.5</v>
      </c>
      <c r="V23" s="56">
        <v>1187.5</v>
      </c>
      <c r="W23" s="56">
        <v>1011.6</v>
      </c>
      <c r="X23" s="56">
        <v>1026</v>
      </c>
      <c r="Y23" s="56">
        <v>938</v>
      </c>
      <c r="Z23" s="56">
        <v>1008.5</v>
      </c>
      <c r="AA23" s="56">
        <v>1022</v>
      </c>
      <c r="AB23" s="56">
        <v>944.2</v>
      </c>
      <c r="AC23" s="56">
        <v>1000</v>
      </c>
      <c r="AD23" s="56">
        <v>1026.9000000000001</v>
      </c>
      <c r="AE23" s="56">
        <v>1014.8</v>
      </c>
      <c r="AF23" s="57">
        <v>1030.8</v>
      </c>
      <c r="AG23" s="58">
        <v>1008.3</v>
      </c>
    </row>
    <row r="24" spans="1:33" ht="12.75" customHeight="1" x14ac:dyDescent="0.2">
      <c r="A24" s="54" t="s">
        <v>184</v>
      </c>
      <c r="B24" s="54"/>
      <c r="C24" s="59" t="s">
        <v>185</v>
      </c>
      <c r="D24" s="56">
        <v>60.6</v>
      </c>
      <c r="E24" s="56">
        <v>61</v>
      </c>
      <c r="F24" s="56">
        <v>62.4</v>
      </c>
      <c r="G24" s="56">
        <v>63.7</v>
      </c>
      <c r="H24" s="56">
        <v>67.3</v>
      </c>
      <c r="I24" s="56">
        <v>69.7</v>
      </c>
      <c r="J24" s="56">
        <v>68</v>
      </c>
      <c r="K24" s="56">
        <v>69</v>
      </c>
      <c r="L24" s="56">
        <v>65.7</v>
      </c>
      <c r="M24" s="56">
        <v>66.900000000000006</v>
      </c>
      <c r="N24" s="56">
        <v>80</v>
      </c>
      <c r="O24" s="56">
        <v>75.5</v>
      </c>
      <c r="P24" s="56">
        <v>75.8</v>
      </c>
      <c r="Q24" s="56">
        <v>76</v>
      </c>
      <c r="R24" s="56">
        <v>75.900000000000006</v>
      </c>
      <c r="S24" s="56">
        <v>78.8</v>
      </c>
      <c r="T24" s="56">
        <v>67.3</v>
      </c>
      <c r="U24" s="56">
        <v>55.9</v>
      </c>
      <c r="V24" s="56">
        <v>54.3</v>
      </c>
      <c r="W24" s="56">
        <v>43.6</v>
      </c>
      <c r="X24" s="56">
        <v>58.3</v>
      </c>
      <c r="Y24" s="56">
        <v>55.9</v>
      </c>
      <c r="Z24" s="56">
        <v>55</v>
      </c>
      <c r="AA24" s="56">
        <v>51.3</v>
      </c>
      <c r="AB24" s="56">
        <v>54.3</v>
      </c>
      <c r="AC24" s="56">
        <v>51.2</v>
      </c>
      <c r="AD24" s="56">
        <v>59</v>
      </c>
      <c r="AE24" s="56">
        <v>53.5</v>
      </c>
      <c r="AF24" s="57">
        <v>53.3</v>
      </c>
      <c r="AG24" s="58">
        <v>52.8</v>
      </c>
    </row>
    <row r="25" spans="1:33" ht="12.75" customHeight="1" x14ac:dyDescent="0.2">
      <c r="A25" s="54" t="s">
        <v>186</v>
      </c>
      <c r="B25" s="54"/>
      <c r="C25" s="59" t="s">
        <v>187</v>
      </c>
      <c r="D25" s="56">
        <v>142089.4</v>
      </c>
      <c r="E25" s="56">
        <v>150706.1</v>
      </c>
      <c r="F25" s="56">
        <v>148863.9</v>
      </c>
      <c r="G25" s="56">
        <v>154006.9</v>
      </c>
      <c r="H25" s="56">
        <v>149019</v>
      </c>
      <c r="I25" s="56">
        <v>143908.6</v>
      </c>
      <c r="J25" s="56">
        <v>159391.79999999999</v>
      </c>
      <c r="K25" s="56">
        <v>153461.20000000001</v>
      </c>
      <c r="L25" s="56">
        <v>155891.5</v>
      </c>
      <c r="M25" s="56">
        <v>156565.9</v>
      </c>
      <c r="N25" s="56">
        <v>156967.9</v>
      </c>
      <c r="O25" s="56">
        <v>160905.4</v>
      </c>
      <c r="P25" s="56">
        <v>159757.20000000001</v>
      </c>
      <c r="Q25" s="56">
        <v>160441.79999999999</v>
      </c>
      <c r="R25" s="56">
        <v>163217.9</v>
      </c>
      <c r="S25" s="56">
        <v>159825.70000000001</v>
      </c>
      <c r="T25" s="56">
        <v>157340.1</v>
      </c>
      <c r="U25" s="56">
        <v>154195.29999999999</v>
      </c>
      <c r="V25" s="56">
        <v>155309.9</v>
      </c>
      <c r="W25" s="56">
        <v>151578.9</v>
      </c>
      <c r="X25" s="56">
        <v>160682.5</v>
      </c>
      <c r="Y25" s="56">
        <v>141982.5</v>
      </c>
      <c r="Z25" s="56">
        <v>149719</v>
      </c>
      <c r="AA25" s="56">
        <v>152078.29999999999</v>
      </c>
      <c r="AB25" s="56">
        <v>139376.4</v>
      </c>
      <c r="AC25" s="56">
        <v>143427.5</v>
      </c>
      <c r="AD25" s="56">
        <v>145996.4</v>
      </c>
      <c r="AE25" s="56">
        <v>143616.70000000001</v>
      </c>
      <c r="AF25" s="57">
        <v>146109</v>
      </c>
      <c r="AG25" s="58">
        <v>144390.5</v>
      </c>
    </row>
    <row r="26" spans="1:33" ht="12.75" customHeight="1" thickBot="1" x14ac:dyDescent="0.25">
      <c r="A26" s="45"/>
      <c r="B26" s="45"/>
      <c r="C26" s="60"/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3"/>
      <c r="AG26" s="64"/>
    </row>
    <row r="27" spans="1:33" ht="12.75" customHeight="1" thickBot="1" x14ac:dyDescent="0.3">
      <c r="A27" s="65"/>
      <c r="B27" s="66"/>
      <c r="C27" s="67" t="s">
        <v>188</v>
      </c>
      <c r="D27" s="68">
        <v>833585.6</v>
      </c>
      <c r="E27" s="69">
        <v>843869.6</v>
      </c>
      <c r="F27" s="69">
        <v>824007.4</v>
      </c>
      <c r="G27" s="69">
        <v>806268.8</v>
      </c>
      <c r="H27" s="69">
        <v>798579.6</v>
      </c>
      <c r="I27" s="69">
        <v>794216.3</v>
      </c>
      <c r="J27" s="69">
        <v>822096.4</v>
      </c>
      <c r="K27" s="69">
        <v>798063.2</v>
      </c>
      <c r="L27" s="69">
        <v>799937.2</v>
      </c>
      <c r="M27" s="69">
        <v>769759.8</v>
      </c>
      <c r="N27" s="69">
        <v>772347.9</v>
      </c>
      <c r="O27" s="69">
        <v>779655.5</v>
      </c>
      <c r="P27" s="69">
        <v>761672.3</v>
      </c>
      <c r="Q27" s="69">
        <v>772383.9</v>
      </c>
      <c r="R27" s="69">
        <v>775090.5</v>
      </c>
      <c r="S27" s="69">
        <v>771200.4</v>
      </c>
      <c r="T27" s="69">
        <v>756794.6</v>
      </c>
      <c r="U27" s="69">
        <v>745754.7</v>
      </c>
      <c r="V27" s="69">
        <v>728001.8</v>
      </c>
      <c r="W27" s="69">
        <v>669233.5</v>
      </c>
      <c r="X27" s="69">
        <v>687087.1</v>
      </c>
      <c r="Y27" s="69">
        <v>643620.4</v>
      </c>
      <c r="Z27" s="69">
        <v>656966.19999999995</v>
      </c>
      <c r="AA27" s="69">
        <v>644933.69999999995</v>
      </c>
      <c r="AB27" s="69">
        <v>611807.30000000005</v>
      </c>
      <c r="AC27" s="69">
        <v>601659.80000000005</v>
      </c>
      <c r="AD27" s="69">
        <v>577772.30000000005</v>
      </c>
      <c r="AE27" s="69">
        <v>563508.1</v>
      </c>
      <c r="AF27" s="70">
        <v>563896.19999999995</v>
      </c>
      <c r="AG27" s="71">
        <v>550058</v>
      </c>
    </row>
    <row r="28" spans="1:33" ht="15" customHeight="1" x14ac:dyDescent="0.2">
      <c r="A28" s="43"/>
      <c r="B28" s="43"/>
      <c r="C28" s="39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4"/>
      <c r="AF28" s="44"/>
      <c r="AG28" s="39"/>
    </row>
    <row r="29" spans="1:33" ht="15" customHeight="1" x14ac:dyDescent="0.2">
      <c r="A29" s="45"/>
      <c r="B29" s="45"/>
      <c r="C29" s="46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6"/>
      <c r="AF29" s="77"/>
      <c r="AG29" s="39"/>
    </row>
    <row r="30" spans="1:33" ht="0.75" customHeight="1" x14ac:dyDescent="0.25">
      <c r="A30" s="78"/>
      <c r="B30" s="78"/>
      <c r="C30" s="38" t="s">
        <v>188</v>
      </c>
      <c r="D30" s="79">
        <v>833585.6</v>
      </c>
      <c r="E30" s="79">
        <v>843869.6</v>
      </c>
      <c r="F30" s="79">
        <v>824007.4</v>
      </c>
      <c r="G30" s="79">
        <v>806268.8</v>
      </c>
      <c r="H30" s="79">
        <v>798579.6</v>
      </c>
      <c r="I30" s="79">
        <v>794216.3</v>
      </c>
      <c r="J30" s="79">
        <v>822096.4</v>
      </c>
      <c r="K30" s="79">
        <v>798063.2</v>
      </c>
      <c r="L30" s="79">
        <v>799937.2</v>
      </c>
      <c r="M30" s="79">
        <v>769759.8</v>
      </c>
      <c r="N30" s="79">
        <v>772347.9</v>
      </c>
      <c r="O30" s="79">
        <v>779655.5</v>
      </c>
      <c r="P30" s="79">
        <v>761672.3</v>
      </c>
      <c r="Q30" s="79">
        <v>772383.9</v>
      </c>
      <c r="R30" s="79">
        <v>775090.5</v>
      </c>
      <c r="S30" s="79">
        <v>771200.4</v>
      </c>
      <c r="T30" s="79">
        <v>756794.6</v>
      </c>
      <c r="U30" s="79">
        <v>745754.7</v>
      </c>
      <c r="V30" s="79">
        <v>728001.8</v>
      </c>
      <c r="W30" s="79">
        <v>669233.5</v>
      </c>
      <c r="X30" s="79">
        <v>687087.1</v>
      </c>
      <c r="Y30" s="79">
        <v>643620.4</v>
      </c>
      <c r="Z30" s="79">
        <v>656966.19999999995</v>
      </c>
      <c r="AA30" s="79">
        <v>644933.69999999995</v>
      </c>
      <c r="AB30" s="79">
        <v>611807.30000000005</v>
      </c>
      <c r="AC30" s="79">
        <v>601659.80000000005</v>
      </c>
      <c r="AD30" s="79">
        <v>577772.30000000005</v>
      </c>
      <c r="AE30" s="79">
        <v>563508.1</v>
      </c>
      <c r="AF30" s="80">
        <v>563896.19999999995</v>
      </c>
      <c r="AG30" s="38"/>
    </row>
    <row r="31" spans="1:33" ht="12.75" customHeight="1" x14ac:dyDescent="0.2">
      <c r="A31" s="81" t="s">
        <v>189</v>
      </c>
      <c r="B31" s="82" t="s">
        <v>190</v>
      </c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5"/>
      <c r="AG31" s="39"/>
    </row>
    <row r="32" spans="1:33" ht="12.75" customHeight="1" x14ac:dyDescent="0.25">
      <c r="A32" s="86">
        <v>1</v>
      </c>
      <c r="B32" s="87" t="s">
        <v>148</v>
      </c>
      <c r="C32" s="59" t="s">
        <v>191</v>
      </c>
      <c r="D32" s="56">
        <v>54891.3</v>
      </c>
      <c r="E32" s="56">
        <v>54630.2</v>
      </c>
      <c r="F32" s="56">
        <v>54024.6</v>
      </c>
      <c r="G32" s="56">
        <v>53032.4</v>
      </c>
      <c r="H32" s="56">
        <v>54074.1</v>
      </c>
      <c r="I32" s="56">
        <v>53845.2</v>
      </c>
      <c r="J32" s="56">
        <v>54630.8</v>
      </c>
      <c r="K32" s="56">
        <v>53784.7</v>
      </c>
      <c r="L32" s="56">
        <v>53783.199999999997</v>
      </c>
      <c r="M32" s="56">
        <v>53844.800000000003</v>
      </c>
      <c r="N32" s="56">
        <v>51283.5</v>
      </c>
      <c r="O32" s="56">
        <v>48911.3</v>
      </c>
      <c r="P32" s="56">
        <v>48578.1</v>
      </c>
      <c r="Q32" s="56">
        <v>49489.8</v>
      </c>
      <c r="R32" s="56">
        <v>49460.800000000003</v>
      </c>
      <c r="S32" s="56">
        <v>48832.4</v>
      </c>
      <c r="T32" s="56">
        <v>47575.8</v>
      </c>
      <c r="U32" s="56">
        <v>46844.4</v>
      </c>
      <c r="V32" s="56">
        <v>45779.199999999997</v>
      </c>
      <c r="W32" s="56">
        <v>45429.3</v>
      </c>
      <c r="X32" s="56">
        <v>45709.2</v>
      </c>
      <c r="Y32" s="56">
        <v>45815.5</v>
      </c>
      <c r="Z32" s="56">
        <v>45575.4</v>
      </c>
      <c r="AA32" s="56">
        <v>45371.8</v>
      </c>
      <c r="AB32" s="56">
        <v>46956.9</v>
      </c>
      <c r="AC32" s="56">
        <v>46858.2</v>
      </c>
      <c r="AD32" s="56">
        <v>47389</v>
      </c>
      <c r="AE32" s="56">
        <v>47862.8</v>
      </c>
      <c r="AF32" s="57">
        <v>47677.2</v>
      </c>
      <c r="AG32" s="39"/>
    </row>
    <row r="33" spans="1:33" ht="12.75" customHeight="1" x14ac:dyDescent="0.25">
      <c r="A33" s="86">
        <v>2</v>
      </c>
      <c r="B33" s="87" t="s">
        <v>148</v>
      </c>
      <c r="C33" s="59" t="s">
        <v>192</v>
      </c>
      <c r="D33" s="56">
        <v>47.1</v>
      </c>
      <c r="E33" s="56">
        <v>47.3</v>
      </c>
      <c r="F33" s="56">
        <v>48.1</v>
      </c>
      <c r="G33" s="56">
        <v>54.1</v>
      </c>
      <c r="H33" s="56">
        <v>61.5</v>
      </c>
      <c r="I33" s="56">
        <v>53.2</v>
      </c>
      <c r="J33" s="56">
        <v>50.4</v>
      </c>
      <c r="K33" s="56">
        <v>56.6</v>
      </c>
      <c r="L33" s="56">
        <v>54.9</v>
      </c>
      <c r="M33" s="56">
        <v>55.6</v>
      </c>
      <c r="N33" s="56">
        <v>54.9</v>
      </c>
      <c r="O33" s="56">
        <v>52.8</v>
      </c>
      <c r="P33" s="56">
        <v>51.6</v>
      </c>
      <c r="Q33" s="56">
        <v>50.9</v>
      </c>
      <c r="R33" s="56">
        <v>47.6</v>
      </c>
      <c r="S33" s="56">
        <v>57.6</v>
      </c>
      <c r="T33" s="56">
        <v>54.3</v>
      </c>
      <c r="U33" s="56">
        <v>65.3</v>
      </c>
      <c r="V33" s="56">
        <v>49.3</v>
      </c>
      <c r="W33" s="56">
        <v>47.9</v>
      </c>
      <c r="X33" s="56">
        <v>46.7</v>
      </c>
      <c r="Y33" s="56">
        <v>47.6</v>
      </c>
      <c r="Z33" s="56">
        <v>54.1</v>
      </c>
      <c r="AA33" s="56">
        <v>56.6</v>
      </c>
      <c r="AB33" s="56">
        <v>67.599999999999994</v>
      </c>
      <c r="AC33" s="56">
        <v>76.599999999999994</v>
      </c>
      <c r="AD33" s="56">
        <v>91.3</v>
      </c>
      <c r="AE33" s="56">
        <v>96.8</v>
      </c>
      <c r="AF33" s="57">
        <v>98.4</v>
      </c>
      <c r="AG33" s="39"/>
    </row>
    <row r="34" spans="1:33" ht="12.75" customHeight="1" x14ac:dyDescent="0.25">
      <c r="A34" s="86">
        <v>3</v>
      </c>
      <c r="B34" s="87" t="s">
        <v>148</v>
      </c>
      <c r="C34" s="59" t="s">
        <v>193</v>
      </c>
      <c r="D34" s="56">
        <v>949.6</v>
      </c>
      <c r="E34" s="56">
        <v>972.7</v>
      </c>
      <c r="F34" s="56">
        <v>1002.5</v>
      </c>
      <c r="G34" s="56">
        <v>1058.4000000000001</v>
      </c>
      <c r="H34" s="56">
        <v>1078.3</v>
      </c>
      <c r="I34" s="56">
        <v>1124</v>
      </c>
      <c r="J34" s="56">
        <v>1090.2</v>
      </c>
      <c r="K34" s="56">
        <v>1069</v>
      </c>
      <c r="L34" s="56">
        <v>1109.0999999999999</v>
      </c>
      <c r="M34" s="56">
        <v>1007.4</v>
      </c>
      <c r="N34" s="56">
        <v>907.1</v>
      </c>
      <c r="O34" s="56">
        <v>894.6</v>
      </c>
      <c r="P34" s="56">
        <v>838.7</v>
      </c>
      <c r="Q34" s="56">
        <v>791.5</v>
      </c>
      <c r="R34" s="56">
        <v>809.9</v>
      </c>
      <c r="S34" s="56">
        <v>803</v>
      </c>
      <c r="T34" s="56">
        <v>748.5</v>
      </c>
      <c r="U34" s="56">
        <v>757.9</v>
      </c>
      <c r="V34" s="56">
        <v>732.2</v>
      </c>
      <c r="W34" s="56">
        <v>708.1</v>
      </c>
      <c r="X34" s="56">
        <v>746.7</v>
      </c>
      <c r="Y34" s="56">
        <v>729.2</v>
      </c>
      <c r="Z34" s="56">
        <v>767.1</v>
      </c>
      <c r="AA34" s="56">
        <v>760.9</v>
      </c>
      <c r="AB34" s="56">
        <v>911.5</v>
      </c>
      <c r="AC34" s="56">
        <v>861.6</v>
      </c>
      <c r="AD34" s="56">
        <v>846.4</v>
      </c>
      <c r="AE34" s="56">
        <v>857.8</v>
      </c>
      <c r="AF34" s="57">
        <v>819.4</v>
      </c>
      <c r="AG34" s="39"/>
    </row>
    <row r="35" spans="1:33" ht="12.75" customHeight="1" x14ac:dyDescent="0.25">
      <c r="A35" s="86">
        <v>5</v>
      </c>
      <c r="B35" s="87" t="s">
        <v>150</v>
      </c>
      <c r="C35" s="59" t="s">
        <v>16</v>
      </c>
      <c r="D35" s="56">
        <v>23138</v>
      </c>
      <c r="E35" s="56">
        <v>23672.5</v>
      </c>
      <c r="F35" s="56">
        <v>23449.1</v>
      </c>
      <c r="G35" s="56">
        <v>21713.8</v>
      </c>
      <c r="H35" s="56">
        <v>14669.9</v>
      </c>
      <c r="I35" s="56">
        <v>15890.2</v>
      </c>
      <c r="J35" s="56">
        <v>14716.7</v>
      </c>
      <c r="K35" s="56">
        <v>14123.5</v>
      </c>
      <c r="L35" s="56">
        <v>12034.6</v>
      </c>
      <c r="M35" s="56">
        <v>10067.6</v>
      </c>
      <c r="N35" s="56">
        <v>8753.4</v>
      </c>
      <c r="O35" s="56">
        <v>7878.7</v>
      </c>
      <c r="P35" s="56">
        <v>7708.2</v>
      </c>
      <c r="Q35" s="56">
        <v>6471.7</v>
      </c>
      <c r="R35" s="56">
        <v>5866.4</v>
      </c>
      <c r="S35" s="56">
        <v>4428.6000000000004</v>
      </c>
      <c r="T35" s="56">
        <v>4038.5</v>
      </c>
      <c r="U35" s="56">
        <v>3388.2</v>
      </c>
      <c r="V35" s="56">
        <v>3390.1</v>
      </c>
      <c r="W35" s="56">
        <v>3195.5</v>
      </c>
      <c r="X35" s="56">
        <v>2999.2</v>
      </c>
      <c r="Y35" s="56">
        <v>2823</v>
      </c>
      <c r="Z35" s="56">
        <v>2804.3</v>
      </c>
      <c r="AA35" s="56">
        <v>1970.1</v>
      </c>
      <c r="AB35" s="56">
        <v>1972.3</v>
      </c>
      <c r="AC35" s="56">
        <v>1668.5</v>
      </c>
      <c r="AD35" s="56">
        <v>798</v>
      </c>
      <c r="AE35" s="56">
        <v>779.2</v>
      </c>
      <c r="AF35" s="57">
        <v>735.2</v>
      </c>
      <c r="AG35" s="39"/>
    </row>
    <row r="36" spans="1:33" ht="12.75" customHeight="1" x14ac:dyDescent="0.25">
      <c r="A36" s="86">
        <v>6</v>
      </c>
      <c r="B36" s="87" t="s">
        <v>150</v>
      </c>
      <c r="C36" s="59" t="s">
        <v>194</v>
      </c>
      <c r="D36" s="56">
        <v>19815.400000000001</v>
      </c>
      <c r="E36" s="56">
        <v>19869.5</v>
      </c>
      <c r="F36" s="56">
        <v>20553.5</v>
      </c>
      <c r="G36" s="56">
        <v>21991.9</v>
      </c>
      <c r="H36" s="56">
        <v>24704</v>
      </c>
      <c r="I36" s="56">
        <v>25826.6</v>
      </c>
      <c r="J36" s="56">
        <v>28249</v>
      </c>
      <c r="K36" s="56">
        <v>28265.9</v>
      </c>
      <c r="L36" s="56">
        <v>29216</v>
      </c>
      <c r="M36" s="56">
        <v>28898</v>
      </c>
      <c r="N36" s="56">
        <v>28247.4</v>
      </c>
      <c r="O36" s="56">
        <v>28724</v>
      </c>
      <c r="P36" s="56">
        <v>29323.7</v>
      </c>
      <c r="Q36" s="56">
        <v>27060.400000000001</v>
      </c>
      <c r="R36" s="56">
        <v>26463.1</v>
      </c>
      <c r="S36" s="56">
        <v>25850</v>
      </c>
      <c r="T36" s="56">
        <v>23953.1</v>
      </c>
      <c r="U36" s="56">
        <v>23572.1</v>
      </c>
      <c r="V36" s="56">
        <v>22333.200000000001</v>
      </c>
      <c r="W36" s="56">
        <v>22084.3</v>
      </c>
      <c r="X36" s="56">
        <v>22084.799999999999</v>
      </c>
      <c r="Y36" s="56">
        <v>20370.2</v>
      </c>
      <c r="Z36" s="56">
        <v>19095.099999999999</v>
      </c>
      <c r="AA36" s="56">
        <v>18625.3</v>
      </c>
      <c r="AB36" s="56">
        <v>18340.2</v>
      </c>
      <c r="AC36" s="56">
        <v>19984.900000000001</v>
      </c>
      <c r="AD36" s="56">
        <v>19459.400000000001</v>
      </c>
      <c r="AE36" s="56">
        <v>20173.400000000001</v>
      </c>
      <c r="AF36" s="57">
        <v>19999.2</v>
      </c>
      <c r="AG36" s="39"/>
    </row>
    <row r="37" spans="1:33" ht="15" customHeight="1" x14ac:dyDescent="0.25">
      <c r="A37" s="86">
        <v>7</v>
      </c>
      <c r="B37" s="87" t="s">
        <v>150</v>
      </c>
      <c r="C37" s="59" t="s">
        <v>18</v>
      </c>
      <c r="D37" s="56">
        <v>25</v>
      </c>
      <c r="E37" s="56">
        <v>23.7</v>
      </c>
      <c r="F37" s="56">
        <v>23.7</v>
      </c>
      <c r="G37" s="56">
        <v>24</v>
      </c>
      <c r="H37" s="56">
        <v>25</v>
      </c>
      <c r="I37" s="56">
        <v>25.6</v>
      </c>
      <c r="J37" s="56">
        <v>16.899999999999999</v>
      </c>
      <c r="K37" s="56">
        <v>15.5</v>
      </c>
      <c r="L37" s="56">
        <v>14.8</v>
      </c>
      <c r="M37" s="56">
        <v>14.4</v>
      </c>
      <c r="N37" s="56">
        <v>14.1</v>
      </c>
      <c r="O37" s="56">
        <v>13.6</v>
      </c>
      <c r="P37" s="56">
        <v>12.9</v>
      </c>
      <c r="Q37" s="56">
        <v>12.4</v>
      </c>
      <c r="R37" s="56">
        <v>12.5</v>
      </c>
      <c r="S37" s="56">
        <v>11.3</v>
      </c>
      <c r="T37" s="56">
        <v>10.7</v>
      </c>
      <c r="U37" s="56">
        <v>10.7</v>
      </c>
      <c r="V37" s="56">
        <v>9.3000000000000007</v>
      </c>
      <c r="W37" s="56">
        <v>6.8</v>
      </c>
      <c r="X37" s="56">
        <v>6</v>
      </c>
      <c r="Y37" s="56">
        <v>4.7</v>
      </c>
      <c r="Z37" s="56">
        <v>5.3</v>
      </c>
      <c r="AA37" s="56">
        <v>4</v>
      </c>
      <c r="AB37" s="56">
        <v>3.9</v>
      </c>
      <c r="AC37" s="56">
        <v>4</v>
      </c>
      <c r="AD37" s="56">
        <v>3.8</v>
      </c>
      <c r="AE37" s="56">
        <v>3.9</v>
      </c>
      <c r="AF37" s="57">
        <v>3.5</v>
      </c>
      <c r="AG37" s="39"/>
    </row>
    <row r="38" spans="1:33" ht="12.75" customHeight="1" x14ac:dyDescent="0.25">
      <c r="A38" s="86">
        <v>8</v>
      </c>
      <c r="B38" s="87" t="s">
        <v>150</v>
      </c>
      <c r="C38" s="59" t="s">
        <v>195</v>
      </c>
      <c r="D38" s="56">
        <v>2005.1</v>
      </c>
      <c r="E38" s="56">
        <v>1962.4</v>
      </c>
      <c r="F38" s="56">
        <v>1941.3</v>
      </c>
      <c r="G38" s="56">
        <v>1789.3</v>
      </c>
      <c r="H38" s="56">
        <v>1736.2</v>
      </c>
      <c r="I38" s="56">
        <v>1651.1</v>
      </c>
      <c r="J38" s="56">
        <v>1656.6</v>
      </c>
      <c r="K38" s="56">
        <v>1570.5</v>
      </c>
      <c r="L38" s="56">
        <v>1501.5</v>
      </c>
      <c r="M38" s="56">
        <v>1409.8</v>
      </c>
      <c r="N38" s="56">
        <v>1831.5</v>
      </c>
      <c r="O38" s="56">
        <v>1747.6</v>
      </c>
      <c r="P38" s="56">
        <v>1333.8</v>
      </c>
      <c r="Q38" s="56">
        <v>1291.8</v>
      </c>
      <c r="R38" s="56">
        <v>1199.2</v>
      </c>
      <c r="S38" s="56">
        <v>1293.3</v>
      </c>
      <c r="T38" s="56">
        <v>1085.3</v>
      </c>
      <c r="U38" s="56">
        <v>1207.3</v>
      </c>
      <c r="V38" s="56">
        <v>1608.8</v>
      </c>
      <c r="W38" s="56">
        <v>1530.4</v>
      </c>
      <c r="X38" s="56">
        <v>1575.4</v>
      </c>
      <c r="Y38" s="56">
        <v>988.1</v>
      </c>
      <c r="Z38" s="56">
        <v>759.4</v>
      </c>
      <c r="AA38" s="56">
        <v>638.20000000000005</v>
      </c>
      <c r="AB38" s="56">
        <v>836.9</v>
      </c>
      <c r="AC38" s="56">
        <v>902.3</v>
      </c>
      <c r="AD38" s="56">
        <v>1018.1</v>
      </c>
      <c r="AE38" s="56">
        <v>1140.4000000000001</v>
      </c>
      <c r="AF38" s="57">
        <v>1214.8</v>
      </c>
      <c r="AG38" s="39"/>
    </row>
    <row r="39" spans="1:33" ht="12.75" customHeight="1" x14ac:dyDescent="0.25">
      <c r="A39" s="86">
        <v>9</v>
      </c>
      <c r="B39" s="87" t="s">
        <v>150</v>
      </c>
      <c r="C39" s="59" t="s">
        <v>196</v>
      </c>
      <c r="D39" s="56">
        <v>1549.4</v>
      </c>
      <c r="E39" s="56">
        <v>1523.6</v>
      </c>
      <c r="F39" s="56">
        <v>1622</v>
      </c>
      <c r="G39" s="56">
        <v>1705</v>
      </c>
      <c r="H39" s="56">
        <v>1803.8</v>
      </c>
      <c r="I39" s="56">
        <v>785</v>
      </c>
      <c r="J39" s="56">
        <v>831.2</v>
      </c>
      <c r="K39" s="56">
        <v>825.1</v>
      </c>
      <c r="L39" s="56">
        <v>846.1</v>
      </c>
      <c r="M39" s="56">
        <v>288.10000000000002</v>
      </c>
      <c r="N39" s="56">
        <v>187.2</v>
      </c>
      <c r="O39" s="56">
        <v>150.6</v>
      </c>
      <c r="P39" s="56">
        <v>201.2</v>
      </c>
      <c r="Q39" s="56">
        <v>189.8</v>
      </c>
      <c r="R39" s="56">
        <v>182.7</v>
      </c>
      <c r="S39" s="56">
        <v>168</v>
      </c>
      <c r="T39" s="56">
        <v>120.6</v>
      </c>
      <c r="U39" s="56">
        <v>108.5</v>
      </c>
      <c r="V39" s="56">
        <v>96.7</v>
      </c>
      <c r="W39" s="56">
        <v>232.7</v>
      </c>
      <c r="X39" s="56">
        <v>123</v>
      </c>
      <c r="Y39" s="56">
        <v>111.4</v>
      </c>
      <c r="Z39" s="56">
        <v>200</v>
      </c>
      <c r="AA39" s="56">
        <v>205.4</v>
      </c>
      <c r="AB39" s="56">
        <v>326.5</v>
      </c>
      <c r="AC39" s="56">
        <v>169.2</v>
      </c>
      <c r="AD39" s="56">
        <v>309.8</v>
      </c>
      <c r="AE39" s="56">
        <v>310.5</v>
      </c>
      <c r="AF39" s="57">
        <v>313.60000000000002</v>
      </c>
      <c r="AG39" s="39"/>
    </row>
    <row r="40" spans="1:33" ht="12.75" customHeight="1" x14ac:dyDescent="0.25">
      <c r="A40" s="86">
        <v>10.1</v>
      </c>
      <c r="B40" s="87" t="s">
        <v>152</v>
      </c>
      <c r="C40" s="59" t="s">
        <v>21</v>
      </c>
      <c r="D40" s="56">
        <v>976.8</v>
      </c>
      <c r="E40" s="56">
        <v>1084.0999999999999</v>
      </c>
      <c r="F40" s="56">
        <v>1124.3</v>
      </c>
      <c r="G40" s="56">
        <v>1143.8</v>
      </c>
      <c r="H40" s="56">
        <v>1233.0999999999999</v>
      </c>
      <c r="I40" s="56">
        <v>1368</v>
      </c>
      <c r="J40" s="56">
        <v>1349.1</v>
      </c>
      <c r="K40" s="56">
        <v>1335.3</v>
      </c>
      <c r="L40" s="56">
        <v>1347.3</v>
      </c>
      <c r="M40" s="56">
        <v>1077.4000000000001</v>
      </c>
      <c r="N40" s="56">
        <v>1332.4</v>
      </c>
      <c r="O40" s="56">
        <v>1218.9000000000001</v>
      </c>
      <c r="P40" s="56">
        <v>1123.5999999999999</v>
      </c>
      <c r="Q40" s="56">
        <v>1423.1</v>
      </c>
      <c r="R40" s="56">
        <v>1235.5999999999999</v>
      </c>
      <c r="S40" s="56">
        <v>1220.3</v>
      </c>
      <c r="T40" s="56">
        <v>1181.3</v>
      </c>
      <c r="U40" s="56">
        <v>1185.2</v>
      </c>
      <c r="V40" s="56">
        <v>1083</v>
      </c>
      <c r="W40" s="56">
        <v>1037.3</v>
      </c>
      <c r="X40" s="56">
        <v>1102.5999999999999</v>
      </c>
      <c r="Y40" s="56">
        <v>1067.4000000000001</v>
      </c>
      <c r="Z40" s="56">
        <v>1020.7</v>
      </c>
      <c r="AA40" s="56">
        <v>1021.3</v>
      </c>
      <c r="AB40" s="56">
        <v>1096.2</v>
      </c>
      <c r="AC40" s="56">
        <v>1081.5999999999999</v>
      </c>
      <c r="AD40" s="56">
        <v>1020.5</v>
      </c>
      <c r="AE40" s="56">
        <v>1056.9000000000001</v>
      </c>
      <c r="AF40" s="57">
        <v>1056.9000000000001</v>
      </c>
      <c r="AG40" s="39"/>
    </row>
    <row r="41" spans="1:33" ht="12.75" customHeight="1" x14ac:dyDescent="0.25">
      <c r="A41" s="86" t="s">
        <v>22</v>
      </c>
      <c r="B41" s="87" t="s">
        <v>152</v>
      </c>
      <c r="C41" s="59" t="s">
        <v>23</v>
      </c>
      <c r="D41" s="56">
        <v>748.6</v>
      </c>
      <c r="E41" s="56">
        <v>717.7</v>
      </c>
      <c r="F41" s="56">
        <v>726.7</v>
      </c>
      <c r="G41" s="56">
        <v>665.6</v>
      </c>
      <c r="H41" s="56">
        <v>641.79999999999995</v>
      </c>
      <c r="I41" s="56">
        <v>683.6</v>
      </c>
      <c r="J41" s="56">
        <v>698.7</v>
      </c>
      <c r="K41" s="56">
        <v>693.3</v>
      </c>
      <c r="L41" s="56">
        <v>713.7</v>
      </c>
      <c r="M41" s="56">
        <v>592</v>
      </c>
      <c r="N41" s="56">
        <v>665</v>
      </c>
      <c r="O41" s="56">
        <v>730.5</v>
      </c>
      <c r="P41" s="56">
        <v>831.1</v>
      </c>
      <c r="Q41" s="56">
        <v>956.4</v>
      </c>
      <c r="R41" s="56">
        <v>808.5</v>
      </c>
      <c r="S41" s="56">
        <v>1005.5</v>
      </c>
      <c r="T41" s="56">
        <v>997.7</v>
      </c>
      <c r="U41" s="56">
        <v>1001.5</v>
      </c>
      <c r="V41" s="56">
        <v>952.5</v>
      </c>
      <c r="W41" s="56">
        <v>919.9</v>
      </c>
      <c r="X41" s="56">
        <v>984.3</v>
      </c>
      <c r="Y41" s="56">
        <v>975.4</v>
      </c>
      <c r="Z41" s="56">
        <v>958.5</v>
      </c>
      <c r="AA41" s="56">
        <v>961.6</v>
      </c>
      <c r="AB41" s="56">
        <v>1014.3</v>
      </c>
      <c r="AC41" s="56">
        <v>1004.2</v>
      </c>
      <c r="AD41" s="56">
        <v>1003.1</v>
      </c>
      <c r="AE41" s="56">
        <v>1047.9000000000001</v>
      </c>
      <c r="AF41" s="57">
        <v>1070.3</v>
      </c>
      <c r="AG41" s="39"/>
    </row>
    <row r="42" spans="1:33" ht="12.75" customHeight="1" x14ac:dyDescent="0.25">
      <c r="A42" s="86">
        <v>10.4</v>
      </c>
      <c r="B42" s="87" t="s">
        <v>152</v>
      </c>
      <c r="C42" s="59" t="s">
        <v>24</v>
      </c>
      <c r="D42" s="56">
        <v>629.20000000000005</v>
      </c>
      <c r="E42" s="56">
        <v>720</v>
      </c>
      <c r="F42" s="56">
        <v>815.6</v>
      </c>
      <c r="G42" s="56">
        <v>847.6</v>
      </c>
      <c r="H42" s="56">
        <v>849</v>
      </c>
      <c r="I42" s="56">
        <v>677.1</v>
      </c>
      <c r="J42" s="56">
        <v>482.2</v>
      </c>
      <c r="K42" s="56">
        <v>426.3</v>
      </c>
      <c r="L42" s="56">
        <v>349.6</v>
      </c>
      <c r="M42" s="56">
        <v>619.20000000000005</v>
      </c>
      <c r="N42" s="56">
        <v>250.8</v>
      </c>
      <c r="O42" s="56">
        <v>376.9</v>
      </c>
      <c r="P42" s="56">
        <v>491.6</v>
      </c>
      <c r="Q42" s="56">
        <v>156.30000000000001</v>
      </c>
      <c r="R42" s="56">
        <v>144</v>
      </c>
      <c r="S42" s="56">
        <v>111.1</v>
      </c>
      <c r="T42" s="56">
        <v>91.7</v>
      </c>
      <c r="U42" s="56">
        <v>88.5</v>
      </c>
      <c r="V42" s="56">
        <v>78</v>
      </c>
      <c r="W42" s="56">
        <v>74.8</v>
      </c>
      <c r="X42" s="56">
        <v>78.900000000000006</v>
      </c>
      <c r="Y42" s="56">
        <v>79.2</v>
      </c>
      <c r="Z42" s="56">
        <v>77.900000000000006</v>
      </c>
      <c r="AA42" s="56">
        <v>79.8</v>
      </c>
      <c r="AB42" s="56">
        <v>83.2</v>
      </c>
      <c r="AC42" s="56">
        <v>79.7</v>
      </c>
      <c r="AD42" s="56">
        <v>81.599999999999994</v>
      </c>
      <c r="AE42" s="56">
        <v>87.3</v>
      </c>
      <c r="AF42" s="57">
        <v>92</v>
      </c>
      <c r="AG42" s="39"/>
    </row>
    <row r="43" spans="1:33" ht="12.75" customHeight="1" x14ac:dyDescent="0.25">
      <c r="A43" s="86">
        <v>10.5</v>
      </c>
      <c r="B43" s="87" t="s">
        <v>152</v>
      </c>
      <c r="C43" s="59" t="s">
        <v>25</v>
      </c>
      <c r="D43" s="56">
        <v>1215.7</v>
      </c>
      <c r="E43" s="56">
        <v>1137.8</v>
      </c>
      <c r="F43" s="56">
        <v>1103.7</v>
      </c>
      <c r="G43" s="56">
        <v>1043</v>
      </c>
      <c r="H43" s="56">
        <v>912.3</v>
      </c>
      <c r="I43" s="56">
        <v>933.8</v>
      </c>
      <c r="J43" s="56">
        <v>956.3</v>
      </c>
      <c r="K43" s="56">
        <v>886.2</v>
      </c>
      <c r="L43" s="56">
        <v>830.4</v>
      </c>
      <c r="M43" s="56">
        <v>806.9</v>
      </c>
      <c r="N43" s="56">
        <v>771.7</v>
      </c>
      <c r="O43" s="56">
        <v>767.3</v>
      </c>
      <c r="P43" s="56">
        <v>868.9</v>
      </c>
      <c r="Q43" s="56">
        <v>858.8</v>
      </c>
      <c r="R43" s="56">
        <v>762.3</v>
      </c>
      <c r="S43" s="56">
        <v>785.5</v>
      </c>
      <c r="T43" s="56">
        <v>910.9</v>
      </c>
      <c r="U43" s="56">
        <v>918.6</v>
      </c>
      <c r="V43" s="56">
        <v>859.5</v>
      </c>
      <c r="W43" s="56">
        <v>812.3</v>
      </c>
      <c r="X43" s="56">
        <v>865.9</v>
      </c>
      <c r="Y43" s="56">
        <v>847.9</v>
      </c>
      <c r="Z43" s="56">
        <v>836.7</v>
      </c>
      <c r="AA43" s="56">
        <v>869.2</v>
      </c>
      <c r="AB43" s="56">
        <v>887.4</v>
      </c>
      <c r="AC43" s="56">
        <v>855.1</v>
      </c>
      <c r="AD43" s="56">
        <v>844.8</v>
      </c>
      <c r="AE43" s="56">
        <v>882.6</v>
      </c>
      <c r="AF43" s="57">
        <v>905.4</v>
      </c>
      <c r="AG43" s="39"/>
    </row>
    <row r="44" spans="1:33" ht="12.75" customHeight="1" x14ac:dyDescent="0.25">
      <c r="A44" s="86">
        <v>10.6</v>
      </c>
      <c r="B44" s="87" t="s">
        <v>152</v>
      </c>
      <c r="C44" s="59" t="s">
        <v>26</v>
      </c>
      <c r="D44" s="56">
        <v>565.70000000000005</v>
      </c>
      <c r="E44" s="56">
        <v>530.29999999999995</v>
      </c>
      <c r="F44" s="56">
        <v>498.5</v>
      </c>
      <c r="G44" s="56">
        <v>507.1</v>
      </c>
      <c r="H44" s="56">
        <v>551.5</v>
      </c>
      <c r="I44" s="56">
        <v>626.20000000000005</v>
      </c>
      <c r="J44" s="56">
        <v>678.3</v>
      </c>
      <c r="K44" s="56">
        <v>639.5</v>
      </c>
      <c r="L44" s="56">
        <v>652.20000000000005</v>
      </c>
      <c r="M44" s="56">
        <v>665.7</v>
      </c>
      <c r="N44" s="56">
        <v>695.8</v>
      </c>
      <c r="O44" s="56">
        <v>981.5</v>
      </c>
      <c r="P44" s="56">
        <v>798.8</v>
      </c>
      <c r="Q44" s="56">
        <v>479.6</v>
      </c>
      <c r="R44" s="56">
        <v>800.6</v>
      </c>
      <c r="S44" s="56">
        <v>370.7</v>
      </c>
      <c r="T44" s="56">
        <v>664.3</v>
      </c>
      <c r="U44" s="56">
        <v>654.70000000000005</v>
      </c>
      <c r="V44" s="56">
        <v>619.1</v>
      </c>
      <c r="W44" s="56">
        <v>587.5</v>
      </c>
      <c r="X44" s="56">
        <v>629.1</v>
      </c>
      <c r="Y44" s="56">
        <v>624.20000000000005</v>
      </c>
      <c r="Z44" s="56">
        <v>614.9</v>
      </c>
      <c r="AA44" s="56">
        <v>620.29999999999995</v>
      </c>
      <c r="AB44" s="56">
        <v>629.1</v>
      </c>
      <c r="AC44" s="56">
        <v>596.5</v>
      </c>
      <c r="AD44" s="56">
        <v>611</v>
      </c>
      <c r="AE44" s="56">
        <v>642.4</v>
      </c>
      <c r="AF44" s="57">
        <v>672.5</v>
      </c>
      <c r="AG44" s="39"/>
    </row>
    <row r="45" spans="1:33" ht="12.75" customHeight="1" x14ac:dyDescent="0.25">
      <c r="A45" s="86">
        <v>10.7</v>
      </c>
      <c r="B45" s="87" t="s">
        <v>152</v>
      </c>
      <c r="C45" s="59" t="s">
        <v>27</v>
      </c>
      <c r="D45" s="56">
        <v>1141.7</v>
      </c>
      <c r="E45" s="56">
        <v>1102.8</v>
      </c>
      <c r="F45" s="56">
        <v>1115.3</v>
      </c>
      <c r="G45" s="56">
        <v>1008.9</v>
      </c>
      <c r="H45" s="56">
        <v>1029.5</v>
      </c>
      <c r="I45" s="56">
        <v>1106.5</v>
      </c>
      <c r="J45" s="56">
        <v>1179.4000000000001</v>
      </c>
      <c r="K45" s="56">
        <v>1127.9000000000001</v>
      </c>
      <c r="L45" s="56">
        <v>1178.7</v>
      </c>
      <c r="M45" s="56">
        <v>1454.5</v>
      </c>
      <c r="N45" s="56">
        <v>1070.4000000000001</v>
      </c>
      <c r="O45" s="56">
        <v>1377.1</v>
      </c>
      <c r="P45" s="56">
        <v>1377.7</v>
      </c>
      <c r="Q45" s="56">
        <v>1401.6</v>
      </c>
      <c r="R45" s="56">
        <v>1276.8</v>
      </c>
      <c r="S45" s="56">
        <v>1161.3</v>
      </c>
      <c r="T45" s="56">
        <v>1374.2</v>
      </c>
      <c r="U45" s="56">
        <v>1358.5</v>
      </c>
      <c r="V45" s="56">
        <v>1238.5999999999999</v>
      </c>
      <c r="W45" s="56">
        <v>1155.5999999999999</v>
      </c>
      <c r="X45" s="56">
        <v>1219.9000000000001</v>
      </c>
      <c r="Y45" s="56">
        <v>1211.7</v>
      </c>
      <c r="Z45" s="56">
        <v>1174.5999999999999</v>
      </c>
      <c r="AA45" s="56">
        <v>1171.7</v>
      </c>
      <c r="AB45" s="56">
        <v>1221</v>
      </c>
      <c r="AC45" s="56">
        <v>1197.0999999999999</v>
      </c>
      <c r="AD45" s="56">
        <v>1221.5999999999999</v>
      </c>
      <c r="AE45" s="56">
        <v>1289.2</v>
      </c>
      <c r="AF45" s="57">
        <v>1323.7</v>
      </c>
      <c r="AG45" s="39"/>
    </row>
    <row r="46" spans="1:33" ht="12.75" customHeight="1" x14ac:dyDescent="0.25">
      <c r="A46" s="86">
        <v>10.8</v>
      </c>
      <c r="B46" s="87" t="s">
        <v>152</v>
      </c>
      <c r="C46" s="59" t="s">
        <v>28</v>
      </c>
      <c r="D46" s="56">
        <v>1876.3</v>
      </c>
      <c r="E46" s="56">
        <v>1938.1</v>
      </c>
      <c r="F46" s="56">
        <v>2052.8000000000002</v>
      </c>
      <c r="G46" s="56">
        <v>1865.4</v>
      </c>
      <c r="H46" s="56">
        <v>1807.5</v>
      </c>
      <c r="I46" s="56">
        <v>1779.7</v>
      </c>
      <c r="J46" s="56">
        <v>1848.5</v>
      </c>
      <c r="K46" s="56">
        <v>2031.3</v>
      </c>
      <c r="L46" s="56">
        <v>2074.1999999999998</v>
      </c>
      <c r="M46" s="56">
        <v>2706.2</v>
      </c>
      <c r="N46" s="56">
        <v>3158.3</v>
      </c>
      <c r="O46" s="56">
        <v>2406.6</v>
      </c>
      <c r="P46" s="56">
        <v>1406.3</v>
      </c>
      <c r="Q46" s="56">
        <v>1726.6</v>
      </c>
      <c r="R46" s="56">
        <v>2254.6999999999998</v>
      </c>
      <c r="S46" s="56">
        <v>2432</v>
      </c>
      <c r="T46" s="56">
        <v>1451</v>
      </c>
      <c r="U46" s="56">
        <v>1467.9</v>
      </c>
      <c r="V46" s="56">
        <v>1399.9</v>
      </c>
      <c r="W46" s="56">
        <v>1371.1</v>
      </c>
      <c r="X46" s="56">
        <v>1473</v>
      </c>
      <c r="Y46" s="56">
        <v>1455.4</v>
      </c>
      <c r="Z46" s="56">
        <v>1437.8</v>
      </c>
      <c r="AA46" s="56">
        <v>1485.8</v>
      </c>
      <c r="AB46" s="56">
        <v>1530.6</v>
      </c>
      <c r="AC46" s="56">
        <v>1442.2</v>
      </c>
      <c r="AD46" s="56">
        <v>1429.4</v>
      </c>
      <c r="AE46" s="56">
        <v>1491.6</v>
      </c>
      <c r="AF46" s="57">
        <v>1532</v>
      </c>
      <c r="AG46" s="39"/>
    </row>
    <row r="47" spans="1:33" ht="12.75" customHeight="1" x14ac:dyDescent="0.25">
      <c r="A47" s="86">
        <v>10.9</v>
      </c>
      <c r="B47" s="87" t="s">
        <v>152</v>
      </c>
      <c r="C47" s="59" t="s">
        <v>29</v>
      </c>
      <c r="D47" s="56">
        <v>550.79999999999995</v>
      </c>
      <c r="E47" s="56">
        <v>644.9</v>
      </c>
      <c r="F47" s="56">
        <v>699.8</v>
      </c>
      <c r="G47" s="56">
        <v>716.8</v>
      </c>
      <c r="H47" s="56">
        <v>755.3</v>
      </c>
      <c r="I47" s="56">
        <v>671</v>
      </c>
      <c r="J47" s="56">
        <v>816.5</v>
      </c>
      <c r="K47" s="56">
        <v>706.3</v>
      </c>
      <c r="L47" s="56">
        <v>647.1</v>
      </c>
      <c r="M47" s="56">
        <v>620.4</v>
      </c>
      <c r="N47" s="56">
        <v>574.4</v>
      </c>
      <c r="O47" s="56">
        <v>597.70000000000005</v>
      </c>
      <c r="P47" s="56">
        <v>749.6</v>
      </c>
      <c r="Q47" s="56">
        <v>528</v>
      </c>
      <c r="R47" s="56">
        <v>559.6</v>
      </c>
      <c r="S47" s="56">
        <v>394.9</v>
      </c>
      <c r="T47" s="56">
        <v>442.8</v>
      </c>
      <c r="U47" s="56">
        <v>458.6</v>
      </c>
      <c r="V47" s="56">
        <v>418.3</v>
      </c>
      <c r="W47" s="56">
        <v>387.9</v>
      </c>
      <c r="X47" s="56">
        <v>418.1</v>
      </c>
      <c r="Y47" s="56">
        <v>410.1</v>
      </c>
      <c r="Z47" s="56">
        <v>401.5</v>
      </c>
      <c r="AA47" s="56">
        <v>412.3</v>
      </c>
      <c r="AB47" s="56">
        <v>429.2</v>
      </c>
      <c r="AC47" s="56">
        <v>418.9</v>
      </c>
      <c r="AD47" s="56">
        <v>396.1</v>
      </c>
      <c r="AE47" s="56">
        <v>406.5</v>
      </c>
      <c r="AF47" s="57">
        <v>410.7</v>
      </c>
      <c r="AG47" s="39"/>
    </row>
    <row r="48" spans="1:33" ht="12.75" customHeight="1" x14ac:dyDescent="0.25">
      <c r="A48" s="86" t="s">
        <v>197</v>
      </c>
      <c r="B48" s="87" t="s">
        <v>152</v>
      </c>
      <c r="C48" s="59" t="s">
        <v>198</v>
      </c>
      <c r="D48" s="56">
        <v>1927.7</v>
      </c>
      <c r="E48" s="56">
        <v>1947</v>
      </c>
      <c r="F48" s="56">
        <v>1893.3</v>
      </c>
      <c r="G48" s="56">
        <v>1827.5</v>
      </c>
      <c r="H48" s="56">
        <v>1869.3</v>
      </c>
      <c r="I48" s="56">
        <v>1812.9</v>
      </c>
      <c r="J48" s="56">
        <v>1705.7</v>
      </c>
      <c r="K48" s="56">
        <v>1526.3</v>
      </c>
      <c r="L48" s="56">
        <v>1285.0999999999999</v>
      </c>
      <c r="M48" s="56">
        <v>1227</v>
      </c>
      <c r="N48" s="56">
        <v>1190.8</v>
      </c>
      <c r="O48" s="56">
        <v>1326</v>
      </c>
      <c r="P48" s="56">
        <v>1631.7</v>
      </c>
      <c r="Q48" s="56">
        <v>1844.1</v>
      </c>
      <c r="R48" s="56">
        <v>1472.8</v>
      </c>
      <c r="S48" s="56">
        <v>1437.2</v>
      </c>
      <c r="T48" s="56">
        <v>1503.9</v>
      </c>
      <c r="U48" s="56">
        <v>1503.7</v>
      </c>
      <c r="V48" s="56">
        <v>1449.3</v>
      </c>
      <c r="W48" s="56">
        <v>1188.5999999999999</v>
      </c>
      <c r="X48" s="56">
        <v>1277</v>
      </c>
      <c r="Y48" s="56">
        <v>1269.7</v>
      </c>
      <c r="Z48" s="56">
        <v>1270.5</v>
      </c>
      <c r="AA48" s="56">
        <v>1301.8</v>
      </c>
      <c r="AB48" s="56">
        <v>1345.4</v>
      </c>
      <c r="AC48" s="56">
        <v>1312.4</v>
      </c>
      <c r="AD48" s="56">
        <v>1324.1</v>
      </c>
      <c r="AE48" s="56">
        <v>1402.5</v>
      </c>
      <c r="AF48" s="57">
        <v>1474.5</v>
      </c>
      <c r="AG48" s="39"/>
    </row>
    <row r="49" spans="1:33" ht="12.75" customHeight="1" x14ac:dyDescent="0.25">
      <c r="A49" s="86">
        <v>11.07</v>
      </c>
      <c r="B49" s="87" t="s">
        <v>152</v>
      </c>
      <c r="C49" s="59" t="s">
        <v>199</v>
      </c>
      <c r="D49" s="56">
        <v>244.5</v>
      </c>
      <c r="E49" s="56">
        <v>227.1</v>
      </c>
      <c r="F49" s="56">
        <v>223.2</v>
      </c>
      <c r="G49" s="56">
        <v>209.1</v>
      </c>
      <c r="H49" s="56">
        <v>207.7</v>
      </c>
      <c r="I49" s="56">
        <v>210.4</v>
      </c>
      <c r="J49" s="56">
        <v>191.7</v>
      </c>
      <c r="K49" s="56">
        <v>172.9</v>
      </c>
      <c r="L49" s="56">
        <v>172.7</v>
      </c>
      <c r="M49" s="56">
        <v>172.4</v>
      </c>
      <c r="N49" s="56">
        <v>195.7</v>
      </c>
      <c r="O49" s="56">
        <v>208.1</v>
      </c>
      <c r="P49" s="56">
        <v>191.3</v>
      </c>
      <c r="Q49" s="56">
        <v>174.5</v>
      </c>
      <c r="R49" s="56">
        <v>180</v>
      </c>
      <c r="S49" s="56">
        <v>193.9</v>
      </c>
      <c r="T49" s="56">
        <v>204.3</v>
      </c>
      <c r="U49" s="56">
        <v>200</v>
      </c>
      <c r="V49" s="56">
        <v>181.1</v>
      </c>
      <c r="W49" s="56">
        <v>148.9</v>
      </c>
      <c r="X49" s="56">
        <v>149.30000000000001</v>
      </c>
      <c r="Y49" s="56">
        <v>142.80000000000001</v>
      </c>
      <c r="Z49" s="56">
        <v>137.9</v>
      </c>
      <c r="AA49" s="56">
        <v>134.9</v>
      </c>
      <c r="AB49" s="56">
        <v>139.80000000000001</v>
      </c>
      <c r="AC49" s="56">
        <v>134.4</v>
      </c>
      <c r="AD49" s="56">
        <v>130.4</v>
      </c>
      <c r="AE49" s="56">
        <v>137.4</v>
      </c>
      <c r="AF49" s="57">
        <v>136.9</v>
      </c>
      <c r="AG49" s="39"/>
    </row>
    <row r="50" spans="1:33" ht="12.75" customHeight="1" x14ac:dyDescent="0.25">
      <c r="A50" s="86">
        <v>12</v>
      </c>
      <c r="B50" s="87" t="s">
        <v>152</v>
      </c>
      <c r="C50" s="59" t="s">
        <v>200</v>
      </c>
      <c r="D50" s="56">
        <v>71.7</v>
      </c>
      <c r="E50" s="56">
        <v>83.7</v>
      </c>
      <c r="F50" s="56">
        <v>89</v>
      </c>
      <c r="G50" s="56">
        <v>82.7</v>
      </c>
      <c r="H50" s="56">
        <v>95</v>
      </c>
      <c r="I50" s="56">
        <v>88.8</v>
      </c>
      <c r="J50" s="56">
        <v>103.6</v>
      </c>
      <c r="K50" s="56">
        <v>91</v>
      </c>
      <c r="L50" s="56">
        <v>73.900000000000006</v>
      </c>
      <c r="M50" s="56">
        <v>74.3</v>
      </c>
      <c r="N50" s="56">
        <v>122.6</v>
      </c>
      <c r="O50" s="56">
        <v>38.6</v>
      </c>
      <c r="P50" s="56">
        <v>67</v>
      </c>
      <c r="Q50" s="56">
        <v>27.4</v>
      </c>
      <c r="R50" s="56">
        <v>40.700000000000003</v>
      </c>
      <c r="S50" s="56">
        <v>31</v>
      </c>
      <c r="T50" s="56">
        <v>30.5</v>
      </c>
      <c r="U50" s="56">
        <v>29.9</v>
      </c>
      <c r="V50" s="56">
        <v>27.5</v>
      </c>
      <c r="W50" s="56">
        <v>26.2</v>
      </c>
      <c r="X50" s="56">
        <v>25.9</v>
      </c>
      <c r="Y50" s="56">
        <v>26.1</v>
      </c>
      <c r="Z50" s="56">
        <v>24.3</v>
      </c>
      <c r="AA50" s="56">
        <v>23.4</v>
      </c>
      <c r="AB50" s="56">
        <v>25.1</v>
      </c>
      <c r="AC50" s="56">
        <v>24.6</v>
      </c>
      <c r="AD50" s="56">
        <v>24.1</v>
      </c>
      <c r="AE50" s="56">
        <v>25.8</v>
      </c>
      <c r="AF50" s="57">
        <v>26.8</v>
      </c>
      <c r="AG50" s="39"/>
    </row>
    <row r="51" spans="1:33" ht="12.75" customHeight="1" x14ac:dyDescent="0.25">
      <c r="A51" s="86">
        <v>13</v>
      </c>
      <c r="B51" s="87" t="s">
        <v>152</v>
      </c>
      <c r="C51" s="59" t="s">
        <v>201</v>
      </c>
      <c r="D51" s="56">
        <v>2270.9</v>
      </c>
      <c r="E51" s="56">
        <v>2640.3</v>
      </c>
      <c r="F51" s="56">
        <v>2581.4</v>
      </c>
      <c r="G51" s="56">
        <v>2245.6</v>
      </c>
      <c r="H51" s="56">
        <v>1804.4</v>
      </c>
      <c r="I51" s="56">
        <v>1752.4</v>
      </c>
      <c r="J51" s="56">
        <v>1576.7</v>
      </c>
      <c r="K51" s="56">
        <v>1594.1</v>
      </c>
      <c r="L51" s="56">
        <v>1769.3</v>
      </c>
      <c r="M51" s="56">
        <v>1869.8</v>
      </c>
      <c r="N51" s="56">
        <v>2015.5</v>
      </c>
      <c r="O51" s="56">
        <v>2049</v>
      </c>
      <c r="P51" s="56">
        <v>1955.1</v>
      </c>
      <c r="Q51" s="56">
        <v>1993.7</v>
      </c>
      <c r="R51" s="56">
        <v>1948.8</v>
      </c>
      <c r="S51" s="56">
        <v>2023.1</v>
      </c>
      <c r="T51" s="56">
        <v>1883.4</v>
      </c>
      <c r="U51" s="56">
        <v>1672</v>
      </c>
      <c r="V51" s="56">
        <v>1710.8</v>
      </c>
      <c r="W51" s="56">
        <v>1336.1</v>
      </c>
      <c r="X51" s="56">
        <v>1260.7</v>
      </c>
      <c r="Y51" s="56">
        <v>1302.8</v>
      </c>
      <c r="Z51" s="56">
        <v>1202.8</v>
      </c>
      <c r="AA51" s="56">
        <v>1192.9000000000001</v>
      </c>
      <c r="AB51" s="56">
        <v>1232.5999999999999</v>
      </c>
      <c r="AC51" s="56">
        <v>1042.8</v>
      </c>
      <c r="AD51" s="56">
        <v>1032.4000000000001</v>
      </c>
      <c r="AE51" s="56">
        <v>1031.9000000000001</v>
      </c>
      <c r="AF51" s="57">
        <v>1018</v>
      </c>
      <c r="AG51" s="39"/>
    </row>
    <row r="52" spans="1:33" ht="12.75" customHeight="1" x14ac:dyDescent="0.25">
      <c r="A52" s="86">
        <v>14</v>
      </c>
      <c r="B52" s="87" t="s">
        <v>152</v>
      </c>
      <c r="C52" s="59" t="s">
        <v>202</v>
      </c>
      <c r="D52" s="56">
        <v>730.3</v>
      </c>
      <c r="E52" s="56">
        <v>920.5</v>
      </c>
      <c r="F52" s="56">
        <v>868.9</v>
      </c>
      <c r="G52" s="56">
        <v>729.2</v>
      </c>
      <c r="H52" s="56">
        <v>624.1</v>
      </c>
      <c r="I52" s="56">
        <v>489</v>
      </c>
      <c r="J52" s="56">
        <v>484.5</v>
      </c>
      <c r="K52" s="56">
        <v>366.7</v>
      </c>
      <c r="L52" s="56">
        <v>362.6</v>
      </c>
      <c r="M52" s="56">
        <v>264.39999999999998</v>
      </c>
      <c r="N52" s="56">
        <v>352.1</v>
      </c>
      <c r="O52" s="56">
        <v>340.4</v>
      </c>
      <c r="P52" s="56">
        <v>270.7</v>
      </c>
      <c r="Q52" s="56">
        <v>279.89999999999998</v>
      </c>
      <c r="R52" s="56">
        <v>209.6</v>
      </c>
      <c r="S52" s="56">
        <v>234.3</v>
      </c>
      <c r="T52" s="56">
        <v>305.2</v>
      </c>
      <c r="U52" s="56">
        <v>284.2</v>
      </c>
      <c r="V52" s="56">
        <v>267.3</v>
      </c>
      <c r="W52" s="56">
        <v>462.9</v>
      </c>
      <c r="X52" s="56">
        <v>432.9</v>
      </c>
      <c r="Y52" s="56">
        <v>447.1</v>
      </c>
      <c r="Z52" s="56">
        <v>403.8</v>
      </c>
      <c r="AA52" s="56">
        <v>405.7</v>
      </c>
      <c r="AB52" s="56">
        <v>411.4</v>
      </c>
      <c r="AC52" s="56">
        <v>312.7</v>
      </c>
      <c r="AD52" s="56">
        <v>309.10000000000002</v>
      </c>
      <c r="AE52" s="56">
        <v>307.3</v>
      </c>
      <c r="AF52" s="57">
        <v>310.5</v>
      </c>
      <c r="AG52" s="39"/>
    </row>
    <row r="53" spans="1:33" ht="12.75" customHeight="1" x14ac:dyDescent="0.25">
      <c r="A53" s="86">
        <v>15</v>
      </c>
      <c r="B53" s="87" t="s">
        <v>152</v>
      </c>
      <c r="C53" s="59" t="s">
        <v>203</v>
      </c>
      <c r="D53" s="56">
        <v>175.6</v>
      </c>
      <c r="E53" s="56">
        <v>178.6</v>
      </c>
      <c r="F53" s="56">
        <v>164.8</v>
      </c>
      <c r="G53" s="56">
        <v>137.6</v>
      </c>
      <c r="H53" s="56">
        <v>104.4</v>
      </c>
      <c r="I53" s="56">
        <v>114.3</v>
      </c>
      <c r="J53" s="56">
        <v>102.8</v>
      </c>
      <c r="K53" s="56">
        <v>84.4</v>
      </c>
      <c r="L53" s="56">
        <v>70.7</v>
      </c>
      <c r="M53" s="56">
        <v>78.5</v>
      </c>
      <c r="N53" s="56">
        <v>114.9</v>
      </c>
      <c r="O53" s="56">
        <v>92.5</v>
      </c>
      <c r="P53" s="56">
        <v>98.1</v>
      </c>
      <c r="Q53" s="56">
        <v>86.7</v>
      </c>
      <c r="R53" s="56">
        <v>58.8</v>
      </c>
      <c r="S53" s="56">
        <v>49.2</v>
      </c>
      <c r="T53" s="56">
        <v>68.599999999999994</v>
      </c>
      <c r="U53" s="56">
        <v>60.6</v>
      </c>
      <c r="V53" s="56">
        <v>58.8</v>
      </c>
      <c r="W53" s="56">
        <v>54.2</v>
      </c>
      <c r="X53" s="56">
        <v>50.2</v>
      </c>
      <c r="Y53" s="56">
        <v>52.2</v>
      </c>
      <c r="Z53" s="56">
        <v>44.9</v>
      </c>
      <c r="AA53" s="56">
        <v>44.3</v>
      </c>
      <c r="AB53" s="56">
        <v>46.9</v>
      </c>
      <c r="AC53" s="56">
        <v>36.5</v>
      </c>
      <c r="AD53" s="56">
        <v>34.9</v>
      </c>
      <c r="AE53" s="56">
        <v>36.4</v>
      </c>
      <c r="AF53" s="57">
        <v>36.200000000000003</v>
      </c>
      <c r="AG53" s="39"/>
    </row>
    <row r="54" spans="1:33" ht="12.75" customHeight="1" x14ac:dyDescent="0.25">
      <c r="A54" s="86">
        <v>16</v>
      </c>
      <c r="B54" s="87" t="s">
        <v>152</v>
      </c>
      <c r="C54" s="59" t="s">
        <v>204</v>
      </c>
      <c r="D54" s="56">
        <v>2311.9</v>
      </c>
      <c r="E54" s="56">
        <v>2401.1</v>
      </c>
      <c r="F54" s="56">
        <v>2226.5</v>
      </c>
      <c r="G54" s="56">
        <v>2229.3000000000002</v>
      </c>
      <c r="H54" s="56">
        <v>3646.3</v>
      </c>
      <c r="I54" s="56">
        <v>3898.8</v>
      </c>
      <c r="J54" s="56">
        <v>3963.5</v>
      </c>
      <c r="K54" s="56">
        <v>4099.1000000000004</v>
      </c>
      <c r="L54" s="56">
        <v>3587.3</v>
      </c>
      <c r="M54" s="56">
        <v>4002.4</v>
      </c>
      <c r="N54" s="56">
        <v>4233</v>
      </c>
      <c r="O54" s="56">
        <v>2992.8</v>
      </c>
      <c r="P54" s="56">
        <v>2545.6999999999998</v>
      </c>
      <c r="Q54" s="56">
        <v>2634.5</v>
      </c>
      <c r="R54" s="56">
        <v>2700</v>
      </c>
      <c r="S54" s="56">
        <v>2162.9</v>
      </c>
      <c r="T54" s="56">
        <v>2217</v>
      </c>
      <c r="U54" s="56">
        <v>2002.7</v>
      </c>
      <c r="V54" s="56">
        <v>1755.6</v>
      </c>
      <c r="W54" s="56">
        <v>1687</v>
      </c>
      <c r="X54" s="56">
        <v>2004.4</v>
      </c>
      <c r="Y54" s="56">
        <v>2029.3</v>
      </c>
      <c r="Z54" s="56">
        <v>1976.8</v>
      </c>
      <c r="AA54" s="56">
        <v>1969.5</v>
      </c>
      <c r="AB54" s="56">
        <v>2021.7</v>
      </c>
      <c r="AC54" s="56">
        <v>2047.3</v>
      </c>
      <c r="AD54" s="56">
        <v>2070.5</v>
      </c>
      <c r="AE54" s="56">
        <v>2118</v>
      </c>
      <c r="AF54" s="57">
        <v>2144.1999999999998</v>
      </c>
      <c r="AG54" s="39"/>
    </row>
    <row r="55" spans="1:33" ht="12.75" customHeight="1" x14ac:dyDescent="0.25">
      <c r="A55" s="86">
        <v>17</v>
      </c>
      <c r="B55" s="87" t="s">
        <v>152</v>
      </c>
      <c r="C55" s="59" t="s">
        <v>205</v>
      </c>
      <c r="D55" s="56">
        <v>4593.3</v>
      </c>
      <c r="E55" s="56">
        <v>5164.6000000000004</v>
      </c>
      <c r="F55" s="56">
        <v>5510.5</v>
      </c>
      <c r="G55" s="56">
        <v>5358.6</v>
      </c>
      <c r="H55" s="56">
        <v>5388.7</v>
      </c>
      <c r="I55" s="56">
        <v>4862</v>
      </c>
      <c r="J55" s="56">
        <v>4424.2</v>
      </c>
      <c r="K55" s="56">
        <v>4150</v>
      </c>
      <c r="L55" s="56">
        <v>4101.6000000000004</v>
      </c>
      <c r="M55" s="56">
        <v>4129</v>
      </c>
      <c r="N55" s="56">
        <v>5248.5</v>
      </c>
      <c r="O55" s="56">
        <v>3858.4</v>
      </c>
      <c r="P55" s="56">
        <v>3625</v>
      </c>
      <c r="Q55" s="56">
        <v>3469.6</v>
      </c>
      <c r="R55" s="56">
        <v>4807.3</v>
      </c>
      <c r="S55" s="56">
        <v>5037.3999999999996</v>
      </c>
      <c r="T55" s="56">
        <v>5348.9</v>
      </c>
      <c r="U55" s="56">
        <v>5222.3</v>
      </c>
      <c r="V55" s="56">
        <v>4429</v>
      </c>
      <c r="W55" s="56">
        <v>3810.4</v>
      </c>
      <c r="X55" s="56">
        <v>3455.7</v>
      </c>
      <c r="Y55" s="56">
        <v>3368.2</v>
      </c>
      <c r="Z55" s="56">
        <v>3357.6</v>
      </c>
      <c r="AA55" s="56">
        <v>3338.4</v>
      </c>
      <c r="AB55" s="56">
        <v>3312.5</v>
      </c>
      <c r="AC55" s="56">
        <v>2241.1</v>
      </c>
      <c r="AD55" s="56">
        <v>2259.1</v>
      </c>
      <c r="AE55" s="56">
        <v>2253.6</v>
      </c>
      <c r="AF55" s="57">
        <v>2127.6</v>
      </c>
      <c r="AG55" s="39"/>
    </row>
    <row r="56" spans="1:33" ht="12.75" customHeight="1" x14ac:dyDescent="0.25">
      <c r="A56" s="86">
        <v>18</v>
      </c>
      <c r="B56" s="87" t="s">
        <v>152</v>
      </c>
      <c r="C56" s="59" t="s">
        <v>206</v>
      </c>
      <c r="D56" s="56">
        <v>756.1</v>
      </c>
      <c r="E56" s="56">
        <v>757.1</v>
      </c>
      <c r="F56" s="56">
        <v>726.3</v>
      </c>
      <c r="G56" s="56">
        <v>740.4</v>
      </c>
      <c r="H56" s="56">
        <v>862.2</v>
      </c>
      <c r="I56" s="56">
        <v>1023</v>
      </c>
      <c r="J56" s="56">
        <v>987.1</v>
      </c>
      <c r="K56" s="56">
        <v>896.5</v>
      </c>
      <c r="L56" s="56">
        <v>666</v>
      </c>
      <c r="M56" s="56">
        <v>1144.0999999999999</v>
      </c>
      <c r="N56" s="56">
        <v>1077.4000000000001</v>
      </c>
      <c r="O56" s="56">
        <v>2230.1999999999998</v>
      </c>
      <c r="P56" s="56">
        <v>2226.3000000000002</v>
      </c>
      <c r="Q56" s="56">
        <v>2816.6</v>
      </c>
      <c r="R56" s="56">
        <v>1214</v>
      </c>
      <c r="S56" s="56">
        <v>1620.4</v>
      </c>
      <c r="T56" s="56">
        <v>950.6</v>
      </c>
      <c r="U56" s="56">
        <v>943.4</v>
      </c>
      <c r="V56" s="56">
        <v>768.2</v>
      </c>
      <c r="W56" s="56">
        <v>664.7</v>
      </c>
      <c r="X56" s="56">
        <v>635</v>
      </c>
      <c r="Y56" s="56">
        <v>615.70000000000005</v>
      </c>
      <c r="Z56" s="56">
        <v>606.20000000000005</v>
      </c>
      <c r="AA56" s="56">
        <v>588.20000000000005</v>
      </c>
      <c r="AB56" s="56">
        <v>586.29999999999995</v>
      </c>
      <c r="AC56" s="56">
        <v>412.4</v>
      </c>
      <c r="AD56" s="56">
        <v>415.9</v>
      </c>
      <c r="AE56" s="56">
        <v>426.7</v>
      </c>
      <c r="AF56" s="57">
        <v>409</v>
      </c>
      <c r="AG56" s="39"/>
    </row>
    <row r="57" spans="1:33" ht="12.75" customHeight="1" x14ac:dyDescent="0.25">
      <c r="A57" s="86">
        <v>19.100000000000001</v>
      </c>
      <c r="B57" s="87" t="s">
        <v>152</v>
      </c>
      <c r="C57" s="59" t="s">
        <v>207</v>
      </c>
      <c r="D57" s="56">
        <v>3357.6</v>
      </c>
      <c r="E57" s="56">
        <v>2887.5</v>
      </c>
      <c r="F57" s="56">
        <v>2577.1</v>
      </c>
      <c r="G57" s="56">
        <v>2384</v>
      </c>
      <c r="H57" s="56">
        <v>2299.1999999999998</v>
      </c>
      <c r="I57" s="56">
        <v>2211.8000000000002</v>
      </c>
      <c r="J57" s="56">
        <v>2281.6999999999998</v>
      </c>
      <c r="K57" s="56">
        <v>2393.6999999999998</v>
      </c>
      <c r="L57" s="56">
        <v>2116.3000000000002</v>
      </c>
      <c r="M57" s="56">
        <v>2118.4</v>
      </c>
      <c r="N57" s="56">
        <v>2120.8000000000002</v>
      </c>
      <c r="O57" s="56">
        <v>1622.8</v>
      </c>
      <c r="P57" s="56">
        <v>1365.1</v>
      </c>
      <c r="Q57" s="56">
        <v>1314.2</v>
      </c>
      <c r="R57" s="56">
        <v>1232</v>
      </c>
      <c r="S57" s="56">
        <v>1180.7</v>
      </c>
      <c r="T57" s="56">
        <v>1531.9</v>
      </c>
      <c r="U57" s="56">
        <v>1730.9</v>
      </c>
      <c r="V57" s="56">
        <v>1710.5</v>
      </c>
      <c r="W57" s="56">
        <v>1622</v>
      </c>
      <c r="X57" s="56">
        <v>1764.4</v>
      </c>
      <c r="Y57" s="56">
        <v>1714.3</v>
      </c>
      <c r="Z57" s="56">
        <v>1565.1</v>
      </c>
      <c r="AA57" s="56">
        <v>1770.7</v>
      </c>
      <c r="AB57" s="56">
        <v>2019.7</v>
      </c>
      <c r="AC57" s="56">
        <v>1950.4</v>
      </c>
      <c r="AD57" s="56">
        <v>1688.9</v>
      </c>
      <c r="AE57" s="56">
        <v>1750</v>
      </c>
      <c r="AF57" s="57">
        <v>1837.2</v>
      </c>
      <c r="AG57" s="39"/>
    </row>
    <row r="58" spans="1:33" ht="12.75" customHeight="1" x14ac:dyDescent="0.25">
      <c r="A58" s="86">
        <v>19.2</v>
      </c>
      <c r="B58" s="87" t="s">
        <v>152</v>
      </c>
      <c r="C58" s="59" t="s">
        <v>208</v>
      </c>
      <c r="D58" s="56">
        <v>18173</v>
      </c>
      <c r="E58" s="56">
        <v>18945</v>
      </c>
      <c r="F58" s="56">
        <v>19360.8</v>
      </c>
      <c r="G58" s="56">
        <v>20294.5</v>
      </c>
      <c r="H58" s="56">
        <v>19829.2</v>
      </c>
      <c r="I58" s="56">
        <v>20568.2</v>
      </c>
      <c r="J58" s="56">
        <v>20991.1</v>
      </c>
      <c r="K58" s="56">
        <v>20867.2</v>
      </c>
      <c r="L58" s="56">
        <v>20367.599999999999</v>
      </c>
      <c r="M58" s="56">
        <v>18457.5</v>
      </c>
      <c r="N58" s="56">
        <v>17657.900000000001</v>
      </c>
      <c r="O58" s="56">
        <v>17441.099999999999</v>
      </c>
      <c r="P58" s="56">
        <v>19645.900000000001</v>
      </c>
      <c r="Q58" s="56">
        <v>19154.3</v>
      </c>
      <c r="R58" s="56">
        <v>18939.099999999999</v>
      </c>
      <c r="S58" s="56">
        <v>20461.3</v>
      </c>
      <c r="T58" s="56">
        <v>18567.599999999999</v>
      </c>
      <c r="U58" s="56">
        <v>18334.5</v>
      </c>
      <c r="V58" s="56">
        <v>17727.5</v>
      </c>
      <c r="W58" s="56">
        <v>16937.400000000001</v>
      </c>
      <c r="X58" s="56">
        <v>17498.7</v>
      </c>
      <c r="Y58" s="56">
        <v>17917.7</v>
      </c>
      <c r="Z58" s="56">
        <v>16278.8</v>
      </c>
      <c r="AA58" s="56">
        <v>15223.8</v>
      </c>
      <c r="AB58" s="56">
        <v>14207.5</v>
      </c>
      <c r="AC58" s="56">
        <v>14305.2</v>
      </c>
      <c r="AD58" s="56">
        <v>14388.3</v>
      </c>
      <c r="AE58" s="56">
        <v>14494.1</v>
      </c>
      <c r="AF58" s="57">
        <v>14071.7</v>
      </c>
      <c r="AG58" s="39"/>
    </row>
    <row r="59" spans="1:33" ht="12.75" customHeight="1" x14ac:dyDescent="0.25">
      <c r="A59" s="86" t="s">
        <v>209</v>
      </c>
      <c r="B59" s="87" t="s">
        <v>152</v>
      </c>
      <c r="C59" s="59" t="s">
        <v>210</v>
      </c>
      <c r="D59" s="56">
        <v>2185.6999999999998</v>
      </c>
      <c r="E59" s="56">
        <v>2093.6</v>
      </c>
      <c r="F59" s="56">
        <v>2422.4</v>
      </c>
      <c r="G59" s="56">
        <v>2917.2</v>
      </c>
      <c r="H59" s="56">
        <v>3458.7</v>
      </c>
      <c r="I59" s="56">
        <v>3569.9</v>
      </c>
      <c r="J59" s="56">
        <v>3012.6</v>
      </c>
      <c r="K59" s="56">
        <v>2964.7</v>
      </c>
      <c r="L59" s="56">
        <v>2526.9</v>
      </c>
      <c r="M59" s="56">
        <v>1916.4</v>
      </c>
      <c r="N59" s="56">
        <v>3620</v>
      </c>
      <c r="O59" s="56">
        <v>2883.2</v>
      </c>
      <c r="P59" s="56">
        <v>2334.3000000000002</v>
      </c>
      <c r="Q59" s="56">
        <v>2686.4</v>
      </c>
      <c r="R59" s="56">
        <v>2417.1999999999998</v>
      </c>
      <c r="S59" s="56">
        <v>3121.9</v>
      </c>
      <c r="T59" s="56">
        <v>3092.2</v>
      </c>
      <c r="U59" s="56">
        <v>3119.7</v>
      </c>
      <c r="V59" s="56">
        <v>3185.6</v>
      </c>
      <c r="W59" s="56">
        <v>2656.1</v>
      </c>
      <c r="X59" s="56">
        <v>2783.2</v>
      </c>
      <c r="Y59" s="56">
        <v>2591</v>
      </c>
      <c r="Z59" s="56">
        <v>2389.9</v>
      </c>
      <c r="AA59" s="56">
        <v>2373.1</v>
      </c>
      <c r="AB59" s="56">
        <v>2097.6999999999998</v>
      </c>
      <c r="AC59" s="56">
        <v>2001.8</v>
      </c>
      <c r="AD59" s="56">
        <v>2090.3000000000002</v>
      </c>
      <c r="AE59" s="56">
        <v>2296.4</v>
      </c>
      <c r="AF59" s="57">
        <v>2258.3000000000002</v>
      </c>
      <c r="AG59" s="39"/>
    </row>
    <row r="60" spans="1:33" ht="12.75" customHeight="1" x14ac:dyDescent="0.25">
      <c r="A60" s="86" t="s">
        <v>211</v>
      </c>
      <c r="B60" s="87" t="s">
        <v>152</v>
      </c>
      <c r="C60" s="59" t="s">
        <v>212</v>
      </c>
      <c r="D60" s="56">
        <v>595.9</v>
      </c>
      <c r="E60" s="56">
        <v>601.79999999999995</v>
      </c>
      <c r="F60" s="56">
        <v>615.29999999999995</v>
      </c>
      <c r="G60" s="56">
        <v>620.5</v>
      </c>
      <c r="H60" s="56">
        <v>617.9</v>
      </c>
      <c r="I60" s="56">
        <v>693.8</v>
      </c>
      <c r="J60" s="56">
        <v>696.4</v>
      </c>
      <c r="K60" s="56">
        <v>526.29999999999995</v>
      </c>
      <c r="L60" s="56">
        <v>615.70000000000005</v>
      </c>
      <c r="M60" s="56">
        <v>693.9</v>
      </c>
      <c r="N60" s="56">
        <v>749.1</v>
      </c>
      <c r="O60" s="56">
        <v>780.5</v>
      </c>
      <c r="P60" s="56">
        <v>817.6</v>
      </c>
      <c r="Q60" s="56">
        <v>780.3</v>
      </c>
      <c r="R60" s="56">
        <v>662.8</v>
      </c>
      <c r="S60" s="56">
        <v>731.5</v>
      </c>
      <c r="T60" s="56">
        <v>562.70000000000005</v>
      </c>
      <c r="U60" s="56">
        <v>751.2</v>
      </c>
      <c r="V60" s="56">
        <v>760.2</v>
      </c>
      <c r="W60" s="56">
        <v>573.70000000000005</v>
      </c>
      <c r="X60" s="56">
        <v>656.8</v>
      </c>
      <c r="Y60" s="56">
        <v>552.9</v>
      </c>
      <c r="Z60" s="56">
        <v>753.9</v>
      </c>
      <c r="AA60" s="56">
        <v>652.70000000000005</v>
      </c>
      <c r="AB60" s="56">
        <v>657.4</v>
      </c>
      <c r="AC60" s="56">
        <v>693.2</v>
      </c>
      <c r="AD60" s="56">
        <v>638.70000000000005</v>
      </c>
      <c r="AE60" s="56">
        <v>769.4</v>
      </c>
      <c r="AF60" s="57">
        <v>657.4</v>
      </c>
      <c r="AG60" s="39"/>
    </row>
    <row r="61" spans="1:33" ht="12.75" customHeight="1" x14ac:dyDescent="0.25">
      <c r="A61" s="86" t="s">
        <v>213</v>
      </c>
      <c r="B61" s="87" t="s">
        <v>152</v>
      </c>
      <c r="C61" s="59" t="s">
        <v>214</v>
      </c>
      <c r="D61" s="56">
        <v>5253.6</v>
      </c>
      <c r="E61" s="56">
        <v>5298.4</v>
      </c>
      <c r="F61" s="56">
        <v>5492.7</v>
      </c>
      <c r="G61" s="56">
        <v>5517.6</v>
      </c>
      <c r="H61" s="56">
        <v>4295.1000000000004</v>
      </c>
      <c r="I61" s="56">
        <v>4374.6000000000004</v>
      </c>
      <c r="J61" s="56">
        <v>4415.7</v>
      </c>
      <c r="K61" s="56">
        <v>3857.6</v>
      </c>
      <c r="L61" s="56">
        <v>4754.8999999999996</v>
      </c>
      <c r="M61" s="56">
        <v>6360.5</v>
      </c>
      <c r="N61" s="56">
        <v>5521.7</v>
      </c>
      <c r="O61" s="56">
        <v>5291.7</v>
      </c>
      <c r="P61" s="56">
        <v>4355.3999999999996</v>
      </c>
      <c r="Q61" s="56">
        <v>4272.3999999999996</v>
      </c>
      <c r="R61" s="56">
        <v>4432.8</v>
      </c>
      <c r="S61" s="56">
        <v>3827.5</v>
      </c>
      <c r="T61" s="56">
        <v>2903.1</v>
      </c>
      <c r="U61" s="56">
        <v>3130.9</v>
      </c>
      <c r="V61" s="56">
        <v>2730.3</v>
      </c>
      <c r="W61" s="56">
        <v>2125.1999999999998</v>
      </c>
      <c r="X61" s="56">
        <v>2467.1999999999998</v>
      </c>
      <c r="Y61" s="56">
        <v>1120.0999999999999</v>
      </c>
      <c r="Z61" s="56">
        <v>1174.2</v>
      </c>
      <c r="AA61" s="56">
        <v>1034.0999999999999</v>
      </c>
      <c r="AB61" s="56">
        <v>1029.5999999999999</v>
      </c>
      <c r="AC61" s="56">
        <v>1053.4000000000001</v>
      </c>
      <c r="AD61" s="56">
        <v>1019.9</v>
      </c>
      <c r="AE61" s="56">
        <v>1231.3</v>
      </c>
      <c r="AF61" s="57">
        <v>890.1</v>
      </c>
      <c r="AG61" s="39"/>
    </row>
    <row r="62" spans="1:33" ht="12.75" customHeight="1" x14ac:dyDescent="0.25">
      <c r="A62" s="86" t="s">
        <v>215</v>
      </c>
      <c r="B62" s="87" t="s">
        <v>152</v>
      </c>
      <c r="C62" s="59" t="s">
        <v>216</v>
      </c>
      <c r="D62" s="56">
        <v>46702.400000000001</v>
      </c>
      <c r="E62" s="56">
        <v>47882.400000000001</v>
      </c>
      <c r="F62" s="56">
        <v>43940.5</v>
      </c>
      <c r="G62" s="56">
        <v>41435.4</v>
      </c>
      <c r="H62" s="56">
        <v>43518.9</v>
      </c>
      <c r="I62" s="56">
        <v>42358</v>
      </c>
      <c r="J62" s="56">
        <v>43234</v>
      </c>
      <c r="K62" s="56">
        <v>44723.3</v>
      </c>
      <c r="L62" s="56">
        <v>39214.1</v>
      </c>
      <c r="M62" s="56">
        <v>20162.400000000001</v>
      </c>
      <c r="N62" s="56">
        <v>16923.099999999999</v>
      </c>
      <c r="O62" s="56">
        <v>14178.5</v>
      </c>
      <c r="P62" s="56">
        <v>13542</v>
      </c>
      <c r="Q62" s="56">
        <v>13029.3</v>
      </c>
      <c r="R62" s="56">
        <v>12414.7</v>
      </c>
      <c r="S62" s="56">
        <v>10168</v>
      </c>
      <c r="T62" s="56">
        <v>10069.200000000001</v>
      </c>
      <c r="U62" s="56">
        <v>10235.1</v>
      </c>
      <c r="V62" s="56">
        <v>9513.4</v>
      </c>
      <c r="W62" s="56">
        <v>8082.1</v>
      </c>
      <c r="X62" s="56">
        <v>8146.6</v>
      </c>
      <c r="Y62" s="56">
        <v>7947</v>
      </c>
      <c r="Z62" s="56">
        <v>7441.1</v>
      </c>
      <c r="AA62" s="56">
        <v>7047.7</v>
      </c>
      <c r="AB62" s="56">
        <v>6098.6</v>
      </c>
      <c r="AC62" s="56">
        <v>6230.5</v>
      </c>
      <c r="AD62" s="56">
        <v>6357.1</v>
      </c>
      <c r="AE62" s="56">
        <v>6864</v>
      </c>
      <c r="AF62" s="57">
        <v>6458.7</v>
      </c>
      <c r="AG62" s="39"/>
    </row>
    <row r="63" spans="1:33" ht="12.75" customHeight="1" x14ac:dyDescent="0.25">
      <c r="A63" s="86" t="s">
        <v>217</v>
      </c>
      <c r="B63" s="87" t="s">
        <v>152</v>
      </c>
      <c r="C63" s="59" t="s">
        <v>218</v>
      </c>
      <c r="D63" s="56">
        <v>1649.6</v>
      </c>
      <c r="E63" s="56">
        <v>1494.5</v>
      </c>
      <c r="F63" s="56">
        <v>1707.6</v>
      </c>
      <c r="G63" s="56">
        <v>1960.4</v>
      </c>
      <c r="H63" s="56">
        <v>1984.3</v>
      </c>
      <c r="I63" s="56">
        <v>1888.2</v>
      </c>
      <c r="J63" s="56">
        <v>1577.4</v>
      </c>
      <c r="K63" s="56">
        <v>1746.2</v>
      </c>
      <c r="L63" s="56">
        <v>2055.6</v>
      </c>
      <c r="M63" s="56">
        <v>1282.5</v>
      </c>
      <c r="N63" s="56">
        <v>1832.7</v>
      </c>
      <c r="O63" s="56">
        <v>2460.8000000000002</v>
      </c>
      <c r="P63" s="56">
        <v>2054.9</v>
      </c>
      <c r="Q63" s="56">
        <v>1759.7</v>
      </c>
      <c r="R63" s="56">
        <v>1720.9</v>
      </c>
      <c r="S63" s="56">
        <v>1864.6</v>
      </c>
      <c r="T63" s="56">
        <v>1622.3</v>
      </c>
      <c r="U63" s="56">
        <v>1596.8</v>
      </c>
      <c r="V63" s="56">
        <v>1458.7</v>
      </c>
      <c r="W63" s="56">
        <v>1113.7</v>
      </c>
      <c r="X63" s="56">
        <v>1112.8</v>
      </c>
      <c r="Y63" s="56">
        <v>1000.8</v>
      </c>
      <c r="Z63" s="56">
        <v>982.6</v>
      </c>
      <c r="AA63" s="56">
        <v>1028.4000000000001</v>
      </c>
      <c r="AB63" s="56">
        <v>985.9</v>
      </c>
      <c r="AC63" s="56">
        <v>998.1</v>
      </c>
      <c r="AD63" s="56">
        <v>1009.7</v>
      </c>
      <c r="AE63" s="56">
        <v>1117.8</v>
      </c>
      <c r="AF63" s="57">
        <v>1104.9000000000001</v>
      </c>
      <c r="AG63" s="39"/>
    </row>
    <row r="64" spans="1:33" ht="12.75" customHeight="1" x14ac:dyDescent="0.25">
      <c r="A64" s="86">
        <v>20.3</v>
      </c>
      <c r="B64" s="87" t="s">
        <v>152</v>
      </c>
      <c r="C64" s="59" t="s">
        <v>219</v>
      </c>
      <c r="D64" s="56">
        <v>369.6</v>
      </c>
      <c r="E64" s="56">
        <v>340.9</v>
      </c>
      <c r="F64" s="56">
        <v>378.4</v>
      </c>
      <c r="G64" s="56">
        <v>473.8</v>
      </c>
      <c r="H64" s="56">
        <v>501.3</v>
      </c>
      <c r="I64" s="56">
        <v>413.3</v>
      </c>
      <c r="J64" s="56">
        <v>310.3</v>
      </c>
      <c r="K64" s="56">
        <v>231.4</v>
      </c>
      <c r="L64" s="56">
        <v>231.4</v>
      </c>
      <c r="M64" s="56">
        <v>228.9</v>
      </c>
      <c r="N64" s="56">
        <v>161.19999999999999</v>
      </c>
      <c r="O64" s="56">
        <v>410.1</v>
      </c>
      <c r="P64" s="56">
        <v>281</v>
      </c>
      <c r="Q64" s="56">
        <v>266.89999999999998</v>
      </c>
      <c r="R64" s="56">
        <v>283.3</v>
      </c>
      <c r="S64" s="56">
        <v>236.2</v>
      </c>
      <c r="T64" s="56">
        <v>264</v>
      </c>
      <c r="U64" s="56">
        <v>260.39999999999998</v>
      </c>
      <c r="V64" s="56">
        <v>255</v>
      </c>
      <c r="W64" s="56">
        <v>226.4</v>
      </c>
      <c r="X64" s="56">
        <v>244.9</v>
      </c>
      <c r="Y64" s="56">
        <v>211.1</v>
      </c>
      <c r="Z64" s="56">
        <v>193.8</v>
      </c>
      <c r="AA64" s="56">
        <v>197.8</v>
      </c>
      <c r="AB64" s="56">
        <v>189.2</v>
      </c>
      <c r="AC64" s="56">
        <v>182</v>
      </c>
      <c r="AD64" s="56">
        <v>185.8</v>
      </c>
      <c r="AE64" s="56">
        <v>195.6</v>
      </c>
      <c r="AF64" s="57">
        <v>188.4</v>
      </c>
      <c r="AG64" s="39"/>
    </row>
    <row r="65" spans="1:33" ht="12.75" customHeight="1" x14ac:dyDescent="0.25">
      <c r="A65" s="86">
        <v>20.399999999999999</v>
      </c>
      <c r="B65" s="87" t="s">
        <v>152</v>
      </c>
      <c r="C65" s="59" t="s">
        <v>220</v>
      </c>
      <c r="D65" s="56">
        <v>592.4</v>
      </c>
      <c r="E65" s="56">
        <v>420.6</v>
      </c>
      <c r="F65" s="56">
        <v>385.1</v>
      </c>
      <c r="G65" s="56">
        <v>461.2</v>
      </c>
      <c r="H65" s="56">
        <v>453.4</v>
      </c>
      <c r="I65" s="56">
        <v>401.7</v>
      </c>
      <c r="J65" s="56">
        <v>362.9</v>
      </c>
      <c r="K65" s="56">
        <v>354.5</v>
      </c>
      <c r="L65" s="56">
        <v>352.2</v>
      </c>
      <c r="M65" s="56">
        <v>344.1</v>
      </c>
      <c r="N65" s="56">
        <v>474.6</v>
      </c>
      <c r="O65" s="56">
        <v>361.9</v>
      </c>
      <c r="P65" s="56">
        <v>363.2</v>
      </c>
      <c r="Q65" s="56">
        <v>999.7</v>
      </c>
      <c r="R65" s="56">
        <v>826.1</v>
      </c>
      <c r="S65" s="56">
        <v>1073.4000000000001</v>
      </c>
      <c r="T65" s="56">
        <v>1075.3</v>
      </c>
      <c r="U65" s="56">
        <v>927.8</v>
      </c>
      <c r="V65" s="56">
        <v>711.2</v>
      </c>
      <c r="W65" s="56">
        <v>388.9</v>
      </c>
      <c r="X65" s="56">
        <v>408.5</v>
      </c>
      <c r="Y65" s="56">
        <v>357.4</v>
      </c>
      <c r="Z65" s="56">
        <v>346.1</v>
      </c>
      <c r="AA65" s="56">
        <v>356.1</v>
      </c>
      <c r="AB65" s="56">
        <v>342.8</v>
      </c>
      <c r="AC65" s="56">
        <v>343.4</v>
      </c>
      <c r="AD65" s="56">
        <v>338.5</v>
      </c>
      <c r="AE65" s="56">
        <v>373.3</v>
      </c>
      <c r="AF65" s="57">
        <v>360.1</v>
      </c>
      <c r="AG65" s="39"/>
    </row>
    <row r="66" spans="1:33" ht="12.75" customHeight="1" x14ac:dyDescent="0.25">
      <c r="A66" s="86">
        <v>20.5</v>
      </c>
      <c r="B66" s="87" t="s">
        <v>152</v>
      </c>
      <c r="C66" s="59" t="s">
        <v>221</v>
      </c>
      <c r="D66" s="56">
        <v>884</v>
      </c>
      <c r="E66" s="56">
        <v>867.4</v>
      </c>
      <c r="F66" s="56">
        <v>955.5</v>
      </c>
      <c r="G66" s="56">
        <v>1257.5999999999999</v>
      </c>
      <c r="H66" s="56">
        <v>1327.6</v>
      </c>
      <c r="I66" s="56">
        <v>1291.7</v>
      </c>
      <c r="J66" s="56">
        <v>1127</v>
      </c>
      <c r="K66" s="56">
        <v>1205.5999999999999</v>
      </c>
      <c r="L66" s="56">
        <v>950.5</v>
      </c>
      <c r="M66" s="56">
        <v>1038.5</v>
      </c>
      <c r="N66" s="56">
        <v>720.8</v>
      </c>
      <c r="O66" s="56">
        <v>1112.9000000000001</v>
      </c>
      <c r="P66" s="56">
        <v>702.1</v>
      </c>
      <c r="Q66" s="56">
        <v>785.3</v>
      </c>
      <c r="R66" s="56">
        <v>601.29999999999995</v>
      </c>
      <c r="S66" s="56">
        <v>786.7</v>
      </c>
      <c r="T66" s="56">
        <v>730.9</v>
      </c>
      <c r="U66" s="56">
        <v>700</v>
      </c>
      <c r="V66" s="56">
        <v>695.5</v>
      </c>
      <c r="W66" s="56">
        <v>633.79999999999995</v>
      </c>
      <c r="X66" s="56">
        <v>649</v>
      </c>
      <c r="Y66" s="56">
        <v>576.70000000000005</v>
      </c>
      <c r="Z66" s="56">
        <v>575.20000000000005</v>
      </c>
      <c r="AA66" s="56">
        <v>594.5</v>
      </c>
      <c r="AB66" s="56">
        <v>548.79999999999995</v>
      </c>
      <c r="AC66" s="56">
        <v>535.70000000000005</v>
      </c>
      <c r="AD66" s="56">
        <v>564.1</v>
      </c>
      <c r="AE66" s="56">
        <v>601.29999999999995</v>
      </c>
      <c r="AF66" s="57">
        <v>576.70000000000005</v>
      </c>
      <c r="AG66" s="39"/>
    </row>
    <row r="67" spans="1:33" ht="12.75" customHeight="1" x14ac:dyDescent="0.25">
      <c r="A67" s="86">
        <v>21</v>
      </c>
      <c r="B67" s="87" t="s">
        <v>152</v>
      </c>
      <c r="C67" s="59" t="s">
        <v>222</v>
      </c>
      <c r="D67" s="56">
        <v>1095.0999999999999</v>
      </c>
      <c r="E67" s="56">
        <v>1007.2</v>
      </c>
      <c r="F67" s="56">
        <v>1035.8</v>
      </c>
      <c r="G67" s="56">
        <v>1269</v>
      </c>
      <c r="H67" s="56">
        <v>1303.8</v>
      </c>
      <c r="I67" s="56">
        <v>1359.4</v>
      </c>
      <c r="J67" s="56">
        <v>1177.3</v>
      </c>
      <c r="K67" s="56">
        <v>1182.7</v>
      </c>
      <c r="L67" s="56">
        <v>1273.5</v>
      </c>
      <c r="M67" s="56">
        <v>1412.4</v>
      </c>
      <c r="N67" s="56">
        <v>1036.4000000000001</v>
      </c>
      <c r="O67" s="56">
        <v>2187</v>
      </c>
      <c r="P67" s="56">
        <v>1833</v>
      </c>
      <c r="Q67" s="56">
        <v>1928.9</v>
      </c>
      <c r="R67" s="56">
        <v>1966.9</v>
      </c>
      <c r="S67" s="56">
        <v>1573.9</v>
      </c>
      <c r="T67" s="56">
        <v>1310.5999999999999</v>
      </c>
      <c r="U67" s="56">
        <v>1277.5</v>
      </c>
      <c r="V67" s="56">
        <v>1292.5999999999999</v>
      </c>
      <c r="W67" s="56">
        <v>951.2</v>
      </c>
      <c r="X67" s="56">
        <v>991.4</v>
      </c>
      <c r="Y67" s="56">
        <v>904.8</v>
      </c>
      <c r="Z67" s="56">
        <v>839.4</v>
      </c>
      <c r="AA67" s="56">
        <v>850.8</v>
      </c>
      <c r="AB67" s="56">
        <v>765.6</v>
      </c>
      <c r="AC67" s="56">
        <v>721.8</v>
      </c>
      <c r="AD67" s="56">
        <v>740.3</v>
      </c>
      <c r="AE67" s="56">
        <v>809.1</v>
      </c>
      <c r="AF67" s="57">
        <v>784.4</v>
      </c>
      <c r="AG67" s="39"/>
    </row>
    <row r="68" spans="1:33" ht="12.75" customHeight="1" x14ac:dyDescent="0.25">
      <c r="A68" s="86">
        <v>22.1</v>
      </c>
      <c r="B68" s="87" t="s">
        <v>152</v>
      </c>
      <c r="C68" s="59" t="s">
        <v>223</v>
      </c>
      <c r="D68" s="56">
        <v>1215.0999999999999</v>
      </c>
      <c r="E68" s="56">
        <v>1330.3</v>
      </c>
      <c r="F68" s="56">
        <v>1087.5999999999999</v>
      </c>
      <c r="G68" s="56">
        <v>870.3</v>
      </c>
      <c r="H68" s="56">
        <v>962.4</v>
      </c>
      <c r="I68" s="56">
        <v>956.4</v>
      </c>
      <c r="J68" s="56">
        <v>786.4</v>
      </c>
      <c r="K68" s="56">
        <v>1018.1</v>
      </c>
      <c r="L68" s="56">
        <v>825.3</v>
      </c>
      <c r="M68" s="56">
        <v>1168.7</v>
      </c>
      <c r="N68" s="56">
        <v>1440.9</v>
      </c>
      <c r="O68" s="56">
        <v>1359.1</v>
      </c>
      <c r="P68" s="56">
        <v>1016.2</v>
      </c>
      <c r="Q68" s="56">
        <v>644</v>
      </c>
      <c r="R68" s="56">
        <v>793.8</v>
      </c>
      <c r="S68" s="56">
        <v>1336.9</v>
      </c>
      <c r="T68" s="56">
        <v>852.7</v>
      </c>
      <c r="U68" s="56">
        <v>733.2</v>
      </c>
      <c r="V68" s="56">
        <v>371.1</v>
      </c>
      <c r="W68" s="56">
        <v>350.9</v>
      </c>
      <c r="X68" s="56">
        <v>488.9</v>
      </c>
      <c r="Y68" s="56">
        <v>432.5</v>
      </c>
      <c r="Z68" s="56">
        <v>403.2</v>
      </c>
      <c r="AA68" s="56">
        <v>405.2</v>
      </c>
      <c r="AB68" s="56">
        <v>436.8</v>
      </c>
      <c r="AC68" s="56">
        <v>447.2</v>
      </c>
      <c r="AD68" s="56">
        <v>481.3</v>
      </c>
      <c r="AE68" s="56">
        <v>512.79999999999995</v>
      </c>
      <c r="AF68" s="57">
        <v>545.20000000000005</v>
      </c>
      <c r="AG68" s="39"/>
    </row>
    <row r="69" spans="1:33" ht="12.75" customHeight="1" x14ac:dyDescent="0.25">
      <c r="A69" s="86">
        <v>22.2</v>
      </c>
      <c r="B69" s="87" t="s">
        <v>152</v>
      </c>
      <c r="C69" s="59" t="s">
        <v>224</v>
      </c>
      <c r="D69" s="56">
        <v>4511.3999999999996</v>
      </c>
      <c r="E69" s="56">
        <v>5018.8999999999996</v>
      </c>
      <c r="F69" s="56">
        <v>4818.2</v>
      </c>
      <c r="G69" s="56">
        <v>3325.8</v>
      </c>
      <c r="H69" s="56">
        <v>3561.3</v>
      </c>
      <c r="I69" s="56">
        <v>3547</v>
      </c>
      <c r="J69" s="56">
        <v>3144.1</v>
      </c>
      <c r="K69" s="56">
        <v>3264.7</v>
      </c>
      <c r="L69" s="56">
        <v>2426.6999999999998</v>
      </c>
      <c r="M69" s="56">
        <v>2228.5</v>
      </c>
      <c r="N69" s="56">
        <v>2466.1</v>
      </c>
      <c r="O69" s="56">
        <v>2661</v>
      </c>
      <c r="P69" s="56">
        <v>2106.5</v>
      </c>
      <c r="Q69" s="56">
        <v>2836</v>
      </c>
      <c r="R69" s="56">
        <v>2737.6</v>
      </c>
      <c r="S69" s="56">
        <v>3394.8</v>
      </c>
      <c r="T69" s="56">
        <v>3158.4</v>
      </c>
      <c r="U69" s="56">
        <v>2776.5</v>
      </c>
      <c r="V69" s="56">
        <v>2339.1999999999998</v>
      </c>
      <c r="W69" s="56">
        <v>2232.5</v>
      </c>
      <c r="X69" s="56">
        <v>3187.4</v>
      </c>
      <c r="Y69" s="56">
        <v>2768.5</v>
      </c>
      <c r="Z69" s="56">
        <v>2524.1999999999998</v>
      </c>
      <c r="AA69" s="56">
        <v>3193.7</v>
      </c>
      <c r="AB69" s="56">
        <v>3606.5</v>
      </c>
      <c r="AC69" s="56">
        <v>3315.1</v>
      </c>
      <c r="AD69" s="56">
        <v>3506.4</v>
      </c>
      <c r="AE69" s="56">
        <v>3453.5</v>
      </c>
      <c r="AF69" s="57">
        <v>3230.3</v>
      </c>
      <c r="AG69" s="39"/>
    </row>
    <row r="70" spans="1:33" ht="12.75" customHeight="1" x14ac:dyDescent="0.25">
      <c r="A70" s="86" t="s">
        <v>225</v>
      </c>
      <c r="B70" s="87" t="s">
        <v>152</v>
      </c>
      <c r="C70" s="59" t="s">
        <v>226</v>
      </c>
      <c r="D70" s="56">
        <v>5924.6</v>
      </c>
      <c r="E70" s="56">
        <v>6108.6</v>
      </c>
      <c r="F70" s="56">
        <v>5658.7</v>
      </c>
      <c r="G70" s="56">
        <v>4814.5</v>
      </c>
      <c r="H70" s="56">
        <v>4813.2</v>
      </c>
      <c r="I70" s="56">
        <v>4337.5</v>
      </c>
      <c r="J70" s="56">
        <v>4103.3999999999996</v>
      </c>
      <c r="K70" s="56">
        <v>3975.4</v>
      </c>
      <c r="L70" s="56">
        <v>3932.4</v>
      </c>
      <c r="M70" s="56">
        <v>3815.6</v>
      </c>
      <c r="N70" s="56">
        <v>3974.7</v>
      </c>
      <c r="O70" s="56">
        <v>3781.6</v>
      </c>
      <c r="P70" s="56">
        <v>3533.6</v>
      </c>
      <c r="Q70" s="56">
        <v>3536</v>
      </c>
      <c r="R70" s="56">
        <v>3514.4</v>
      </c>
      <c r="S70" s="56">
        <v>3382.4</v>
      </c>
      <c r="T70" s="56">
        <v>3242.3</v>
      </c>
      <c r="U70" s="56">
        <v>3757</v>
      </c>
      <c r="V70" s="56">
        <v>4254.7</v>
      </c>
      <c r="W70" s="56">
        <v>3669.6</v>
      </c>
      <c r="X70" s="56">
        <v>3075</v>
      </c>
      <c r="Y70" s="56">
        <v>2827.8</v>
      </c>
      <c r="Z70" s="56">
        <v>2406.4</v>
      </c>
      <c r="AA70" s="56">
        <v>2473.1999999999998</v>
      </c>
      <c r="AB70" s="56">
        <v>2596.9</v>
      </c>
      <c r="AC70" s="56">
        <v>3044</v>
      </c>
      <c r="AD70" s="56">
        <v>3095</v>
      </c>
      <c r="AE70" s="56">
        <v>3091.6</v>
      </c>
      <c r="AF70" s="57">
        <v>3190.5</v>
      </c>
      <c r="AG70" s="39"/>
    </row>
    <row r="71" spans="1:33" ht="12.75" customHeight="1" x14ac:dyDescent="0.25">
      <c r="A71" s="86">
        <v>23.51</v>
      </c>
      <c r="B71" s="87" t="s">
        <v>152</v>
      </c>
      <c r="C71" s="59" t="s">
        <v>227</v>
      </c>
      <c r="D71" s="56">
        <v>13446.5</v>
      </c>
      <c r="E71" s="56">
        <v>10990.3</v>
      </c>
      <c r="F71" s="56">
        <v>9933.2999999999993</v>
      </c>
      <c r="G71" s="56">
        <v>9972.5</v>
      </c>
      <c r="H71" s="56">
        <v>11383.7</v>
      </c>
      <c r="I71" s="56">
        <v>11114.9</v>
      </c>
      <c r="J71" s="56">
        <v>11258.8</v>
      </c>
      <c r="K71" s="56">
        <v>11785.2</v>
      </c>
      <c r="L71" s="56">
        <v>11933.6</v>
      </c>
      <c r="M71" s="56">
        <v>11372.7</v>
      </c>
      <c r="N71" s="56">
        <v>10934.9</v>
      </c>
      <c r="O71" s="56">
        <v>10524.3</v>
      </c>
      <c r="P71" s="56">
        <v>10798.7</v>
      </c>
      <c r="Q71" s="56">
        <v>10344.700000000001</v>
      </c>
      <c r="R71" s="56">
        <v>10534.3</v>
      </c>
      <c r="S71" s="56">
        <v>10245.5</v>
      </c>
      <c r="T71" s="56">
        <v>10225</v>
      </c>
      <c r="U71" s="56">
        <v>10530.6</v>
      </c>
      <c r="V71" s="56">
        <v>8931.2999999999993</v>
      </c>
      <c r="W71" s="56">
        <v>6330.9</v>
      </c>
      <c r="X71" s="56">
        <v>6481.8</v>
      </c>
      <c r="Y71" s="56">
        <v>6890.3</v>
      </c>
      <c r="Z71" s="56">
        <v>6278.4</v>
      </c>
      <c r="AA71" s="56">
        <v>6739.3</v>
      </c>
      <c r="AB71" s="56">
        <v>7011.6</v>
      </c>
      <c r="AC71" s="56">
        <v>7388.6</v>
      </c>
      <c r="AD71" s="56">
        <v>7709.3</v>
      </c>
      <c r="AE71" s="56">
        <v>7530.7</v>
      </c>
      <c r="AF71" s="57">
        <v>7486.3</v>
      </c>
      <c r="AG71" s="39"/>
    </row>
    <row r="72" spans="1:33" ht="12.75" customHeight="1" x14ac:dyDescent="0.25">
      <c r="A72" s="86" t="s">
        <v>228</v>
      </c>
      <c r="B72" s="87" t="s">
        <v>152</v>
      </c>
      <c r="C72" s="59" t="s">
        <v>229</v>
      </c>
      <c r="D72" s="56">
        <v>2068.4</v>
      </c>
      <c r="E72" s="56">
        <v>1846.4</v>
      </c>
      <c r="F72" s="56">
        <v>1636.8</v>
      </c>
      <c r="G72" s="56">
        <v>1642.2</v>
      </c>
      <c r="H72" s="56">
        <v>1707.1</v>
      </c>
      <c r="I72" s="56">
        <v>1875.5</v>
      </c>
      <c r="J72" s="56">
        <v>2086.1999999999998</v>
      </c>
      <c r="K72" s="56">
        <v>2137.6999999999998</v>
      </c>
      <c r="L72" s="56">
        <v>2265</v>
      </c>
      <c r="M72" s="56">
        <v>1955</v>
      </c>
      <c r="N72" s="56">
        <v>1986.5</v>
      </c>
      <c r="O72" s="56">
        <v>1979.8</v>
      </c>
      <c r="P72" s="56">
        <v>1826.8</v>
      </c>
      <c r="Q72" s="56">
        <v>1963.3</v>
      </c>
      <c r="R72" s="56">
        <v>2077.1999999999998</v>
      </c>
      <c r="S72" s="56">
        <v>2080.8000000000002</v>
      </c>
      <c r="T72" s="56">
        <v>2083.1999999999998</v>
      </c>
      <c r="U72" s="56">
        <v>2213.6</v>
      </c>
      <c r="V72" s="56">
        <v>2009.1</v>
      </c>
      <c r="W72" s="56">
        <v>1445.6</v>
      </c>
      <c r="X72" s="56">
        <v>1665.6</v>
      </c>
      <c r="Y72" s="56">
        <v>1709.2</v>
      </c>
      <c r="Z72" s="56">
        <v>1665.5</v>
      </c>
      <c r="AA72" s="56">
        <v>1760.7</v>
      </c>
      <c r="AB72" s="56">
        <v>1835.7</v>
      </c>
      <c r="AC72" s="56">
        <v>1731.2</v>
      </c>
      <c r="AD72" s="56">
        <v>1409.3</v>
      </c>
      <c r="AE72" s="56">
        <v>1497</v>
      </c>
      <c r="AF72" s="57">
        <v>1542.3</v>
      </c>
      <c r="AG72" s="39"/>
    </row>
    <row r="73" spans="1:33" ht="12.75" customHeight="1" x14ac:dyDescent="0.25">
      <c r="A73" s="86" t="s">
        <v>230</v>
      </c>
      <c r="B73" s="87" t="s">
        <v>152</v>
      </c>
      <c r="C73" s="59" t="s">
        <v>231</v>
      </c>
      <c r="D73" s="56">
        <v>72.7</v>
      </c>
      <c r="E73" s="56">
        <v>57.5</v>
      </c>
      <c r="F73" s="56">
        <v>44.9</v>
      </c>
      <c r="G73" s="56">
        <v>39.299999999999997</v>
      </c>
      <c r="H73" s="56">
        <v>31.2</v>
      </c>
      <c r="I73" s="56">
        <v>24.8</v>
      </c>
      <c r="J73" s="56">
        <v>24.9</v>
      </c>
      <c r="K73" s="56">
        <v>32.6</v>
      </c>
      <c r="L73" s="56">
        <v>11.8</v>
      </c>
      <c r="M73" s="56">
        <v>15.1</v>
      </c>
      <c r="N73" s="56">
        <v>16.3</v>
      </c>
      <c r="O73" s="56">
        <v>20.5</v>
      </c>
      <c r="P73" s="56">
        <v>19.8</v>
      </c>
      <c r="Q73" s="56">
        <v>18.600000000000001</v>
      </c>
      <c r="R73" s="56">
        <v>19.8</v>
      </c>
      <c r="S73" s="56">
        <v>20.7</v>
      </c>
      <c r="T73" s="56">
        <v>13.3</v>
      </c>
      <c r="U73" s="56">
        <v>12.8</v>
      </c>
      <c r="V73" s="56">
        <v>12.7</v>
      </c>
      <c r="W73" s="56">
        <v>12.6</v>
      </c>
      <c r="X73" s="56">
        <v>12.9</v>
      </c>
      <c r="Y73" s="56">
        <v>11.5</v>
      </c>
      <c r="Z73" s="56">
        <v>11.6</v>
      </c>
      <c r="AA73" s="56">
        <v>12</v>
      </c>
      <c r="AB73" s="56">
        <v>11.2</v>
      </c>
      <c r="AC73" s="56">
        <v>11.2</v>
      </c>
      <c r="AD73" s="56">
        <v>12.3</v>
      </c>
      <c r="AE73" s="56">
        <v>12.6</v>
      </c>
      <c r="AF73" s="57">
        <v>11.5</v>
      </c>
      <c r="AG73" s="39"/>
    </row>
    <row r="74" spans="1:33" ht="12.75" customHeight="1" x14ac:dyDescent="0.25">
      <c r="A74" s="86">
        <v>23.6</v>
      </c>
      <c r="B74" s="87" t="s">
        <v>152</v>
      </c>
      <c r="C74" s="59" t="s">
        <v>232</v>
      </c>
      <c r="D74" s="56">
        <v>552</v>
      </c>
      <c r="E74" s="56">
        <v>532.79999999999995</v>
      </c>
      <c r="F74" s="56">
        <v>520.1</v>
      </c>
      <c r="G74" s="56">
        <v>471</v>
      </c>
      <c r="H74" s="56">
        <v>501.5</v>
      </c>
      <c r="I74" s="56">
        <v>464.6</v>
      </c>
      <c r="J74" s="56">
        <v>461.2</v>
      </c>
      <c r="K74" s="56">
        <v>475.9</v>
      </c>
      <c r="L74" s="56">
        <v>526.70000000000005</v>
      </c>
      <c r="M74" s="56">
        <v>600.4</v>
      </c>
      <c r="N74" s="56">
        <v>657.9</v>
      </c>
      <c r="O74" s="56">
        <v>655.5</v>
      </c>
      <c r="P74" s="56">
        <v>598.9</v>
      </c>
      <c r="Q74" s="56">
        <v>627.6</v>
      </c>
      <c r="R74" s="56">
        <v>664</v>
      </c>
      <c r="S74" s="56">
        <v>727.8</v>
      </c>
      <c r="T74" s="56">
        <v>813.5</v>
      </c>
      <c r="U74" s="56">
        <v>944.6</v>
      </c>
      <c r="V74" s="56">
        <v>1235.5</v>
      </c>
      <c r="W74" s="56">
        <v>1436.2</v>
      </c>
      <c r="X74" s="56">
        <v>1327.9</v>
      </c>
      <c r="Y74" s="56">
        <v>1278.8</v>
      </c>
      <c r="Z74" s="56">
        <v>1719.3</v>
      </c>
      <c r="AA74" s="56">
        <v>2239.3000000000002</v>
      </c>
      <c r="AB74" s="56">
        <v>1820.8</v>
      </c>
      <c r="AC74" s="56">
        <v>1518.8</v>
      </c>
      <c r="AD74" s="56">
        <v>1155.4000000000001</v>
      </c>
      <c r="AE74" s="56">
        <v>944.1</v>
      </c>
      <c r="AF74" s="57">
        <v>893.2</v>
      </c>
      <c r="AG74" s="39"/>
    </row>
    <row r="75" spans="1:33" ht="12.75" customHeight="1" x14ac:dyDescent="0.25">
      <c r="A75" s="86" t="s">
        <v>56</v>
      </c>
      <c r="B75" s="87" t="s">
        <v>152</v>
      </c>
      <c r="C75" s="59" t="s">
        <v>233</v>
      </c>
      <c r="D75" s="56">
        <v>24632.5</v>
      </c>
      <c r="E75" s="56">
        <v>23702.1</v>
      </c>
      <c r="F75" s="56">
        <v>22906</v>
      </c>
      <c r="G75" s="56">
        <v>23196.799999999999</v>
      </c>
      <c r="H75" s="56">
        <v>23804.9</v>
      </c>
      <c r="I75" s="56">
        <v>24108.1</v>
      </c>
      <c r="J75" s="56">
        <v>24686.1</v>
      </c>
      <c r="K75" s="56">
        <v>25224.3</v>
      </c>
      <c r="L75" s="56">
        <v>23533.9</v>
      </c>
      <c r="M75" s="56">
        <v>25189.9</v>
      </c>
      <c r="N75" s="56">
        <v>22496</v>
      </c>
      <c r="O75" s="56">
        <v>20450.2</v>
      </c>
      <c r="P75" s="56">
        <v>17498.400000000001</v>
      </c>
      <c r="Q75" s="56">
        <v>19969.900000000001</v>
      </c>
      <c r="R75" s="56">
        <v>20439.400000000001</v>
      </c>
      <c r="S75" s="56">
        <v>20527.5</v>
      </c>
      <c r="T75" s="56">
        <v>21294</v>
      </c>
      <c r="U75" s="56">
        <v>21802.9</v>
      </c>
      <c r="V75" s="56">
        <v>20978.400000000001</v>
      </c>
      <c r="W75" s="56">
        <v>15800.3</v>
      </c>
      <c r="X75" s="56">
        <v>14327.6</v>
      </c>
      <c r="Y75" s="56">
        <v>12962.4</v>
      </c>
      <c r="Z75" s="56">
        <v>14173.1</v>
      </c>
      <c r="AA75" s="56">
        <v>18739.5</v>
      </c>
      <c r="AB75" s="56">
        <v>19036.900000000001</v>
      </c>
      <c r="AC75" s="56">
        <v>17237.5</v>
      </c>
      <c r="AD75" s="56">
        <v>11888.4</v>
      </c>
      <c r="AE75" s="56">
        <v>11432.9</v>
      </c>
      <c r="AF75" s="57">
        <v>10735.8</v>
      </c>
      <c r="AG75" s="39"/>
    </row>
    <row r="76" spans="1:33" ht="12.75" customHeight="1" x14ac:dyDescent="0.25">
      <c r="A76" s="86" t="s">
        <v>234</v>
      </c>
      <c r="B76" s="87" t="s">
        <v>152</v>
      </c>
      <c r="C76" s="59" t="s">
        <v>235</v>
      </c>
      <c r="D76" s="56">
        <v>3204</v>
      </c>
      <c r="E76" s="56">
        <v>3341.9</v>
      </c>
      <c r="F76" s="56">
        <v>3643.5</v>
      </c>
      <c r="G76" s="56">
        <v>3649</v>
      </c>
      <c r="H76" s="56">
        <v>4065.6</v>
      </c>
      <c r="I76" s="56">
        <v>4062</v>
      </c>
      <c r="J76" s="56">
        <v>4749.3999999999996</v>
      </c>
      <c r="K76" s="56">
        <v>3601.5</v>
      </c>
      <c r="L76" s="56">
        <v>3140.3</v>
      </c>
      <c r="M76" s="56">
        <v>3225.6</v>
      </c>
      <c r="N76" s="56">
        <v>3186</v>
      </c>
      <c r="O76" s="56">
        <v>2825.4</v>
      </c>
      <c r="P76" s="56">
        <v>3124.8</v>
      </c>
      <c r="Q76" s="56">
        <v>2372.6</v>
      </c>
      <c r="R76" s="56">
        <v>2426.9</v>
      </c>
      <c r="S76" s="56">
        <v>1258.8</v>
      </c>
      <c r="T76" s="56">
        <v>1295.2</v>
      </c>
      <c r="U76" s="56">
        <v>1043.5999999999999</v>
      </c>
      <c r="V76" s="56">
        <v>1209.5</v>
      </c>
      <c r="W76" s="56">
        <v>813.5</v>
      </c>
      <c r="X76" s="56">
        <v>1451.2</v>
      </c>
      <c r="Y76" s="56">
        <v>1052.5999999999999</v>
      </c>
      <c r="Z76" s="56">
        <v>1175.0999999999999</v>
      </c>
      <c r="AA76" s="56">
        <v>1218.0999999999999</v>
      </c>
      <c r="AB76" s="56">
        <v>1308.4000000000001</v>
      </c>
      <c r="AC76" s="56">
        <v>815.9</v>
      </c>
      <c r="AD76" s="56">
        <v>783.5</v>
      </c>
      <c r="AE76" s="56">
        <v>819.4</v>
      </c>
      <c r="AF76" s="57">
        <v>842.7</v>
      </c>
      <c r="AG76" s="39"/>
    </row>
    <row r="77" spans="1:33" ht="12.75" customHeight="1" x14ac:dyDescent="0.25">
      <c r="A77" s="86">
        <v>24.42</v>
      </c>
      <c r="B77" s="87" t="s">
        <v>152</v>
      </c>
      <c r="C77" s="59" t="s">
        <v>236</v>
      </c>
      <c r="D77" s="56">
        <v>4350.2</v>
      </c>
      <c r="E77" s="56">
        <v>4223.3</v>
      </c>
      <c r="F77" s="56">
        <v>3519.3</v>
      </c>
      <c r="G77" s="56">
        <v>4171.3999999999996</v>
      </c>
      <c r="H77" s="56">
        <v>3855.2</v>
      </c>
      <c r="I77" s="56">
        <v>3612</v>
      </c>
      <c r="J77" s="56">
        <v>4085.7</v>
      </c>
      <c r="K77" s="56">
        <v>3905.6</v>
      </c>
      <c r="L77" s="56">
        <v>4171.7</v>
      </c>
      <c r="M77" s="56">
        <v>4116.8999999999996</v>
      </c>
      <c r="N77" s="56">
        <v>4021.9</v>
      </c>
      <c r="O77" s="56">
        <v>4119.8</v>
      </c>
      <c r="P77" s="56">
        <v>4040.5</v>
      </c>
      <c r="Q77" s="56">
        <v>4276.1000000000004</v>
      </c>
      <c r="R77" s="56">
        <v>4304.8</v>
      </c>
      <c r="S77" s="56">
        <v>3988</v>
      </c>
      <c r="T77" s="56">
        <v>4027.5</v>
      </c>
      <c r="U77" s="56">
        <v>4004.1</v>
      </c>
      <c r="V77" s="56">
        <v>4073.3</v>
      </c>
      <c r="W77" s="56">
        <v>3616.3</v>
      </c>
      <c r="X77" s="56">
        <v>3867.7</v>
      </c>
      <c r="Y77" s="56">
        <v>3683.1</v>
      </c>
      <c r="Z77" s="56">
        <v>3019.4</v>
      </c>
      <c r="AA77" s="56">
        <v>657.8</v>
      </c>
      <c r="AB77" s="56">
        <v>744.9</v>
      </c>
      <c r="AC77" s="56">
        <v>590.5</v>
      </c>
      <c r="AD77" s="56">
        <v>570.70000000000005</v>
      </c>
      <c r="AE77" s="56">
        <v>578.29999999999995</v>
      </c>
      <c r="AF77" s="57">
        <v>569.4</v>
      </c>
      <c r="AG77" s="39"/>
    </row>
    <row r="78" spans="1:33" ht="12.75" customHeight="1" x14ac:dyDescent="0.25">
      <c r="A78" s="86">
        <v>24.46</v>
      </c>
      <c r="B78" s="87" t="s">
        <v>152</v>
      </c>
      <c r="C78" s="59" t="s">
        <v>237</v>
      </c>
      <c r="D78" s="56">
        <v>80.900000000000006</v>
      </c>
      <c r="E78" s="56">
        <v>94.4</v>
      </c>
      <c r="F78" s="56">
        <v>98.3</v>
      </c>
      <c r="G78" s="56">
        <v>111.4</v>
      </c>
      <c r="H78" s="56">
        <v>106.7</v>
      </c>
      <c r="I78" s="56">
        <v>89.1</v>
      </c>
      <c r="J78" s="56">
        <v>166.9</v>
      </c>
      <c r="K78" s="56">
        <v>176.8</v>
      </c>
      <c r="L78" s="56">
        <v>2.5</v>
      </c>
      <c r="M78" s="56">
        <v>2.6</v>
      </c>
      <c r="N78" s="56">
        <v>2.7</v>
      </c>
      <c r="O78" s="56">
        <v>2.6</v>
      </c>
      <c r="P78" s="56">
        <v>2.6</v>
      </c>
      <c r="Q78" s="56">
        <v>2.6</v>
      </c>
      <c r="R78" s="56">
        <v>2.7</v>
      </c>
      <c r="S78" s="56">
        <v>2.7</v>
      </c>
      <c r="T78" s="56">
        <v>2.8</v>
      </c>
      <c r="U78" s="56">
        <v>3</v>
      </c>
      <c r="V78" s="56">
        <v>2.9</v>
      </c>
      <c r="W78" s="56">
        <v>2.6</v>
      </c>
      <c r="X78" s="56">
        <v>2.7</v>
      </c>
      <c r="Y78" s="56">
        <v>2.5</v>
      </c>
      <c r="Z78" s="56">
        <v>2.7</v>
      </c>
      <c r="AA78" s="56">
        <v>2.5</v>
      </c>
      <c r="AB78" s="56">
        <v>2.6</v>
      </c>
      <c r="AC78" s="56">
        <v>2.7</v>
      </c>
      <c r="AD78" s="56">
        <v>2.7</v>
      </c>
      <c r="AE78" s="56">
        <v>2.8</v>
      </c>
      <c r="AF78" s="57">
        <v>2.7</v>
      </c>
      <c r="AG78" s="39"/>
    </row>
    <row r="79" spans="1:33" ht="12.75" customHeight="1" x14ac:dyDescent="0.25">
      <c r="A79" s="86" t="s">
        <v>238</v>
      </c>
      <c r="B79" s="87" t="s">
        <v>152</v>
      </c>
      <c r="C79" s="59" t="s">
        <v>239</v>
      </c>
      <c r="D79" s="56">
        <v>4736</v>
      </c>
      <c r="E79" s="56">
        <v>4631.6000000000004</v>
      </c>
      <c r="F79" s="56">
        <v>4556.8999999999996</v>
      </c>
      <c r="G79" s="56">
        <v>4387.8999999999996</v>
      </c>
      <c r="H79" s="56">
        <v>4323.3999999999996</v>
      </c>
      <c r="I79" s="56">
        <v>4107.5</v>
      </c>
      <c r="J79" s="56">
        <v>4280.3</v>
      </c>
      <c r="K79" s="56">
        <v>4312.7</v>
      </c>
      <c r="L79" s="56">
        <v>4068.2</v>
      </c>
      <c r="M79" s="56">
        <v>4611.3999999999996</v>
      </c>
      <c r="N79" s="56">
        <v>3314.2</v>
      </c>
      <c r="O79" s="56">
        <v>3105.2</v>
      </c>
      <c r="P79" s="56">
        <v>2930.2</v>
      </c>
      <c r="Q79" s="56">
        <v>3155.1</v>
      </c>
      <c r="R79" s="56">
        <v>3078.8</v>
      </c>
      <c r="S79" s="56">
        <v>3092.9</v>
      </c>
      <c r="T79" s="56">
        <v>3123.8</v>
      </c>
      <c r="U79" s="56">
        <v>3038</v>
      </c>
      <c r="V79" s="56">
        <v>2806.3</v>
      </c>
      <c r="W79" s="56">
        <v>2400.1999999999998</v>
      </c>
      <c r="X79" s="56">
        <v>2625.4</v>
      </c>
      <c r="Y79" s="56">
        <v>2563.6999999999998</v>
      </c>
      <c r="Z79" s="56">
        <v>2446.9</v>
      </c>
      <c r="AA79" s="56">
        <v>2441.5</v>
      </c>
      <c r="AB79" s="56">
        <v>2493.6</v>
      </c>
      <c r="AC79" s="56">
        <v>3109.7</v>
      </c>
      <c r="AD79" s="56">
        <v>3002.4</v>
      </c>
      <c r="AE79" s="56">
        <v>3026.1</v>
      </c>
      <c r="AF79" s="57">
        <v>3076</v>
      </c>
      <c r="AG79" s="39"/>
    </row>
    <row r="80" spans="1:33" ht="12.75" customHeight="1" x14ac:dyDescent="0.25">
      <c r="A80" s="86">
        <v>25.4</v>
      </c>
      <c r="B80" s="87" t="s">
        <v>152</v>
      </c>
      <c r="C80" s="59" t="s">
        <v>62</v>
      </c>
      <c r="D80" s="56">
        <v>183.1</v>
      </c>
      <c r="E80" s="56">
        <v>165.3</v>
      </c>
      <c r="F80" s="56">
        <v>132.1</v>
      </c>
      <c r="G80" s="56">
        <v>82.6</v>
      </c>
      <c r="H80" s="56">
        <v>57.4</v>
      </c>
      <c r="I80" s="56">
        <v>62.6</v>
      </c>
      <c r="J80" s="56">
        <v>188.2</v>
      </c>
      <c r="K80" s="56">
        <v>157.6</v>
      </c>
      <c r="L80" s="56">
        <v>161.6</v>
      </c>
      <c r="M80" s="56">
        <v>133.19999999999999</v>
      </c>
      <c r="N80" s="56">
        <v>147.4</v>
      </c>
      <c r="O80" s="56">
        <v>105.8</v>
      </c>
      <c r="P80" s="56">
        <v>147.69999999999999</v>
      </c>
      <c r="Q80" s="56">
        <v>121.1</v>
      </c>
      <c r="R80" s="56">
        <v>119</v>
      </c>
      <c r="S80" s="56">
        <v>105</v>
      </c>
      <c r="T80" s="56">
        <v>97.2</v>
      </c>
      <c r="U80" s="56">
        <v>86.9</v>
      </c>
      <c r="V80" s="56">
        <v>72.099999999999994</v>
      </c>
      <c r="W80" s="56">
        <v>61.4</v>
      </c>
      <c r="X80" s="56">
        <v>71</v>
      </c>
      <c r="Y80" s="56">
        <v>74.900000000000006</v>
      </c>
      <c r="Z80" s="56">
        <v>68.2</v>
      </c>
      <c r="AA80" s="56">
        <v>63.3</v>
      </c>
      <c r="AB80" s="56">
        <v>68</v>
      </c>
      <c r="AC80" s="56">
        <v>118.5</v>
      </c>
      <c r="AD80" s="56">
        <v>116.1</v>
      </c>
      <c r="AE80" s="56">
        <v>122</v>
      </c>
      <c r="AF80" s="57">
        <v>128.69999999999999</v>
      </c>
      <c r="AG80" s="39"/>
    </row>
    <row r="81" spans="1:33" ht="12.75" customHeight="1" x14ac:dyDescent="0.25">
      <c r="A81" s="86">
        <v>26</v>
      </c>
      <c r="B81" s="87" t="s">
        <v>152</v>
      </c>
      <c r="C81" s="59" t="s">
        <v>240</v>
      </c>
      <c r="D81" s="56">
        <v>1233.0999999999999</v>
      </c>
      <c r="E81" s="56">
        <v>1467.6</v>
      </c>
      <c r="F81" s="56">
        <v>1426</v>
      </c>
      <c r="G81" s="56">
        <v>1194.8</v>
      </c>
      <c r="H81" s="56">
        <v>994.5</v>
      </c>
      <c r="I81" s="56">
        <v>911.7</v>
      </c>
      <c r="J81" s="56">
        <v>976</v>
      </c>
      <c r="K81" s="56">
        <v>898.6</v>
      </c>
      <c r="L81" s="56">
        <v>990.2</v>
      </c>
      <c r="M81" s="56">
        <v>890.1</v>
      </c>
      <c r="N81" s="56">
        <v>1091</v>
      </c>
      <c r="O81" s="56">
        <v>1021.7</v>
      </c>
      <c r="P81" s="56">
        <v>853.1</v>
      </c>
      <c r="Q81" s="56">
        <v>852</v>
      </c>
      <c r="R81" s="56">
        <v>832.4</v>
      </c>
      <c r="S81" s="56">
        <v>837.7</v>
      </c>
      <c r="T81" s="56">
        <v>799.9</v>
      </c>
      <c r="U81" s="56">
        <v>723.5</v>
      </c>
      <c r="V81" s="56">
        <v>656</v>
      </c>
      <c r="W81" s="56">
        <v>595.79999999999995</v>
      </c>
      <c r="X81" s="56">
        <v>584.1</v>
      </c>
      <c r="Y81" s="56">
        <v>579.20000000000005</v>
      </c>
      <c r="Z81" s="56">
        <v>578.5</v>
      </c>
      <c r="AA81" s="56">
        <v>593</v>
      </c>
      <c r="AB81" s="56">
        <v>623.6</v>
      </c>
      <c r="AC81" s="56">
        <v>670.5</v>
      </c>
      <c r="AD81" s="56">
        <v>696.9</v>
      </c>
      <c r="AE81" s="56">
        <v>725.8</v>
      </c>
      <c r="AF81" s="57">
        <v>743.8</v>
      </c>
      <c r="AG81" s="39"/>
    </row>
    <row r="82" spans="1:33" ht="12.75" customHeight="1" x14ac:dyDescent="0.25">
      <c r="A82" s="86">
        <v>27</v>
      </c>
      <c r="B82" s="87" t="s">
        <v>152</v>
      </c>
      <c r="C82" s="59" t="s">
        <v>241</v>
      </c>
      <c r="D82" s="56">
        <v>1562</v>
      </c>
      <c r="E82" s="56">
        <v>1777</v>
      </c>
      <c r="F82" s="56">
        <v>1714.5</v>
      </c>
      <c r="G82" s="56">
        <v>1417.1</v>
      </c>
      <c r="H82" s="56">
        <v>1112.5999999999999</v>
      </c>
      <c r="I82" s="56">
        <v>985.5</v>
      </c>
      <c r="J82" s="56">
        <v>1093.4000000000001</v>
      </c>
      <c r="K82" s="56">
        <v>954.3</v>
      </c>
      <c r="L82" s="56">
        <v>939.4</v>
      </c>
      <c r="M82" s="56">
        <v>995</v>
      </c>
      <c r="N82" s="56">
        <v>1010.3</v>
      </c>
      <c r="O82" s="56">
        <v>1018.7</v>
      </c>
      <c r="P82" s="56">
        <v>971.5</v>
      </c>
      <c r="Q82" s="56">
        <v>925.2</v>
      </c>
      <c r="R82" s="56">
        <v>922.1</v>
      </c>
      <c r="S82" s="56">
        <v>969</v>
      </c>
      <c r="T82" s="56">
        <v>943.1</v>
      </c>
      <c r="U82" s="56">
        <v>880.8</v>
      </c>
      <c r="V82" s="56">
        <v>755.1</v>
      </c>
      <c r="W82" s="56">
        <v>659.3</v>
      </c>
      <c r="X82" s="56">
        <v>666.9</v>
      </c>
      <c r="Y82" s="56">
        <v>656.3</v>
      </c>
      <c r="Z82" s="56">
        <v>620.79999999999995</v>
      </c>
      <c r="AA82" s="56">
        <v>608.5</v>
      </c>
      <c r="AB82" s="56">
        <v>639.6</v>
      </c>
      <c r="AC82" s="56">
        <v>701.2</v>
      </c>
      <c r="AD82" s="56">
        <v>712.6</v>
      </c>
      <c r="AE82" s="56">
        <v>731</v>
      </c>
      <c r="AF82" s="57">
        <v>728.6</v>
      </c>
      <c r="AG82" s="39"/>
    </row>
    <row r="83" spans="1:33" ht="12.75" customHeight="1" x14ac:dyDescent="0.25">
      <c r="A83" s="86">
        <v>28</v>
      </c>
      <c r="B83" s="87" t="s">
        <v>152</v>
      </c>
      <c r="C83" s="59" t="s">
        <v>242</v>
      </c>
      <c r="D83" s="56">
        <v>2746.7</v>
      </c>
      <c r="E83" s="56">
        <v>2985.1</v>
      </c>
      <c r="F83" s="56">
        <v>2864.8</v>
      </c>
      <c r="G83" s="56">
        <v>2515.5</v>
      </c>
      <c r="H83" s="56">
        <v>2170</v>
      </c>
      <c r="I83" s="56">
        <v>1971</v>
      </c>
      <c r="J83" s="56">
        <v>2110.1999999999998</v>
      </c>
      <c r="K83" s="56">
        <v>2056</v>
      </c>
      <c r="L83" s="56">
        <v>2275.4</v>
      </c>
      <c r="M83" s="56">
        <v>2049.8000000000002</v>
      </c>
      <c r="N83" s="56">
        <v>2137.4</v>
      </c>
      <c r="O83" s="56">
        <v>1982.3</v>
      </c>
      <c r="P83" s="56">
        <v>1827.7</v>
      </c>
      <c r="Q83" s="56">
        <v>1785.2</v>
      </c>
      <c r="R83" s="56">
        <v>1737.2</v>
      </c>
      <c r="S83" s="56">
        <v>1732.4</v>
      </c>
      <c r="T83" s="56">
        <v>1717.7</v>
      </c>
      <c r="U83" s="56">
        <v>1607.1</v>
      </c>
      <c r="V83" s="56">
        <v>1433.9</v>
      </c>
      <c r="W83" s="56">
        <v>1242.8</v>
      </c>
      <c r="X83" s="56">
        <v>1330.8</v>
      </c>
      <c r="Y83" s="56">
        <v>1331.1</v>
      </c>
      <c r="Z83" s="56">
        <v>1289</v>
      </c>
      <c r="AA83" s="56">
        <v>1253.9000000000001</v>
      </c>
      <c r="AB83" s="56">
        <v>1289.5999999999999</v>
      </c>
      <c r="AC83" s="56">
        <v>1730.7</v>
      </c>
      <c r="AD83" s="56">
        <v>1765.3</v>
      </c>
      <c r="AE83" s="56">
        <v>1821.7</v>
      </c>
      <c r="AF83" s="57">
        <v>1863</v>
      </c>
      <c r="AG83" s="39"/>
    </row>
    <row r="84" spans="1:33" ht="12.75" customHeight="1" x14ac:dyDescent="0.25">
      <c r="A84" s="86">
        <v>29</v>
      </c>
      <c r="B84" s="87" t="s">
        <v>152</v>
      </c>
      <c r="C84" s="59" t="s">
        <v>243</v>
      </c>
      <c r="D84" s="56">
        <v>2004.7</v>
      </c>
      <c r="E84" s="56">
        <v>2174.1999999999998</v>
      </c>
      <c r="F84" s="56">
        <v>2322.9</v>
      </c>
      <c r="G84" s="56">
        <v>1810.6</v>
      </c>
      <c r="H84" s="56">
        <v>1703.7</v>
      </c>
      <c r="I84" s="56">
        <v>1670.8</v>
      </c>
      <c r="J84" s="56">
        <v>1575.8</v>
      </c>
      <c r="K84" s="56">
        <v>1558.1</v>
      </c>
      <c r="L84" s="56">
        <v>1369.6</v>
      </c>
      <c r="M84" s="56">
        <v>1847.4</v>
      </c>
      <c r="N84" s="56">
        <v>2184</v>
      </c>
      <c r="O84" s="56">
        <v>2234.6999999999998</v>
      </c>
      <c r="P84" s="56">
        <v>1934.1</v>
      </c>
      <c r="Q84" s="56">
        <v>1970.7</v>
      </c>
      <c r="R84" s="56">
        <v>1712.7</v>
      </c>
      <c r="S84" s="56">
        <v>1795.5</v>
      </c>
      <c r="T84" s="56">
        <v>1853.8</v>
      </c>
      <c r="U84" s="56">
        <v>1603.4</v>
      </c>
      <c r="V84" s="56">
        <v>1022.8</v>
      </c>
      <c r="W84" s="56">
        <v>953.8</v>
      </c>
      <c r="X84" s="56">
        <v>1600</v>
      </c>
      <c r="Y84" s="56">
        <v>1657.8</v>
      </c>
      <c r="Z84" s="56">
        <v>1566.5</v>
      </c>
      <c r="AA84" s="56">
        <v>1663.2</v>
      </c>
      <c r="AB84" s="56">
        <v>1780.8</v>
      </c>
      <c r="AC84" s="56">
        <v>1518.4</v>
      </c>
      <c r="AD84" s="56">
        <v>1520.9</v>
      </c>
      <c r="AE84" s="56">
        <v>1424.5</v>
      </c>
      <c r="AF84" s="57">
        <v>1396.5</v>
      </c>
      <c r="AG84" s="39"/>
    </row>
    <row r="85" spans="1:33" ht="12.75" customHeight="1" x14ac:dyDescent="0.25">
      <c r="A85" s="86">
        <v>30.1</v>
      </c>
      <c r="B85" s="87" t="s">
        <v>152</v>
      </c>
      <c r="C85" s="59" t="s">
        <v>67</v>
      </c>
      <c r="D85" s="56">
        <v>239.2</v>
      </c>
      <c r="E85" s="56">
        <v>242.2</v>
      </c>
      <c r="F85" s="56">
        <v>217.4</v>
      </c>
      <c r="G85" s="56">
        <v>170</v>
      </c>
      <c r="H85" s="56">
        <v>166.6</v>
      </c>
      <c r="I85" s="56">
        <v>164.8</v>
      </c>
      <c r="J85" s="56">
        <v>192.9</v>
      </c>
      <c r="K85" s="56">
        <v>171.2</v>
      </c>
      <c r="L85" s="56">
        <v>192</v>
      </c>
      <c r="M85" s="56">
        <v>191.4</v>
      </c>
      <c r="N85" s="56">
        <v>300.3</v>
      </c>
      <c r="O85" s="56">
        <v>170.7</v>
      </c>
      <c r="P85" s="56">
        <v>166.6</v>
      </c>
      <c r="Q85" s="56">
        <v>144.9</v>
      </c>
      <c r="R85" s="56">
        <v>208.4</v>
      </c>
      <c r="S85" s="56">
        <v>269.7</v>
      </c>
      <c r="T85" s="56">
        <v>231.2</v>
      </c>
      <c r="U85" s="56">
        <v>222.5</v>
      </c>
      <c r="V85" s="56">
        <v>189.8</v>
      </c>
      <c r="W85" s="56">
        <v>202.4</v>
      </c>
      <c r="X85" s="56">
        <v>291.10000000000002</v>
      </c>
      <c r="Y85" s="56">
        <v>238.6</v>
      </c>
      <c r="Z85" s="56">
        <v>183.8</v>
      </c>
      <c r="AA85" s="56">
        <v>178.3</v>
      </c>
      <c r="AB85" s="56">
        <v>242.7</v>
      </c>
      <c r="AC85" s="56">
        <v>232.9</v>
      </c>
      <c r="AD85" s="56">
        <v>244.4</v>
      </c>
      <c r="AE85" s="56">
        <v>255.7</v>
      </c>
      <c r="AF85" s="57">
        <v>249.8</v>
      </c>
      <c r="AG85" s="39"/>
    </row>
    <row r="86" spans="1:33" ht="12.75" customHeight="1" x14ac:dyDescent="0.25">
      <c r="A86" s="86">
        <v>30.3</v>
      </c>
      <c r="B86" s="87" t="s">
        <v>152</v>
      </c>
      <c r="C86" s="59" t="s">
        <v>68</v>
      </c>
      <c r="D86" s="56">
        <v>1119.8</v>
      </c>
      <c r="E86" s="56">
        <v>1446.1</v>
      </c>
      <c r="F86" s="56">
        <v>1501.8</v>
      </c>
      <c r="G86" s="56">
        <v>1020.4</v>
      </c>
      <c r="H86" s="56">
        <v>724.4</v>
      </c>
      <c r="I86" s="56">
        <v>735.4</v>
      </c>
      <c r="J86" s="56">
        <v>580.1</v>
      </c>
      <c r="K86" s="56">
        <v>699.2</v>
      </c>
      <c r="L86" s="56">
        <v>954.6</v>
      </c>
      <c r="M86" s="56">
        <v>774.2</v>
      </c>
      <c r="N86" s="56">
        <v>730.5</v>
      </c>
      <c r="O86" s="56">
        <v>606.5</v>
      </c>
      <c r="P86" s="56">
        <v>743.8</v>
      </c>
      <c r="Q86" s="56">
        <v>672.5</v>
      </c>
      <c r="R86" s="56">
        <v>670.6</v>
      </c>
      <c r="S86" s="56">
        <v>723.7</v>
      </c>
      <c r="T86" s="56">
        <v>542.4</v>
      </c>
      <c r="U86" s="56">
        <v>496.7</v>
      </c>
      <c r="V86" s="56">
        <v>352.1</v>
      </c>
      <c r="W86" s="56">
        <v>358.6</v>
      </c>
      <c r="X86" s="56">
        <v>584.9</v>
      </c>
      <c r="Y86" s="56">
        <v>517.9</v>
      </c>
      <c r="Z86" s="56">
        <v>448.7</v>
      </c>
      <c r="AA86" s="56">
        <v>476.5</v>
      </c>
      <c r="AB86" s="56">
        <v>551.1</v>
      </c>
      <c r="AC86" s="56">
        <v>478.4</v>
      </c>
      <c r="AD86" s="56">
        <v>510.8</v>
      </c>
      <c r="AE86" s="56">
        <v>502.5</v>
      </c>
      <c r="AF86" s="57">
        <v>496</v>
      </c>
      <c r="AG86" s="39"/>
    </row>
    <row r="87" spans="1:33" ht="12.75" customHeight="1" x14ac:dyDescent="0.25">
      <c r="A87" s="86" t="s">
        <v>244</v>
      </c>
      <c r="B87" s="87" t="s">
        <v>152</v>
      </c>
      <c r="C87" s="59" t="s">
        <v>245</v>
      </c>
      <c r="D87" s="56">
        <v>240.1</v>
      </c>
      <c r="E87" s="56">
        <v>238.1</v>
      </c>
      <c r="F87" s="56">
        <v>222</v>
      </c>
      <c r="G87" s="56">
        <v>166.5</v>
      </c>
      <c r="H87" s="56">
        <v>119.1</v>
      </c>
      <c r="I87" s="56">
        <v>128.4</v>
      </c>
      <c r="J87" s="56">
        <v>188.5</v>
      </c>
      <c r="K87" s="56">
        <v>182.1</v>
      </c>
      <c r="L87" s="56">
        <v>170.7</v>
      </c>
      <c r="M87" s="56">
        <v>144.80000000000001</v>
      </c>
      <c r="N87" s="56">
        <v>155.30000000000001</v>
      </c>
      <c r="O87" s="56">
        <v>127.2</v>
      </c>
      <c r="P87" s="56">
        <v>124.7</v>
      </c>
      <c r="Q87" s="56">
        <v>210.2</v>
      </c>
      <c r="R87" s="56">
        <v>211.3</v>
      </c>
      <c r="S87" s="56">
        <v>149.5</v>
      </c>
      <c r="T87" s="56">
        <v>133.9</v>
      </c>
      <c r="U87" s="56">
        <v>117.7</v>
      </c>
      <c r="V87" s="56">
        <v>84</v>
      </c>
      <c r="W87" s="56">
        <v>87.1</v>
      </c>
      <c r="X87" s="56">
        <v>123.8</v>
      </c>
      <c r="Y87" s="56">
        <v>119.1</v>
      </c>
      <c r="Z87" s="56">
        <v>111</v>
      </c>
      <c r="AA87" s="56">
        <v>116.2</v>
      </c>
      <c r="AB87" s="56">
        <v>126.1</v>
      </c>
      <c r="AC87" s="56">
        <v>113.2</v>
      </c>
      <c r="AD87" s="56">
        <v>120.8</v>
      </c>
      <c r="AE87" s="56">
        <v>118.5</v>
      </c>
      <c r="AF87" s="57">
        <v>117.1</v>
      </c>
      <c r="AG87" s="39"/>
    </row>
    <row r="88" spans="1:33" ht="12.75" customHeight="1" x14ac:dyDescent="0.25">
      <c r="A88" s="86">
        <v>31</v>
      </c>
      <c r="B88" s="87" t="s">
        <v>152</v>
      </c>
      <c r="C88" s="59" t="s">
        <v>246</v>
      </c>
      <c r="D88" s="56">
        <v>3094.4</v>
      </c>
      <c r="E88" s="56">
        <v>3288.1</v>
      </c>
      <c r="F88" s="56">
        <v>2834.9</v>
      </c>
      <c r="G88" s="56">
        <v>2602.5</v>
      </c>
      <c r="H88" s="56">
        <v>2312.3000000000002</v>
      </c>
      <c r="I88" s="56">
        <v>1860.7</v>
      </c>
      <c r="J88" s="56">
        <v>2087.3000000000002</v>
      </c>
      <c r="K88" s="56">
        <v>1892.9</v>
      </c>
      <c r="L88" s="56">
        <v>1257.4000000000001</v>
      </c>
      <c r="M88" s="56">
        <v>1933.5</v>
      </c>
      <c r="N88" s="56">
        <v>1340.4</v>
      </c>
      <c r="O88" s="56">
        <v>1679.4</v>
      </c>
      <c r="P88" s="56">
        <v>1236.5999999999999</v>
      </c>
      <c r="Q88" s="56">
        <v>1199</v>
      </c>
      <c r="R88" s="56">
        <v>1242</v>
      </c>
      <c r="S88" s="56">
        <v>1387.6</v>
      </c>
      <c r="T88" s="56">
        <v>1298.5</v>
      </c>
      <c r="U88" s="56">
        <v>1172.5</v>
      </c>
      <c r="V88" s="56">
        <v>905.5</v>
      </c>
      <c r="W88" s="56">
        <v>808.5</v>
      </c>
      <c r="X88" s="56">
        <v>861.2</v>
      </c>
      <c r="Y88" s="56">
        <v>787.2</v>
      </c>
      <c r="Z88" s="56">
        <v>750.9</v>
      </c>
      <c r="AA88" s="56">
        <v>740.6</v>
      </c>
      <c r="AB88" s="56">
        <v>739.9</v>
      </c>
      <c r="AC88" s="56">
        <v>757.3</v>
      </c>
      <c r="AD88" s="56">
        <v>793.5</v>
      </c>
      <c r="AE88" s="56">
        <v>821.2</v>
      </c>
      <c r="AF88" s="57">
        <v>788.3</v>
      </c>
      <c r="AG88" s="39"/>
    </row>
    <row r="89" spans="1:33" ht="12.75" customHeight="1" x14ac:dyDescent="0.25">
      <c r="A89" s="86">
        <v>32</v>
      </c>
      <c r="B89" s="87" t="s">
        <v>152</v>
      </c>
      <c r="C89" s="59" t="s">
        <v>247</v>
      </c>
      <c r="D89" s="56">
        <v>897.9</v>
      </c>
      <c r="E89" s="56">
        <v>1179</v>
      </c>
      <c r="F89" s="56">
        <v>863.8</v>
      </c>
      <c r="G89" s="56">
        <v>687.3</v>
      </c>
      <c r="H89" s="56">
        <v>672</v>
      </c>
      <c r="I89" s="56">
        <v>593</v>
      </c>
      <c r="J89" s="56">
        <v>667.7</v>
      </c>
      <c r="K89" s="56">
        <v>608.6</v>
      </c>
      <c r="L89" s="56">
        <v>646</v>
      </c>
      <c r="M89" s="56">
        <v>766.3</v>
      </c>
      <c r="N89" s="56">
        <v>685</v>
      </c>
      <c r="O89" s="56">
        <v>843.8</v>
      </c>
      <c r="P89" s="56">
        <v>616.79999999999995</v>
      </c>
      <c r="Q89" s="56">
        <v>1018.8</v>
      </c>
      <c r="R89" s="56">
        <v>867</v>
      </c>
      <c r="S89" s="56">
        <v>801.6</v>
      </c>
      <c r="T89" s="56">
        <v>733.1</v>
      </c>
      <c r="U89" s="56">
        <v>660.9</v>
      </c>
      <c r="V89" s="56">
        <v>501.1</v>
      </c>
      <c r="W89" s="56">
        <v>509.5</v>
      </c>
      <c r="X89" s="56">
        <v>599.4</v>
      </c>
      <c r="Y89" s="56">
        <v>545.6</v>
      </c>
      <c r="Z89" s="56">
        <v>522.1</v>
      </c>
      <c r="AA89" s="56">
        <v>516</v>
      </c>
      <c r="AB89" s="56">
        <v>519.6</v>
      </c>
      <c r="AC89" s="56">
        <v>531.70000000000005</v>
      </c>
      <c r="AD89" s="56">
        <v>561.70000000000005</v>
      </c>
      <c r="AE89" s="56">
        <v>586.4</v>
      </c>
      <c r="AF89" s="57">
        <v>585</v>
      </c>
      <c r="AG89" s="39"/>
    </row>
    <row r="90" spans="1:33" ht="12.75" customHeight="1" x14ac:dyDescent="0.25">
      <c r="A90" s="86">
        <v>33.15</v>
      </c>
      <c r="B90" s="87" t="s">
        <v>152</v>
      </c>
      <c r="C90" s="59" t="s">
        <v>248</v>
      </c>
      <c r="D90" s="56">
        <v>13.7</v>
      </c>
      <c r="E90" s="56">
        <v>14.3</v>
      </c>
      <c r="F90" s="56">
        <v>13.9</v>
      </c>
      <c r="G90" s="56">
        <v>14.3</v>
      </c>
      <c r="H90" s="56">
        <v>14.7</v>
      </c>
      <c r="I90" s="56">
        <v>14.9</v>
      </c>
      <c r="J90" s="56">
        <v>15.3</v>
      </c>
      <c r="K90" s="56">
        <v>14.8</v>
      </c>
      <c r="L90" s="56">
        <v>15.1</v>
      </c>
      <c r="M90" s="56">
        <v>15.3</v>
      </c>
      <c r="N90" s="56">
        <v>15.2</v>
      </c>
      <c r="O90" s="56">
        <v>14.9</v>
      </c>
      <c r="P90" s="56">
        <v>14</v>
      </c>
      <c r="Q90" s="56">
        <v>14.1</v>
      </c>
      <c r="R90" s="56">
        <v>13.9</v>
      </c>
      <c r="S90" s="56">
        <v>13.4</v>
      </c>
      <c r="T90" s="56">
        <v>13</v>
      </c>
      <c r="U90" s="56">
        <v>12.8</v>
      </c>
      <c r="V90" s="56">
        <v>12.9</v>
      </c>
      <c r="W90" s="56">
        <v>12.2</v>
      </c>
      <c r="X90" s="56">
        <v>11.8</v>
      </c>
      <c r="Y90" s="56">
        <v>11</v>
      </c>
      <c r="Z90" s="56">
        <v>12.1</v>
      </c>
      <c r="AA90" s="56">
        <v>11.1</v>
      </c>
      <c r="AB90" s="56">
        <v>11.3</v>
      </c>
      <c r="AC90" s="56">
        <v>11.9</v>
      </c>
      <c r="AD90" s="56">
        <v>12.3</v>
      </c>
      <c r="AE90" s="56">
        <v>12.5</v>
      </c>
      <c r="AF90" s="57">
        <v>12.6</v>
      </c>
      <c r="AG90" s="39"/>
    </row>
    <row r="91" spans="1:33" ht="12.75" customHeight="1" x14ac:dyDescent="0.25">
      <c r="A91" s="86">
        <v>33.159999999999997</v>
      </c>
      <c r="B91" s="87" t="s">
        <v>152</v>
      </c>
      <c r="C91" s="59" t="s">
        <v>249</v>
      </c>
      <c r="D91" s="56">
        <v>35.6</v>
      </c>
      <c r="E91" s="56">
        <v>41.4</v>
      </c>
      <c r="F91" s="56">
        <v>39</v>
      </c>
      <c r="G91" s="56">
        <v>41.5</v>
      </c>
      <c r="H91" s="56">
        <v>42</v>
      </c>
      <c r="I91" s="56">
        <v>43.7</v>
      </c>
      <c r="J91" s="56">
        <v>46.6</v>
      </c>
      <c r="K91" s="56">
        <v>42.5</v>
      </c>
      <c r="L91" s="56">
        <v>45.7</v>
      </c>
      <c r="M91" s="56">
        <v>48.5</v>
      </c>
      <c r="N91" s="56">
        <v>49.2</v>
      </c>
      <c r="O91" s="56">
        <v>48.8</v>
      </c>
      <c r="P91" s="56">
        <v>42.9</v>
      </c>
      <c r="Q91" s="56">
        <v>45.3</v>
      </c>
      <c r="R91" s="56">
        <v>44.1</v>
      </c>
      <c r="S91" s="56">
        <v>43.3</v>
      </c>
      <c r="T91" s="56">
        <v>40.5</v>
      </c>
      <c r="U91" s="56">
        <v>39.5</v>
      </c>
      <c r="V91" s="56">
        <v>46.6</v>
      </c>
      <c r="W91" s="56">
        <v>39.200000000000003</v>
      </c>
      <c r="X91" s="56">
        <v>41.2</v>
      </c>
      <c r="Y91" s="56">
        <v>37.299999999999997</v>
      </c>
      <c r="Z91" s="56">
        <v>41.5</v>
      </c>
      <c r="AA91" s="56">
        <v>41.3</v>
      </c>
      <c r="AB91" s="56">
        <v>38</v>
      </c>
      <c r="AC91" s="56">
        <v>40.200000000000003</v>
      </c>
      <c r="AD91" s="56">
        <v>41.6</v>
      </c>
      <c r="AE91" s="56">
        <v>41.5</v>
      </c>
      <c r="AF91" s="57">
        <v>42.6</v>
      </c>
      <c r="AG91" s="39"/>
    </row>
    <row r="92" spans="1:33" ht="12.75" customHeight="1" x14ac:dyDescent="0.25">
      <c r="A92" s="86" t="s">
        <v>250</v>
      </c>
      <c r="B92" s="87" t="s">
        <v>152</v>
      </c>
      <c r="C92" s="59" t="s">
        <v>251</v>
      </c>
      <c r="D92" s="56">
        <v>366.2</v>
      </c>
      <c r="E92" s="56">
        <v>380.9</v>
      </c>
      <c r="F92" s="56">
        <v>371.1</v>
      </c>
      <c r="G92" s="56">
        <v>382.5</v>
      </c>
      <c r="H92" s="56">
        <v>392.2</v>
      </c>
      <c r="I92" s="56">
        <v>395.3</v>
      </c>
      <c r="J92" s="56">
        <v>407.2</v>
      </c>
      <c r="K92" s="56">
        <v>395.8</v>
      </c>
      <c r="L92" s="56">
        <v>402.6</v>
      </c>
      <c r="M92" s="56">
        <v>407.2</v>
      </c>
      <c r="N92" s="56">
        <v>404.1</v>
      </c>
      <c r="O92" s="56">
        <v>394</v>
      </c>
      <c r="P92" s="56">
        <v>372.1</v>
      </c>
      <c r="Q92" s="56">
        <v>375.4</v>
      </c>
      <c r="R92" s="56">
        <v>364.5</v>
      </c>
      <c r="S92" s="56">
        <v>351.5</v>
      </c>
      <c r="T92" s="56">
        <v>338.5</v>
      </c>
      <c r="U92" s="56">
        <v>328.6</v>
      </c>
      <c r="V92" s="56">
        <v>330.8</v>
      </c>
      <c r="W92" s="56">
        <v>324.5</v>
      </c>
      <c r="X92" s="56">
        <v>306.5</v>
      </c>
      <c r="Y92" s="56">
        <v>287.10000000000002</v>
      </c>
      <c r="Z92" s="56">
        <v>293.2</v>
      </c>
      <c r="AA92" s="56">
        <v>291.2</v>
      </c>
      <c r="AB92" s="56">
        <v>286.5</v>
      </c>
      <c r="AC92" s="56">
        <v>296.5</v>
      </c>
      <c r="AD92" s="56">
        <v>306.10000000000002</v>
      </c>
      <c r="AE92" s="56">
        <v>305.10000000000002</v>
      </c>
      <c r="AF92" s="57">
        <v>307.5</v>
      </c>
      <c r="AG92" s="39"/>
    </row>
    <row r="93" spans="1:33" ht="12.75" customHeight="1" x14ac:dyDescent="0.25">
      <c r="A93" s="86" t="s">
        <v>252</v>
      </c>
      <c r="B93" s="87" t="s">
        <v>154</v>
      </c>
      <c r="C93" s="59" t="s">
        <v>253</v>
      </c>
      <c r="D93" s="56">
        <v>2191.6</v>
      </c>
      <c r="E93" s="56">
        <v>2313.6</v>
      </c>
      <c r="F93" s="56">
        <v>2839.1</v>
      </c>
      <c r="G93" s="56">
        <v>14911.1</v>
      </c>
      <c r="H93" s="56">
        <v>21127.5</v>
      </c>
      <c r="I93" s="56">
        <v>26199.4</v>
      </c>
      <c r="J93" s="56">
        <v>34385.300000000003</v>
      </c>
      <c r="K93" s="56">
        <v>43062.2</v>
      </c>
      <c r="L93" s="56">
        <v>44970.6</v>
      </c>
      <c r="M93" s="56">
        <v>53662.3</v>
      </c>
      <c r="N93" s="56">
        <v>53451</v>
      </c>
      <c r="O93" s="56">
        <v>52084.6</v>
      </c>
      <c r="P93" s="56">
        <v>54711.8</v>
      </c>
      <c r="Q93" s="56">
        <v>53457.9</v>
      </c>
      <c r="R93" s="56">
        <v>57165.599999999999</v>
      </c>
      <c r="S93" s="56">
        <v>55408.800000000003</v>
      </c>
      <c r="T93" s="56">
        <v>52048.2</v>
      </c>
      <c r="U93" s="56">
        <v>59043.4</v>
      </c>
      <c r="V93" s="56">
        <v>63658.6</v>
      </c>
      <c r="W93" s="56">
        <v>60544.1</v>
      </c>
      <c r="X93" s="56">
        <v>63560.2</v>
      </c>
      <c r="Y93" s="56">
        <v>50994</v>
      </c>
      <c r="Z93" s="56">
        <v>34008</v>
      </c>
      <c r="AA93" s="56">
        <v>32364.3</v>
      </c>
      <c r="AB93" s="56">
        <v>35034.800000000003</v>
      </c>
      <c r="AC93" s="56">
        <v>34390.800000000003</v>
      </c>
      <c r="AD93" s="56">
        <v>50204.4</v>
      </c>
      <c r="AE93" s="56">
        <v>47828.5</v>
      </c>
      <c r="AF93" s="57">
        <v>45713.2</v>
      </c>
      <c r="AG93" s="39"/>
    </row>
    <row r="94" spans="1:33" ht="12.75" customHeight="1" x14ac:dyDescent="0.25">
      <c r="A94" s="86" t="s">
        <v>254</v>
      </c>
      <c r="B94" s="87" t="s">
        <v>154</v>
      </c>
      <c r="C94" s="59" t="s">
        <v>255</v>
      </c>
      <c r="D94" s="56">
        <v>188876.1</v>
      </c>
      <c r="E94" s="56">
        <v>189582.8</v>
      </c>
      <c r="F94" s="56">
        <v>177310.9</v>
      </c>
      <c r="G94" s="56">
        <v>147574</v>
      </c>
      <c r="H94" s="56">
        <v>139405.70000000001</v>
      </c>
      <c r="I94" s="56">
        <v>131749.20000000001</v>
      </c>
      <c r="J94" s="56">
        <v>124028.9</v>
      </c>
      <c r="K94" s="56">
        <v>106570.2</v>
      </c>
      <c r="L94" s="56">
        <v>110007.8</v>
      </c>
      <c r="M94" s="56">
        <v>92937.2</v>
      </c>
      <c r="N94" s="56">
        <v>104574.9</v>
      </c>
      <c r="O94" s="56">
        <v>116358.9</v>
      </c>
      <c r="P94" s="56">
        <v>109738</v>
      </c>
      <c r="Q94" s="56">
        <v>120127.8</v>
      </c>
      <c r="R94" s="56">
        <v>116417.8</v>
      </c>
      <c r="S94" s="56">
        <v>118946.9</v>
      </c>
      <c r="T94" s="56">
        <v>130550.39999999999</v>
      </c>
      <c r="U94" s="56">
        <v>119794</v>
      </c>
      <c r="V94" s="56">
        <v>109552.3</v>
      </c>
      <c r="W94" s="56">
        <v>90884.4</v>
      </c>
      <c r="X94" s="56">
        <v>94993.2</v>
      </c>
      <c r="Y94" s="56">
        <v>95417.3</v>
      </c>
      <c r="Z94" s="56">
        <v>126930.9</v>
      </c>
      <c r="AA94" s="56">
        <v>119784.4</v>
      </c>
      <c r="AB94" s="56">
        <v>95101.3</v>
      </c>
      <c r="AC94" s="56">
        <v>77717.3</v>
      </c>
      <c r="AD94" s="56">
        <v>38428.5</v>
      </c>
      <c r="AE94" s="56">
        <v>30861.5</v>
      </c>
      <c r="AF94" s="57">
        <v>28092.9</v>
      </c>
      <c r="AG94" s="39"/>
    </row>
    <row r="95" spans="1:33" ht="12.75" customHeight="1" x14ac:dyDescent="0.25">
      <c r="A95" s="86" t="s">
        <v>256</v>
      </c>
      <c r="B95" s="87" t="s">
        <v>154</v>
      </c>
      <c r="C95" s="59" t="s">
        <v>257</v>
      </c>
      <c r="D95" s="56">
        <v>49.2</v>
      </c>
      <c r="E95" s="56">
        <v>50.7</v>
      </c>
      <c r="F95" s="56">
        <v>48</v>
      </c>
      <c r="G95" s="56">
        <v>52.8</v>
      </c>
      <c r="H95" s="56">
        <v>55.2</v>
      </c>
      <c r="I95" s="56">
        <v>49.3</v>
      </c>
      <c r="J95" s="56">
        <v>53.5</v>
      </c>
      <c r="K95" s="56">
        <v>77.599999999999994</v>
      </c>
      <c r="L95" s="56">
        <v>73.599999999999994</v>
      </c>
      <c r="M95" s="56">
        <v>83.7</v>
      </c>
      <c r="N95" s="56">
        <v>79.099999999999994</v>
      </c>
      <c r="O95" s="56">
        <v>78.8</v>
      </c>
      <c r="P95" s="56">
        <v>78.5</v>
      </c>
      <c r="Q95" s="56">
        <v>80</v>
      </c>
      <c r="R95" s="56">
        <v>91.7</v>
      </c>
      <c r="S95" s="56">
        <v>88.3</v>
      </c>
      <c r="T95" s="56">
        <v>102.1</v>
      </c>
      <c r="U95" s="56">
        <v>94.9</v>
      </c>
      <c r="V95" s="56">
        <v>103.9</v>
      </c>
      <c r="W95" s="56">
        <v>88</v>
      </c>
      <c r="X95" s="56">
        <v>91.6</v>
      </c>
      <c r="Y95" s="56">
        <v>79.900000000000006</v>
      </c>
      <c r="Z95" s="56">
        <v>84.1</v>
      </c>
      <c r="AA95" s="56">
        <v>83.7</v>
      </c>
      <c r="AB95" s="56">
        <v>106.5</v>
      </c>
      <c r="AC95" s="56">
        <v>96.6</v>
      </c>
      <c r="AD95" s="56">
        <v>94.4</v>
      </c>
      <c r="AE95" s="56">
        <v>91.3</v>
      </c>
      <c r="AF95" s="57">
        <v>89.1</v>
      </c>
      <c r="AG95" s="39"/>
    </row>
    <row r="96" spans="1:33" ht="12.75" customHeight="1" x14ac:dyDescent="0.25">
      <c r="A96" s="86" t="s">
        <v>258</v>
      </c>
      <c r="B96" s="87" t="s">
        <v>154</v>
      </c>
      <c r="C96" s="59" t="s">
        <v>259</v>
      </c>
      <c r="D96" s="56">
        <v>13320.7</v>
      </c>
      <c r="E96" s="56">
        <v>9113.7999999999993</v>
      </c>
      <c r="F96" s="56">
        <v>8779.5</v>
      </c>
      <c r="G96" s="56">
        <v>8898.6</v>
      </c>
      <c r="H96" s="56">
        <v>6557.8</v>
      </c>
      <c r="I96" s="56">
        <v>6024.4</v>
      </c>
      <c r="J96" s="56">
        <v>5265.3</v>
      </c>
      <c r="K96" s="56">
        <v>1280.5</v>
      </c>
      <c r="L96" s="56">
        <v>718.8</v>
      </c>
      <c r="M96" s="56">
        <v>1075</v>
      </c>
      <c r="N96" s="56">
        <v>1027.2</v>
      </c>
      <c r="O96" s="56">
        <v>1353.7</v>
      </c>
      <c r="P96" s="56">
        <v>866.7</v>
      </c>
      <c r="Q96" s="56">
        <v>818.6</v>
      </c>
      <c r="R96" s="56">
        <v>628.9</v>
      </c>
      <c r="S96" s="56">
        <v>1139.9000000000001</v>
      </c>
      <c r="T96" s="56">
        <v>1431.9</v>
      </c>
      <c r="U96" s="56">
        <v>609</v>
      </c>
      <c r="V96" s="56">
        <v>1107.4000000000001</v>
      </c>
      <c r="W96" s="56">
        <v>604.70000000000005</v>
      </c>
      <c r="X96" s="56">
        <v>271.5</v>
      </c>
      <c r="Y96" s="56">
        <v>157.30000000000001</v>
      </c>
      <c r="Z96" s="56">
        <v>168.7</v>
      </c>
      <c r="AA96" s="56">
        <v>144.5</v>
      </c>
      <c r="AB96" s="56">
        <v>157.9</v>
      </c>
      <c r="AC96" s="56">
        <v>139.69999999999999</v>
      </c>
      <c r="AD96" s="56">
        <v>138.19999999999999</v>
      </c>
      <c r="AE96" s="56">
        <v>129.19999999999999</v>
      </c>
      <c r="AF96" s="57">
        <v>121.8</v>
      </c>
      <c r="AG96" s="39"/>
    </row>
    <row r="97" spans="1:33" ht="12.75" customHeight="1" x14ac:dyDescent="0.25">
      <c r="A97" s="86" t="s">
        <v>260</v>
      </c>
      <c r="B97" s="87" t="s">
        <v>154</v>
      </c>
      <c r="C97" s="59" t="s">
        <v>261</v>
      </c>
      <c r="D97" s="56">
        <v>748.6</v>
      </c>
      <c r="E97" s="56">
        <v>789.5</v>
      </c>
      <c r="F97" s="56">
        <v>988.7</v>
      </c>
      <c r="G97" s="56">
        <v>1241.7</v>
      </c>
      <c r="H97" s="56">
        <v>1725.4</v>
      </c>
      <c r="I97" s="56">
        <v>1903.5</v>
      </c>
      <c r="J97" s="56">
        <v>2005.7</v>
      </c>
      <c r="K97" s="56">
        <v>2436.6</v>
      </c>
      <c r="L97" s="56">
        <v>3219.3</v>
      </c>
      <c r="M97" s="56">
        <v>3648.2</v>
      </c>
      <c r="N97" s="56">
        <v>4145.3999999999996</v>
      </c>
      <c r="O97" s="56">
        <v>4719.3999999999996</v>
      </c>
      <c r="P97" s="56">
        <v>4964.3999999999996</v>
      </c>
      <c r="Q97" s="56">
        <v>5427.2</v>
      </c>
      <c r="R97" s="56">
        <v>5927.4</v>
      </c>
      <c r="S97" s="56">
        <v>6089.7</v>
      </c>
      <c r="T97" s="56">
        <v>6386.3</v>
      </c>
      <c r="U97" s="56">
        <v>6821.5</v>
      </c>
      <c r="V97" s="56">
        <v>7626.8</v>
      </c>
      <c r="W97" s="56">
        <v>8410.2999999999993</v>
      </c>
      <c r="X97" s="56">
        <v>8715.2000000000007</v>
      </c>
      <c r="Y97" s="56">
        <v>8748.7000000000007</v>
      </c>
      <c r="Z97" s="56">
        <v>9300.9</v>
      </c>
      <c r="AA97" s="56">
        <v>9328.9</v>
      </c>
      <c r="AB97" s="56">
        <v>10332.200000000001</v>
      </c>
      <c r="AC97" s="56">
        <v>12208.8</v>
      </c>
      <c r="AD97" s="56">
        <v>13897.9</v>
      </c>
      <c r="AE97" s="56">
        <v>13957.9</v>
      </c>
      <c r="AF97" s="57">
        <v>15015</v>
      </c>
      <c r="AG97" s="39"/>
    </row>
    <row r="98" spans="1:33" ht="12.75" customHeight="1" x14ac:dyDescent="0.25">
      <c r="A98" s="86" t="s">
        <v>78</v>
      </c>
      <c r="B98" s="87" t="s">
        <v>154</v>
      </c>
      <c r="C98" s="59" t="s">
        <v>262</v>
      </c>
      <c r="D98" s="56">
        <v>11980.9</v>
      </c>
      <c r="E98" s="56">
        <v>12051.1</v>
      </c>
      <c r="F98" s="56">
        <v>11904.3</v>
      </c>
      <c r="G98" s="56">
        <v>11708.9</v>
      </c>
      <c r="H98" s="56">
        <v>12061.6</v>
      </c>
      <c r="I98" s="56">
        <v>13123.3</v>
      </c>
      <c r="J98" s="56">
        <v>13013.3</v>
      </c>
      <c r="K98" s="56">
        <v>10192.700000000001</v>
      </c>
      <c r="L98" s="56">
        <v>10028.9</v>
      </c>
      <c r="M98" s="56">
        <v>9833.7000000000007</v>
      </c>
      <c r="N98" s="56">
        <v>9718.6</v>
      </c>
      <c r="O98" s="56">
        <v>9625.5</v>
      </c>
      <c r="P98" s="56">
        <v>9054.5</v>
      </c>
      <c r="Q98" s="56">
        <v>9670.4</v>
      </c>
      <c r="R98" s="56">
        <v>9117.2999999999993</v>
      </c>
      <c r="S98" s="56">
        <v>9355.9</v>
      </c>
      <c r="T98" s="56">
        <v>8584.7000000000007</v>
      </c>
      <c r="U98" s="56">
        <v>8257.1</v>
      </c>
      <c r="V98" s="56">
        <v>8017.7</v>
      </c>
      <c r="W98" s="56">
        <v>7867.4</v>
      </c>
      <c r="X98" s="56">
        <v>8020.4</v>
      </c>
      <c r="Y98" s="56">
        <v>7350.1</v>
      </c>
      <c r="Z98" s="56">
        <v>6669.9</v>
      </c>
      <c r="AA98" s="56">
        <v>6432.7</v>
      </c>
      <c r="AB98" s="56">
        <v>6160.3</v>
      </c>
      <c r="AC98" s="56">
        <v>6202.5</v>
      </c>
      <c r="AD98" s="56">
        <v>6354.4</v>
      </c>
      <c r="AE98" s="56">
        <v>6108.8</v>
      </c>
      <c r="AF98" s="57">
        <v>5705.2</v>
      </c>
      <c r="AG98" s="39"/>
    </row>
    <row r="99" spans="1:33" ht="12.75" customHeight="1" x14ac:dyDescent="0.25">
      <c r="A99" s="86">
        <v>36</v>
      </c>
      <c r="B99" s="87" t="s">
        <v>156</v>
      </c>
      <c r="C99" s="59" t="s">
        <v>263</v>
      </c>
      <c r="D99" s="56">
        <v>403.9</v>
      </c>
      <c r="E99" s="56">
        <v>520.29999999999995</v>
      </c>
      <c r="F99" s="56">
        <v>485.5</v>
      </c>
      <c r="G99" s="56">
        <v>465.9</v>
      </c>
      <c r="H99" s="56">
        <v>467.8</v>
      </c>
      <c r="I99" s="56">
        <v>447.4</v>
      </c>
      <c r="J99" s="56">
        <v>643.1</v>
      </c>
      <c r="K99" s="56">
        <v>501.5</v>
      </c>
      <c r="L99" s="56">
        <v>900.4</v>
      </c>
      <c r="M99" s="56">
        <v>856.9</v>
      </c>
      <c r="N99" s="56">
        <v>1107</v>
      </c>
      <c r="O99" s="56">
        <v>1399.7</v>
      </c>
      <c r="P99" s="56">
        <v>897.5</v>
      </c>
      <c r="Q99" s="56">
        <v>732.1</v>
      </c>
      <c r="R99" s="56">
        <v>1002.8</v>
      </c>
      <c r="S99" s="56">
        <v>1083</v>
      </c>
      <c r="T99" s="56">
        <v>1035.5999999999999</v>
      </c>
      <c r="U99" s="56">
        <v>959.1</v>
      </c>
      <c r="V99" s="56">
        <v>798.6</v>
      </c>
      <c r="W99" s="56">
        <v>801.8</v>
      </c>
      <c r="X99" s="56">
        <v>870.3</v>
      </c>
      <c r="Y99" s="56">
        <v>787.9</v>
      </c>
      <c r="Z99" s="56">
        <v>785.3</v>
      </c>
      <c r="AA99" s="56">
        <v>798</v>
      </c>
      <c r="AB99" s="56">
        <v>771.3</v>
      </c>
      <c r="AC99" s="56">
        <v>780.7</v>
      </c>
      <c r="AD99" s="56">
        <v>841.9</v>
      </c>
      <c r="AE99" s="56">
        <v>866.7</v>
      </c>
      <c r="AF99" s="57">
        <v>814.9</v>
      </c>
      <c r="AG99" s="39"/>
    </row>
    <row r="100" spans="1:33" ht="12.75" customHeight="1" x14ac:dyDescent="0.25">
      <c r="A100" s="86">
        <v>37</v>
      </c>
      <c r="B100" s="87" t="s">
        <v>156</v>
      </c>
      <c r="C100" s="59" t="s">
        <v>264</v>
      </c>
      <c r="D100" s="56">
        <v>5079.3</v>
      </c>
      <c r="E100" s="56">
        <v>5082.3</v>
      </c>
      <c r="F100" s="56">
        <v>5189.3999999999996</v>
      </c>
      <c r="G100" s="56">
        <v>5167.8</v>
      </c>
      <c r="H100" s="56">
        <v>5189.6000000000004</v>
      </c>
      <c r="I100" s="56">
        <v>5096.6000000000004</v>
      </c>
      <c r="J100" s="56">
        <v>5189.2</v>
      </c>
      <c r="K100" s="56">
        <v>5289.3</v>
      </c>
      <c r="L100" s="56">
        <v>5261.5</v>
      </c>
      <c r="M100" s="56">
        <v>5304.5</v>
      </c>
      <c r="N100" s="56">
        <v>5364.2</v>
      </c>
      <c r="O100" s="56">
        <v>4421.7</v>
      </c>
      <c r="P100" s="56">
        <v>4384.5</v>
      </c>
      <c r="Q100" s="56">
        <v>4304.7</v>
      </c>
      <c r="R100" s="56">
        <v>4389.6000000000004</v>
      </c>
      <c r="S100" s="56">
        <v>4357.8999999999996</v>
      </c>
      <c r="T100" s="56">
        <v>4369.1000000000004</v>
      </c>
      <c r="U100" s="56">
        <v>4396.8</v>
      </c>
      <c r="V100" s="56">
        <v>4315.8</v>
      </c>
      <c r="W100" s="56">
        <v>4076.5</v>
      </c>
      <c r="X100" s="56">
        <v>4090.6</v>
      </c>
      <c r="Y100" s="56">
        <v>4107.1000000000004</v>
      </c>
      <c r="Z100" s="56">
        <v>4046.7</v>
      </c>
      <c r="AA100" s="56">
        <v>3993.3</v>
      </c>
      <c r="AB100" s="56">
        <v>4085.6</v>
      </c>
      <c r="AC100" s="56">
        <v>4200.1000000000004</v>
      </c>
      <c r="AD100" s="56">
        <v>4168.3</v>
      </c>
      <c r="AE100" s="56">
        <v>4290.3</v>
      </c>
      <c r="AF100" s="57">
        <v>4277.3</v>
      </c>
      <c r="AG100" s="39"/>
    </row>
    <row r="101" spans="1:33" ht="12.75" customHeight="1" x14ac:dyDescent="0.25">
      <c r="A101" s="86">
        <v>38</v>
      </c>
      <c r="B101" s="87" t="s">
        <v>156</v>
      </c>
      <c r="C101" s="59" t="s">
        <v>265</v>
      </c>
      <c r="D101" s="56">
        <v>64024.1</v>
      </c>
      <c r="E101" s="56">
        <v>65416.5</v>
      </c>
      <c r="F101" s="56">
        <v>65570.100000000006</v>
      </c>
      <c r="G101" s="56">
        <v>65839.600000000006</v>
      </c>
      <c r="H101" s="56">
        <v>66080.399999999994</v>
      </c>
      <c r="I101" s="56">
        <v>67039.7</v>
      </c>
      <c r="J101" s="56">
        <v>67372</v>
      </c>
      <c r="K101" s="56">
        <v>66214.5</v>
      </c>
      <c r="L101" s="56">
        <v>67028.5</v>
      </c>
      <c r="M101" s="56">
        <v>62561.8</v>
      </c>
      <c r="N101" s="56">
        <v>60150.8</v>
      </c>
      <c r="O101" s="56">
        <v>58755.7</v>
      </c>
      <c r="P101" s="56">
        <v>57754</v>
      </c>
      <c r="Q101" s="56">
        <v>54020.6</v>
      </c>
      <c r="R101" s="56">
        <v>49700.7</v>
      </c>
      <c r="S101" s="56">
        <v>47603.9</v>
      </c>
      <c r="T101" s="56">
        <v>44079.4</v>
      </c>
      <c r="U101" s="56">
        <v>40882.1</v>
      </c>
      <c r="V101" s="56">
        <v>36072.199999999997</v>
      </c>
      <c r="W101" s="56">
        <v>32121.9</v>
      </c>
      <c r="X101" s="56">
        <v>27642.2</v>
      </c>
      <c r="Y101" s="56">
        <v>25615.599999999999</v>
      </c>
      <c r="Z101" s="56">
        <v>24252.799999999999</v>
      </c>
      <c r="AA101" s="56">
        <v>21481.8</v>
      </c>
      <c r="AB101" s="56">
        <v>19459.2</v>
      </c>
      <c r="AC101" s="56">
        <v>19201.900000000001</v>
      </c>
      <c r="AD101" s="56">
        <v>19092</v>
      </c>
      <c r="AE101" s="56">
        <v>19730.8</v>
      </c>
      <c r="AF101" s="57">
        <v>20132.7</v>
      </c>
      <c r="AG101" s="39"/>
    </row>
    <row r="102" spans="1:33" ht="12.75" customHeight="1" x14ac:dyDescent="0.25">
      <c r="A102" s="86">
        <v>39</v>
      </c>
      <c r="B102" s="87" t="s">
        <v>156</v>
      </c>
      <c r="C102" s="59" t="s">
        <v>266</v>
      </c>
      <c r="D102" s="56">
        <v>3.2</v>
      </c>
      <c r="E102" s="56">
        <v>3.2</v>
      </c>
      <c r="F102" s="56">
        <v>3.2</v>
      </c>
      <c r="G102" s="56">
        <v>3.4</v>
      </c>
      <c r="H102" s="56">
        <v>3.5</v>
      </c>
      <c r="I102" s="56">
        <v>3.6</v>
      </c>
      <c r="J102" s="56">
        <v>3.7</v>
      </c>
      <c r="K102" s="56">
        <v>3.7</v>
      </c>
      <c r="L102" s="56">
        <v>3.8</v>
      </c>
      <c r="M102" s="56">
        <v>4.0999999999999996</v>
      </c>
      <c r="N102" s="56">
        <v>4.3</v>
      </c>
      <c r="O102" s="56">
        <v>4.4000000000000004</v>
      </c>
      <c r="P102" s="56">
        <v>4.4000000000000004</v>
      </c>
      <c r="Q102" s="56">
        <v>4.7</v>
      </c>
      <c r="R102" s="56">
        <v>5</v>
      </c>
      <c r="S102" s="56">
        <v>5.2</v>
      </c>
      <c r="T102" s="56">
        <v>5.5</v>
      </c>
      <c r="U102" s="56">
        <v>5.8</v>
      </c>
      <c r="V102" s="56">
        <v>6.3</v>
      </c>
      <c r="W102" s="56">
        <v>5.4</v>
      </c>
      <c r="X102" s="56">
        <v>5.8</v>
      </c>
      <c r="Y102" s="56">
        <v>5.4</v>
      </c>
      <c r="Z102" s="56">
        <v>6.3</v>
      </c>
      <c r="AA102" s="56">
        <v>5.6</v>
      </c>
      <c r="AB102" s="56">
        <v>5.7</v>
      </c>
      <c r="AC102" s="56">
        <v>6.1</v>
      </c>
      <c r="AD102" s="56">
        <v>6.1</v>
      </c>
      <c r="AE102" s="56">
        <v>6.7</v>
      </c>
      <c r="AF102" s="57">
        <v>6.2</v>
      </c>
      <c r="AG102" s="39"/>
    </row>
    <row r="103" spans="1:33" ht="12.75" customHeight="1" x14ac:dyDescent="0.25">
      <c r="A103" s="86">
        <v>41</v>
      </c>
      <c r="B103" s="87" t="s">
        <v>158</v>
      </c>
      <c r="C103" s="59" t="s">
        <v>267</v>
      </c>
      <c r="D103" s="56">
        <v>1941.6</v>
      </c>
      <c r="E103" s="56">
        <v>1960.4</v>
      </c>
      <c r="F103" s="56">
        <v>1977.6</v>
      </c>
      <c r="G103" s="56">
        <v>2026.5</v>
      </c>
      <c r="H103" s="56">
        <v>2118.6</v>
      </c>
      <c r="I103" s="56">
        <v>2169.5</v>
      </c>
      <c r="J103" s="56">
        <v>2247.4</v>
      </c>
      <c r="K103" s="56">
        <v>2292.1999999999998</v>
      </c>
      <c r="L103" s="56">
        <v>2344.8000000000002</v>
      </c>
      <c r="M103" s="56">
        <v>2422.1999999999998</v>
      </c>
      <c r="N103" s="56">
        <v>2468.4</v>
      </c>
      <c r="O103" s="56">
        <v>2501.9</v>
      </c>
      <c r="P103" s="56">
        <v>2504.6999999999998</v>
      </c>
      <c r="Q103" s="56">
        <v>2596.8000000000002</v>
      </c>
      <c r="R103" s="56">
        <v>2694.4</v>
      </c>
      <c r="S103" s="56">
        <v>2692.4</v>
      </c>
      <c r="T103" s="56">
        <v>2689.9</v>
      </c>
      <c r="U103" s="56">
        <v>2747.8</v>
      </c>
      <c r="V103" s="56">
        <v>2696.6</v>
      </c>
      <c r="W103" s="56">
        <v>2365.6999999999998</v>
      </c>
      <c r="X103" s="56">
        <v>2409.1999999999998</v>
      </c>
      <c r="Y103" s="56">
        <v>2230.6999999999998</v>
      </c>
      <c r="Z103" s="56">
        <v>2362.6</v>
      </c>
      <c r="AA103" s="56">
        <v>2208.8000000000002</v>
      </c>
      <c r="AB103" s="56">
        <v>2233.5</v>
      </c>
      <c r="AC103" s="56">
        <v>2356.4</v>
      </c>
      <c r="AD103" s="56">
        <v>2408.6999999999998</v>
      </c>
      <c r="AE103" s="56">
        <v>2495.6</v>
      </c>
      <c r="AF103" s="57">
        <v>2494.1999999999998</v>
      </c>
      <c r="AG103" s="39"/>
    </row>
    <row r="104" spans="1:33" ht="12.75" customHeight="1" x14ac:dyDescent="0.25">
      <c r="A104" s="86">
        <v>42</v>
      </c>
      <c r="B104" s="87" t="s">
        <v>158</v>
      </c>
      <c r="C104" s="59" t="s">
        <v>268</v>
      </c>
      <c r="D104" s="56">
        <v>4986.7</v>
      </c>
      <c r="E104" s="56">
        <v>4888.8999999999996</v>
      </c>
      <c r="F104" s="56">
        <v>4929.3999999999996</v>
      </c>
      <c r="G104" s="56">
        <v>4958</v>
      </c>
      <c r="H104" s="56">
        <v>5170.6000000000004</v>
      </c>
      <c r="I104" s="56">
        <v>5174.1000000000004</v>
      </c>
      <c r="J104" s="56">
        <v>5238.3</v>
      </c>
      <c r="K104" s="56">
        <v>5335.9</v>
      </c>
      <c r="L104" s="56">
        <v>5439.2</v>
      </c>
      <c r="M104" s="56">
        <v>5445.3</v>
      </c>
      <c r="N104" s="56">
        <v>5503.7</v>
      </c>
      <c r="O104" s="56">
        <v>5697.3</v>
      </c>
      <c r="P104" s="56">
        <v>5761.1</v>
      </c>
      <c r="Q104" s="56">
        <v>5754.8</v>
      </c>
      <c r="R104" s="56">
        <v>6018.1</v>
      </c>
      <c r="S104" s="56">
        <v>5919.6</v>
      </c>
      <c r="T104" s="56">
        <v>6031.8</v>
      </c>
      <c r="U104" s="56">
        <v>6105.9</v>
      </c>
      <c r="V104" s="56">
        <v>6359.9</v>
      </c>
      <c r="W104" s="56">
        <v>5381.3</v>
      </c>
      <c r="X104" s="56">
        <v>5257.6</v>
      </c>
      <c r="Y104" s="56">
        <v>4838.1000000000004</v>
      </c>
      <c r="Z104" s="56">
        <v>5254.2</v>
      </c>
      <c r="AA104" s="56">
        <v>4670.8</v>
      </c>
      <c r="AB104" s="56">
        <v>4917.1000000000004</v>
      </c>
      <c r="AC104" s="56">
        <v>5595</v>
      </c>
      <c r="AD104" s="56">
        <v>5657.4</v>
      </c>
      <c r="AE104" s="56">
        <v>5911.4</v>
      </c>
      <c r="AF104" s="57">
        <v>5956.7</v>
      </c>
      <c r="AG104" s="39"/>
    </row>
    <row r="105" spans="1:33" ht="12.75" customHeight="1" x14ac:dyDescent="0.25">
      <c r="A105" s="86">
        <v>43</v>
      </c>
      <c r="B105" s="87" t="s">
        <v>158</v>
      </c>
      <c r="C105" s="59" t="s">
        <v>269</v>
      </c>
      <c r="D105" s="56">
        <v>2568.1999999999998</v>
      </c>
      <c r="E105" s="56">
        <v>2623.6</v>
      </c>
      <c r="F105" s="56">
        <v>2679.6</v>
      </c>
      <c r="G105" s="56">
        <v>2747.6</v>
      </c>
      <c r="H105" s="56">
        <v>2902.6</v>
      </c>
      <c r="I105" s="56">
        <v>2991</v>
      </c>
      <c r="J105" s="56">
        <v>3158.8</v>
      </c>
      <c r="K105" s="56">
        <v>3307.2</v>
      </c>
      <c r="L105" s="56">
        <v>3435.9</v>
      </c>
      <c r="M105" s="56">
        <v>3634</v>
      </c>
      <c r="N105" s="56">
        <v>3754</v>
      </c>
      <c r="O105" s="56">
        <v>3872.2</v>
      </c>
      <c r="P105" s="56">
        <v>3897</v>
      </c>
      <c r="Q105" s="56">
        <v>4076</v>
      </c>
      <c r="R105" s="56">
        <v>4300.8</v>
      </c>
      <c r="S105" s="56">
        <v>4467</v>
      </c>
      <c r="T105" s="56">
        <v>4610</v>
      </c>
      <c r="U105" s="56">
        <v>4877</v>
      </c>
      <c r="V105" s="56">
        <v>4848.6000000000004</v>
      </c>
      <c r="W105" s="56">
        <v>4579.6000000000004</v>
      </c>
      <c r="X105" s="56">
        <v>4762</v>
      </c>
      <c r="Y105" s="56">
        <v>4667</v>
      </c>
      <c r="Z105" s="56">
        <v>4769.8</v>
      </c>
      <c r="AA105" s="56">
        <v>4738.7</v>
      </c>
      <c r="AB105" s="56">
        <v>4884.3999999999996</v>
      </c>
      <c r="AC105" s="56">
        <v>5077</v>
      </c>
      <c r="AD105" s="56">
        <v>5334</v>
      </c>
      <c r="AE105" s="56">
        <v>5424.1</v>
      </c>
      <c r="AF105" s="57">
        <v>5398.2</v>
      </c>
      <c r="AG105" s="39"/>
    </row>
    <row r="106" spans="1:33" ht="12.75" customHeight="1" x14ac:dyDescent="0.25">
      <c r="A106" s="86">
        <v>45</v>
      </c>
      <c r="B106" s="87" t="s">
        <v>160</v>
      </c>
      <c r="C106" s="59" t="s">
        <v>270</v>
      </c>
      <c r="D106" s="56">
        <v>2120.8000000000002</v>
      </c>
      <c r="E106" s="56">
        <v>2212.1999999999998</v>
      </c>
      <c r="F106" s="56">
        <v>2167.3000000000002</v>
      </c>
      <c r="G106" s="56">
        <v>2204.4</v>
      </c>
      <c r="H106" s="56">
        <v>2262.3000000000002</v>
      </c>
      <c r="I106" s="56">
        <v>2291.4</v>
      </c>
      <c r="J106" s="56">
        <v>2316.8000000000002</v>
      </c>
      <c r="K106" s="56">
        <v>2268.5</v>
      </c>
      <c r="L106" s="56">
        <v>2290.5</v>
      </c>
      <c r="M106" s="56">
        <v>2365.1</v>
      </c>
      <c r="N106" s="56">
        <v>2390.5</v>
      </c>
      <c r="O106" s="56">
        <v>2326.6</v>
      </c>
      <c r="P106" s="56">
        <v>2225.4</v>
      </c>
      <c r="Q106" s="56">
        <v>2285.1</v>
      </c>
      <c r="R106" s="56">
        <v>2275.1</v>
      </c>
      <c r="S106" s="56">
        <v>2307.6</v>
      </c>
      <c r="T106" s="56">
        <v>2300.1</v>
      </c>
      <c r="U106" s="56">
        <v>2432.9</v>
      </c>
      <c r="V106" s="56">
        <v>2437.5</v>
      </c>
      <c r="W106" s="56">
        <v>2246.9</v>
      </c>
      <c r="X106" s="56">
        <v>2279.1</v>
      </c>
      <c r="Y106" s="56">
        <v>2187.4</v>
      </c>
      <c r="Z106" s="56">
        <v>2220.5</v>
      </c>
      <c r="AA106" s="56">
        <v>2170.4</v>
      </c>
      <c r="AB106" s="56">
        <v>2168.6999999999998</v>
      </c>
      <c r="AC106" s="56">
        <v>2210</v>
      </c>
      <c r="AD106" s="56">
        <v>2284.5</v>
      </c>
      <c r="AE106" s="56">
        <v>2278.6999999999998</v>
      </c>
      <c r="AF106" s="57">
        <v>2273.9</v>
      </c>
      <c r="AG106" s="39"/>
    </row>
    <row r="107" spans="1:33" ht="12.75" customHeight="1" x14ac:dyDescent="0.25">
      <c r="A107" s="86">
        <v>46</v>
      </c>
      <c r="B107" s="87" t="s">
        <v>160</v>
      </c>
      <c r="C107" s="59" t="s">
        <v>271</v>
      </c>
      <c r="D107" s="56">
        <v>6110.9</v>
      </c>
      <c r="E107" s="56">
        <v>6226.3</v>
      </c>
      <c r="F107" s="56">
        <v>6155.5</v>
      </c>
      <c r="G107" s="56">
        <v>6223.7</v>
      </c>
      <c r="H107" s="56">
        <v>6432.8</v>
      </c>
      <c r="I107" s="56">
        <v>6502.2</v>
      </c>
      <c r="J107" s="56">
        <v>6563.5</v>
      </c>
      <c r="K107" s="56">
        <v>6463.3</v>
      </c>
      <c r="L107" s="56">
        <v>6530.1</v>
      </c>
      <c r="M107" s="56">
        <v>6645.3</v>
      </c>
      <c r="N107" s="56">
        <v>6633.9</v>
      </c>
      <c r="O107" s="56">
        <v>6383.3</v>
      </c>
      <c r="P107" s="56">
        <v>6126.7</v>
      </c>
      <c r="Q107" s="56">
        <v>6190.2</v>
      </c>
      <c r="R107" s="56">
        <v>6127.5</v>
      </c>
      <c r="S107" s="56">
        <v>6277.9</v>
      </c>
      <c r="T107" s="56">
        <v>6287.6</v>
      </c>
      <c r="U107" s="56">
        <v>6503</v>
      </c>
      <c r="V107" s="56">
        <v>6659.5</v>
      </c>
      <c r="W107" s="56">
        <v>6841.1</v>
      </c>
      <c r="X107" s="56">
        <v>7283.3</v>
      </c>
      <c r="Y107" s="56">
        <v>6999.8</v>
      </c>
      <c r="Z107" s="56">
        <v>7077.3</v>
      </c>
      <c r="AA107" s="56">
        <v>6891.5</v>
      </c>
      <c r="AB107" s="56">
        <v>7010.3</v>
      </c>
      <c r="AC107" s="56">
        <v>7188.3</v>
      </c>
      <c r="AD107" s="56">
        <v>7335</v>
      </c>
      <c r="AE107" s="56">
        <v>7297.2</v>
      </c>
      <c r="AF107" s="57">
        <v>7227.4</v>
      </c>
      <c r="AG107" s="39"/>
    </row>
    <row r="108" spans="1:33" ht="12.75" customHeight="1" x14ac:dyDescent="0.25">
      <c r="A108" s="86">
        <v>47</v>
      </c>
      <c r="B108" s="87" t="s">
        <v>160</v>
      </c>
      <c r="C108" s="59" t="s">
        <v>272</v>
      </c>
      <c r="D108" s="56">
        <v>3449.1</v>
      </c>
      <c r="E108" s="56">
        <v>3626</v>
      </c>
      <c r="F108" s="56">
        <v>3557.8</v>
      </c>
      <c r="G108" s="56">
        <v>3702.8</v>
      </c>
      <c r="H108" s="56">
        <v>3847.6</v>
      </c>
      <c r="I108" s="56">
        <v>4027.2</v>
      </c>
      <c r="J108" s="56">
        <v>4387</v>
      </c>
      <c r="K108" s="56">
        <v>4621.8</v>
      </c>
      <c r="L108" s="56">
        <v>5183</v>
      </c>
      <c r="M108" s="56">
        <v>5786.2</v>
      </c>
      <c r="N108" s="56">
        <v>6388</v>
      </c>
      <c r="O108" s="56">
        <v>6849.4</v>
      </c>
      <c r="P108" s="56">
        <v>7113.5</v>
      </c>
      <c r="Q108" s="56">
        <v>7760</v>
      </c>
      <c r="R108" s="56">
        <v>8230.7000000000007</v>
      </c>
      <c r="S108" s="56">
        <v>8486.2999999999993</v>
      </c>
      <c r="T108" s="56">
        <v>8849.5</v>
      </c>
      <c r="U108" s="56">
        <v>9235.2999999999993</v>
      </c>
      <c r="V108" s="56">
        <v>9692.4</v>
      </c>
      <c r="W108" s="56">
        <v>9416.2000000000007</v>
      </c>
      <c r="X108" s="56">
        <v>9729.7000000000007</v>
      </c>
      <c r="Y108" s="56">
        <v>8088.8</v>
      </c>
      <c r="Z108" s="56">
        <v>8522.9</v>
      </c>
      <c r="AA108" s="56">
        <v>8628.1</v>
      </c>
      <c r="AB108" s="56">
        <v>8513.1</v>
      </c>
      <c r="AC108" s="56">
        <v>8570.2999999999993</v>
      </c>
      <c r="AD108" s="56">
        <v>8280.6</v>
      </c>
      <c r="AE108" s="56">
        <v>7792.3</v>
      </c>
      <c r="AF108" s="57">
        <v>7426.5</v>
      </c>
      <c r="AG108" s="39"/>
    </row>
    <row r="109" spans="1:33" ht="12.75" customHeight="1" x14ac:dyDescent="0.25">
      <c r="A109" s="86" t="s">
        <v>90</v>
      </c>
      <c r="B109" s="87" t="s">
        <v>162</v>
      </c>
      <c r="C109" s="59" t="s">
        <v>91</v>
      </c>
      <c r="D109" s="56">
        <v>1784.3</v>
      </c>
      <c r="E109" s="56">
        <v>1824.7</v>
      </c>
      <c r="F109" s="56">
        <v>1845</v>
      </c>
      <c r="G109" s="56">
        <v>1795.2</v>
      </c>
      <c r="H109" s="56">
        <v>1748.2</v>
      </c>
      <c r="I109" s="56">
        <v>1836.8</v>
      </c>
      <c r="J109" s="56">
        <v>1938.6</v>
      </c>
      <c r="K109" s="56">
        <v>2018.5</v>
      </c>
      <c r="L109" s="56">
        <v>2136.8000000000002</v>
      </c>
      <c r="M109" s="56">
        <v>2079.6999999999998</v>
      </c>
      <c r="N109" s="56">
        <v>2101.8000000000002</v>
      </c>
      <c r="O109" s="56">
        <v>2171.9</v>
      </c>
      <c r="P109" s="56">
        <v>2146.1999999999998</v>
      </c>
      <c r="Q109" s="56">
        <v>2181.8000000000002</v>
      </c>
      <c r="R109" s="56">
        <v>2274.1</v>
      </c>
      <c r="S109" s="56">
        <v>2299.6</v>
      </c>
      <c r="T109" s="56">
        <v>2342.9</v>
      </c>
      <c r="U109" s="56">
        <v>2448.8000000000002</v>
      </c>
      <c r="V109" s="56">
        <v>2425.4</v>
      </c>
      <c r="W109" s="56">
        <v>2365.8000000000002</v>
      </c>
      <c r="X109" s="56">
        <v>2397.9</v>
      </c>
      <c r="Y109" s="56">
        <v>2362.6</v>
      </c>
      <c r="Z109" s="56">
        <v>2432.3000000000002</v>
      </c>
      <c r="AA109" s="56">
        <v>2416.5</v>
      </c>
      <c r="AB109" s="56">
        <v>2454.1</v>
      </c>
      <c r="AC109" s="56">
        <v>2460.5</v>
      </c>
      <c r="AD109" s="56">
        <v>2453.4</v>
      </c>
      <c r="AE109" s="56">
        <v>2431.1999999999998</v>
      </c>
      <c r="AF109" s="57">
        <v>2244.1999999999998</v>
      </c>
      <c r="AG109" s="39"/>
    </row>
    <row r="110" spans="1:33" ht="12.75" customHeight="1" x14ac:dyDescent="0.25">
      <c r="A110" s="86" t="s">
        <v>273</v>
      </c>
      <c r="B110" s="87" t="s">
        <v>162</v>
      </c>
      <c r="C110" s="59" t="s">
        <v>274</v>
      </c>
      <c r="D110" s="56">
        <v>5834.4</v>
      </c>
      <c r="E110" s="56">
        <v>5971.4</v>
      </c>
      <c r="F110" s="56">
        <v>5909.8</v>
      </c>
      <c r="G110" s="56">
        <v>5920.5</v>
      </c>
      <c r="H110" s="56">
        <v>6017.8</v>
      </c>
      <c r="I110" s="56">
        <v>6111.3</v>
      </c>
      <c r="J110" s="56">
        <v>6190.1</v>
      </c>
      <c r="K110" s="56">
        <v>6221.4</v>
      </c>
      <c r="L110" s="56">
        <v>6107.9</v>
      </c>
      <c r="M110" s="56">
        <v>5976</v>
      </c>
      <c r="N110" s="56">
        <v>5647.5</v>
      </c>
      <c r="O110" s="56">
        <v>5510.7</v>
      </c>
      <c r="P110" s="56">
        <v>5509.7</v>
      </c>
      <c r="Q110" s="56">
        <v>5609.8</v>
      </c>
      <c r="R110" s="56">
        <v>5408.4</v>
      </c>
      <c r="S110" s="56">
        <v>5401.3</v>
      </c>
      <c r="T110" s="56">
        <v>5517.7</v>
      </c>
      <c r="U110" s="56">
        <v>5631.8</v>
      </c>
      <c r="V110" s="56">
        <v>5153.8</v>
      </c>
      <c r="W110" s="56">
        <v>5084</v>
      </c>
      <c r="X110" s="56">
        <v>5208.1000000000004</v>
      </c>
      <c r="Y110" s="56">
        <v>4808.8</v>
      </c>
      <c r="Z110" s="56">
        <v>4589.5</v>
      </c>
      <c r="AA110" s="56">
        <v>4664.3</v>
      </c>
      <c r="AB110" s="56">
        <v>4691.2</v>
      </c>
      <c r="AC110" s="56">
        <v>4534.1000000000004</v>
      </c>
      <c r="AD110" s="56">
        <v>4374.3999999999996</v>
      </c>
      <c r="AE110" s="56">
        <v>4194.5</v>
      </c>
      <c r="AF110" s="57">
        <v>4050.1</v>
      </c>
      <c r="AG110" s="39"/>
    </row>
    <row r="111" spans="1:33" ht="12.75" customHeight="1" x14ac:dyDescent="0.25">
      <c r="A111" s="86" t="s">
        <v>275</v>
      </c>
      <c r="B111" s="87" t="s">
        <v>162</v>
      </c>
      <c r="C111" s="59" t="s">
        <v>276</v>
      </c>
      <c r="D111" s="56">
        <v>480</v>
      </c>
      <c r="E111" s="56">
        <v>462.2</v>
      </c>
      <c r="F111" s="56">
        <v>473</v>
      </c>
      <c r="G111" s="56">
        <v>485.2</v>
      </c>
      <c r="H111" s="56">
        <v>512.70000000000005</v>
      </c>
      <c r="I111" s="56">
        <v>532.29999999999995</v>
      </c>
      <c r="J111" s="56">
        <v>566.20000000000005</v>
      </c>
      <c r="K111" s="56">
        <v>546.1</v>
      </c>
      <c r="L111" s="56">
        <v>561.20000000000005</v>
      </c>
      <c r="M111" s="56">
        <v>556.79999999999995</v>
      </c>
      <c r="N111" s="56">
        <v>487.5</v>
      </c>
      <c r="O111" s="56">
        <v>491.5</v>
      </c>
      <c r="P111" s="56">
        <v>392.4</v>
      </c>
      <c r="Q111" s="56">
        <v>46</v>
      </c>
      <c r="R111" s="56">
        <v>32.700000000000003</v>
      </c>
      <c r="S111" s="56">
        <v>26.2</v>
      </c>
      <c r="T111" s="56">
        <v>23.1</v>
      </c>
      <c r="U111" s="56">
        <v>22.6</v>
      </c>
      <c r="V111" s="56">
        <v>20.8</v>
      </c>
      <c r="W111" s="56">
        <v>18</v>
      </c>
      <c r="X111" s="56">
        <v>18.5</v>
      </c>
      <c r="Y111" s="56">
        <v>16.7</v>
      </c>
      <c r="Z111" s="56">
        <v>17.899999999999999</v>
      </c>
      <c r="AA111" s="56">
        <v>15.9</v>
      </c>
      <c r="AB111" s="56">
        <v>16.7</v>
      </c>
      <c r="AC111" s="56">
        <v>16.8</v>
      </c>
      <c r="AD111" s="56">
        <v>17.7</v>
      </c>
      <c r="AE111" s="56">
        <v>17.2</v>
      </c>
      <c r="AF111" s="57">
        <v>16.5</v>
      </c>
      <c r="AG111" s="39"/>
    </row>
    <row r="112" spans="1:33" ht="12.75" customHeight="1" x14ac:dyDescent="0.25">
      <c r="A112" s="86">
        <v>49.32</v>
      </c>
      <c r="B112" s="87" t="s">
        <v>162</v>
      </c>
      <c r="C112" s="59" t="s">
        <v>277</v>
      </c>
      <c r="D112" s="56">
        <v>1568.2</v>
      </c>
      <c r="E112" s="56">
        <v>1683</v>
      </c>
      <c r="F112" s="56">
        <v>1789.8</v>
      </c>
      <c r="G112" s="56">
        <v>1825.7</v>
      </c>
      <c r="H112" s="56">
        <v>1877.5</v>
      </c>
      <c r="I112" s="56">
        <v>1893.3</v>
      </c>
      <c r="J112" s="56">
        <v>1970.4</v>
      </c>
      <c r="K112" s="56">
        <v>2045.1</v>
      </c>
      <c r="L112" s="56">
        <v>2117.3000000000002</v>
      </c>
      <c r="M112" s="56">
        <v>2173.6</v>
      </c>
      <c r="N112" s="56">
        <v>2237</v>
      </c>
      <c r="O112" s="56">
        <v>2266.1999999999998</v>
      </c>
      <c r="P112" s="56">
        <v>2313.9</v>
      </c>
      <c r="Q112" s="56">
        <v>2343.1999999999998</v>
      </c>
      <c r="R112" s="56">
        <v>2369.3000000000002</v>
      </c>
      <c r="S112" s="56">
        <v>2426.8000000000002</v>
      </c>
      <c r="T112" s="56">
        <v>2497.1999999999998</v>
      </c>
      <c r="U112" s="56">
        <v>2592.9</v>
      </c>
      <c r="V112" s="56">
        <v>2678.9</v>
      </c>
      <c r="W112" s="56">
        <v>2756</v>
      </c>
      <c r="X112" s="56">
        <v>2802</v>
      </c>
      <c r="Y112" s="56">
        <v>2816.9</v>
      </c>
      <c r="Z112" s="56">
        <v>2816.1</v>
      </c>
      <c r="AA112" s="56">
        <v>2808.6</v>
      </c>
      <c r="AB112" s="56">
        <v>2924.8</v>
      </c>
      <c r="AC112" s="56">
        <v>3045.4</v>
      </c>
      <c r="AD112" s="56">
        <v>3245.3</v>
      </c>
      <c r="AE112" s="56">
        <v>3445</v>
      </c>
      <c r="AF112" s="57">
        <v>3500.8</v>
      </c>
      <c r="AG112" s="39"/>
    </row>
    <row r="113" spans="1:33" ht="12.75" customHeight="1" x14ac:dyDescent="0.25">
      <c r="A113" s="86">
        <v>49.4</v>
      </c>
      <c r="B113" s="87" t="s">
        <v>162</v>
      </c>
      <c r="C113" s="59" t="s">
        <v>278</v>
      </c>
      <c r="D113" s="56">
        <v>13179</v>
      </c>
      <c r="E113" s="56">
        <v>12683</v>
      </c>
      <c r="F113" s="56">
        <v>12647.2</v>
      </c>
      <c r="G113" s="56">
        <v>13062</v>
      </c>
      <c r="H113" s="56">
        <v>13586.3</v>
      </c>
      <c r="I113" s="56">
        <v>13436.3</v>
      </c>
      <c r="J113" s="56">
        <v>13902.2</v>
      </c>
      <c r="K113" s="56">
        <v>14306.1</v>
      </c>
      <c r="L113" s="56">
        <v>14228.8</v>
      </c>
      <c r="M113" s="56">
        <v>14020.8</v>
      </c>
      <c r="N113" s="56">
        <v>13780.6</v>
      </c>
      <c r="O113" s="56">
        <v>13566.5</v>
      </c>
      <c r="P113" s="56">
        <v>13741.5</v>
      </c>
      <c r="Q113" s="56">
        <v>13770.4</v>
      </c>
      <c r="R113" s="56">
        <v>13919.5</v>
      </c>
      <c r="S113" s="56">
        <v>13807</v>
      </c>
      <c r="T113" s="56">
        <v>13835.8</v>
      </c>
      <c r="U113" s="56">
        <v>14033.7</v>
      </c>
      <c r="V113" s="56">
        <v>13010.6</v>
      </c>
      <c r="W113" s="56">
        <v>11223.2</v>
      </c>
      <c r="X113" s="56">
        <v>11551.4</v>
      </c>
      <c r="Y113" s="56">
        <v>11278.5</v>
      </c>
      <c r="Z113" s="56">
        <v>11182.9</v>
      </c>
      <c r="AA113" s="56">
        <v>11270.2</v>
      </c>
      <c r="AB113" s="56">
        <v>11636.5</v>
      </c>
      <c r="AC113" s="56">
        <v>12094.2</v>
      </c>
      <c r="AD113" s="56">
        <v>12533.9</v>
      </c>
      <c r="AE113" s="56">
        <v>12743.3</v>
      </c>
      <c r="AF113" s="57">
        <v>12951.6</v>
      </c>
      <c r="AG113" s="39"/>
    </row>
    <row r="114" spans="1:33" ht="12.75" customHeight="1" x14ac:dyDescent="0.25">
      <c r="A114" s="86">
        <v>49.5</v>
      </c>
      <c r="B114" s="87" t="s">
        <v>162</v>
      </c>
      <c r="C114" s="59" t="s">
        <v>279</v>
      </c>
      <c r="D114" s="56">
        <v>236.9</v>
      </c>
      <c r="E114" s="56">
        <v>236.9</v>
      </c>
      <c r="F114" s="56">
        <v>236.8</v>
      </c>
      <c r="G114" s="56">
        <v>237</v>
      </c>
      <c r="H114" s="56">
        <v>237.3</v>
      </c>
      <c r="I114" s="56">
        <v>237.4</v>
      </c>
      <c r="J114" s="56">
        <v>237.4</v>
      </c>
      <c r="K114" s="56">
        <v>217.7</v>
      </c>
      <c r="L114" s="56">
        <v>217.6</v>
      </c>
      <c r="M114" s="56">
        <v>217.8</v>
      </c>
      <c r="N114" s="56">
        <v>219</v>
      </c>
      <c r="O114" s="56">
        <v>215.1</v>
      </c>
      <c r="P114" s="56">
        <v>217.5</v>
      </c>
      <c r="Q114" s="56">
        <v>217.6</v>
      </c>
      <c r="R114" s="56">
        <v>218.1</v>
      </c>
      <c r="S114" s="56">
        <v>210.5</v>
      </c>
      <c r="T114" s="56">
        <v>203</v>
      </c>
      <c r="U114" s="56">
        <v>195.8</v>
      </c>
      <c r="V114" s="56">
        <v>188.3</v>
      </c>
      <c r="W114" s="56">
        <v>179.8</v>
      </c>
      <c r="X114" s="56">
        <v>172.6</v>
      </c>
      <c r="Y114" s="56">
        <v>165</v>
      </c>
      <c r="Z114" s="56">
        <v>99.1</v>
      </c>
      <c r="AA114" s="56">
        <v>96.6</v>
      </c>
      <c r="AB114" s="56">
        <v>88</v>
      </c>
      <c r="AC114" s="56">
        <v>90</v>
      </c>
      <c r="AD114" s="56">
        <v>107.4</v>
      </c>
      <c r="AE114" s="56">
        <v>114.5</v>
      </c>
      <c r="AF114" s="57">
        <v>94</v>
      </c>
      <c r="AG114" s="39"/>
    </row>
    <row r="115" spans="1:33" ht="12.75" customHeight="1" x14ac:dyDescent="0.25">
      <c r="A115" s="86">
        <v>50</v>
      </c>
      <c r="B115" s="87" t="s">
        <v>162</v>
      </c>
      <c r="C115" s="59" t="s">
        <v>280</v>
      </c>
      <c r="D115" s="56">
        <v>19522.099999999999</v>
      </c>
      <c r="E115" s="56">
        <v>21256.400000000001</v>
      </c>
      <c r="F115" s="56">
        <v>20561.599999999999</v>
      </c>
      <c r="G115" s="56">
        <v>19559</v>
      </c>
      <c r="H115" s="56">
        <v>19810</v>
      </c>
      <c r="I115" s="56">
        <v>20596.2</v>
      </c>
      <c r="J115" s="56">
        <v>23612.799999999999</v>
      </c>
      <c r="K115" s="56">
        <v>22787.8</v>
      </c>
      <c r="L115" s="56">
        <v>22642</v>
      </c>
      <c r="M115" s="56">
        <v>20350.8</v>
      </c>
      <c r="N115" s="56">
        <v>19567.7</v>
      </c>
      <c r="O115" s="56">
        <v>23905.1</v>
      </c>
      <c r="P115" s="56">
        <v>25981.8</v>
      </c>
      <c r="Q115" s="56">
        <v>26871.200000000001</v>
      </c>
      <c r="R115" s="56">
        <v>29837.5</v>
      </c>
      <c r="S115" s="56">
        <v>29352.7</v>
      </c>
      <c r="T115" s="56">
        <v>20565.2</v>
      </c>
      <c r="U115" s="56">
        <v>20487.900000000001</v>
      </c>
      <c r="V115" s="56">
        <v>20468.2</v>
      </c>
      <c r="W115" s="56">
        <v>17600.8</v>
      </c>
      <c r="X115" s="56">
        <v>18373.8</v>
      </c>
      <c r="Y115" s="56">
        <v>19698</v>
      </c>
      <c r="Z115" s="56">
        <v>15993.6</v>
      </c>
      <c r="AA115" s="56">
        <v>13334.3</v>
      </c>
      <c r="AB115" s="56">
        <v>16120.3</v>
      </c>
      <c r="AC115" s="56">
        <v>17317.8</v>
      </c>
      <c r="AD115" s="56">
        <v>17655.3</v>
      </c>
      <c r="AE115" s="56">
        <v>10182.6</v>
      </c>
      <c r="AF115" s="57">
        <v>12150.4</v>
      </c>
      <c r="AG115" s="39"/>
    </row>
    <row r="116" spans="1:33" ht="12.75" customHeight="1" x14ac:dyDescent="0.25">
      <c r="A116" s="86">
        <v>51</v>
      </c>
      <c r="B116" s="87" t="s">
        <v>162</v>
      </c>
      <c r="C116" s="59" t="s">
        <v>281</v>
      </c>
      <c r="D116" s="56">
        <v>20427.5</v>
      </c>
      <c r="E116" s="56">
        <v>19368.8</v>
      </c>
      <c r="F116" s="56">
        <v>21116.1</v>
      </c>
      <c r="G116" s="56">
        <v>22924.3</v>
      </c>
      <c r="H116" s="56">
        <v>22909.3</v>
      </c>
      <c r="I116" s="56">
        <v>24824.7</v>
      </c>
      <c r="J116" s="56">
        <v>26615.599999999999</v>
      </c>
      <c r="K116" s="56">
        <v>28213.8</v>
      </c>
      <c r="L116" s="56">
        <v>31581</v>
      </c>
      <c r="M116" s="56">
        <v>34046.400000000001</v>
      </c>
      <c r="N116" s="56">
        <v>37565.599999999999</v>
      </c>
      <c r="O116" s="56">
        <v>36931.800000000003</v>
      </c>
      <c r="P116" s="56">
        <v>36099.5</v>
      </c>
      <c r="Q116" s="56">
        <v>37348.9</v>
      </c>
      <c r="R116" s="56">
        <v>39576.699999999997</v>
      </c>
      <c r="S116" s="56">
        <v>42953.5</v>
      </c>
      <c r="T116" s="56">
        <v>43661.2</v>
      </c>
      <c r="U116" s="56">
        <v>44189.1</v>
      </c>
      <c r="V116" s="56">
        <v>43738</v>
      </c>
      <c r="W116" s="56">
        <v>41561.5</v>
      </c>
      <c r="X116" s="56">
        <v>40446.5</v>
      </c>
      <c r="Y116" s="56">
        <v>42457.3</v>
      </c>
      <c r="Z116" s="56">
        <v>40992.199999999997</v>
      </c>
      <c r="AA116" s="56">
        <v>40738.6</v>
      </c>
      <c r="AB116" s="56">
        <v>40734.699999999997</v>
      </c>
      <c r="AC116" s="56">
        <v>41235.599999999999</v>
      </c>
      <c r="AD116" s="56">
        <v>40933.199999999997</v>
      </c>
      <c r="AE116" s="56">
        <v>43620.1</v>
      </c>
      <c r="AF116" s="57">
        <v>45909.3</v>
      </c>
      <c r="AG116" s="39"/>
    </row>
    <row r="117" spans="1:33" ht="12.75" customHeight="1" x14ac:dyDescent="0.25">
      <c r="A117" s="86">
        <v>52</v>
      </c>
      <c r="B117" s="87" t="s">
        <v>162</v>
      </c>
      <c r="C117" s="59" t="s">
        <v>282</v>
      </c>
      <c r="D117" s="56">
        <v>1282.9000000000001</v>
      </c>
      <c r="E117" s="56">
        <v>1315.9</v>
      </c>
      <c r="F117" s="56">
        <v>1290.2</v>
      </c>
      <c r="G117" s="56">
        <v>1339.8</v>
      </c>
      <c r="H117" s="56">
        <v>1314.7</v>
      </c>
      <c r="I117" s="56">
        <v>1330.6</v>
      </c>
      <c r="J117" s="56">
        <v>1357.2</v>
      </c>
      <c r="K117" s="56">
        <v>1282.9000000000001</v>
      </c>
      <c r="L117" s="56">
        <v>1280.8</v>
      </c>
      <c r="M117" s="56">
        <v>1359.1</v>
      </c>
      <c r="N117" s="56">
        <v>1400.7</v>
      </c>
      <c r="O117" s="56">
        <v>1364.5</v>
      </c>
      <c r="P117" s="56">
        <v>1359.5</v>
      </c>
      <c r="Q117" s="56">
        <v>1443.7</v>
      </c>
      <c r="R117" s="56">
        <v>1560.8</v>
      </c>
      <c r="S117" s="56">
        <v>1679.7</v>
      </c>
      <c r="T117" s="56">
        <v>1851.8</v>
      </c>
      <c r="U117" s="56">
        <v>1935.6</v>
      </c>
      <c r="V117" s="56">
        <v>2014.3</v>
      </c>
      <c r="W117" s="56">
        <v>1873.1</v>
      </c>
      <c r="X117" s="56">
        <v>1954.9</v>
      </c>
      <c r="Y117" s="56">
        <v>1919.7</v>
      </c>
      <c r="Z117" s="56">
        <v>2020.7</v>
      </c>
      <c r="AA117" s="56">
        <v>2074.8000000000002</v>
      </c>
      <c r="AB117" s="56">
        <v>2159.3000000000002</v>
      </c>
      <c r="AC117" s="56">
        <v>2297.9</v>
      </c>
      <c r="AD117" s="56">
        <v>2290</v>
      </c>
      <c r="AE117" s="56">
        <v>2246.3000000000002</v>
      </c>
      <c r="AF117" s="57">
        <v>2179.3000000000002</v>
      </c>
      <c r="AG117" s="39"/>
    </row>
    <row r="118" spans="1:33" ht="12.75" customHeight="1" x14ac:dyDescent="0.25">
      <c r="A118" s="86">
        <v>53</v>
      </c>
      <c r="B118" s="87" t="s">
        <v>162</v>
      </c>
      <c r="C118" s="59" t="s">
        <v>283</v>
      </c>
      <c r="D118" s="56">
        <v>1140.5999999999999</v>
      </c>
      <c r="E118" s="56">
        <v>1170.0999999999999</v>
      </c>
      <c r="F118" s="56">
        <v>1174.4000000000001</v>
      </c>
      <c r="G118" s="56">
        <v>1201.7</v>
      </c>
      <c r="H118" s="56">
        <v>1250.4000000000001</v>
      </c>
      <c r="I118" s="56">
        <v>1262.3</v>
      </c>
      <c r="J118" s="56">
        <v>1297.7</v>
      </c>
      <c r="K118" s="56">
        <v>1310.7</v>
      </c>
      <c r="L118" s="56">
        <v>1330.1</v>
      </c>
      <c r="M118" s="56">
        <v>1346.9</v>
      </c>
      <c r="N118" s="56">
        <v>1345.3</v>
      </c>
      <c r="O118" s="56">
        <v>1318.8</v>
      </c>
      <c r="P118" s="56">
        <v>1298.3</v>
      </c>
      <c r="Q118" s="56">
        <v>1321.7</v>
      </c>
      <c r="R118" s="56">
        <v>1320.3</v>
      </c>
      <c r="S118" s="56">
        <v>1413.9</v>
      </c>
      <c r="T118" s="56">
        <v>1339.2</v>
      </c>
      <c r="U118" s="56">
        <v>1374.7</v>
      </c>
      <c r="V118" s="56">
        <v>1541.5</v>
      </c>
      <c r="W118" s="56">
        <v>1469.4</v>
      </c>
      <c r="X118" s="56">
        <v>1654.8</v>
      </c>
      <c r="Y118" s="56">
        <v>1605.8</v>
      </c>
      <c r="Z118" s="56">
        <v>1612.4</v>
      </c>
      <c r="AA118" s="56">
        <v>1623.4</v>
      </c>
      <c r="AB118" s="56">
        <v>1656.4</v>
      </c>
      <c r="AC118" s="56">
        <v>1722.4</v>
      </c>
      <c r="AD118" s="56">
        <v>1798.9</v>
      </c>
      <c r="AE118" s="56">
        <v>1813.7</v>
      </c>
      <c r="AF118" s="57">
        <v>1832.8</v>
      </c>
      <c r="AG118" s="39"/>
    </row>
    <row r="119" spans="1:33" ht="12.75" customHeight="1" x14ac:dyDescent="0.25">
      <c r="A119" s="86">
        <v>55</v>
      </c>
      <c r="B119" s="87" t="s">
        <v>164</v>
      </c>
      <c r="C119" s="59" t="s">
        <v>284</v>
      </c>
      <c r="D119" s="56">
        <v>853.8</v>
      </c>
      <c r="E119" s="56">
        <v>1002.9</v>
      </c>
      <c r="F119" s="56">
        <v>936.3</v>
      </c>
      <c r="G119" s="56">
        <v>1000</v>
      </c>
      <c r="H119" s="56">
        <v>995</v>
      </c>
      <c r="I119" s="56">
        <v>1033.4000000000001</v>
      </c>
      <c r="J119" s="56">
        <v>1104.5</v>
      </c>
      <c r="K119" s="56">
        <v>987.8</v>
      </c>
      <c r="L119" s="56">
        <v>1061.2</v>
      </c>
      <c r="M119" s="56">
        <v>1128.4000000000001</v>
      </c>
      <c r="N119" s="56">
        <v>1151.7</v>
      </c>
      <c r="O119" s="56">
        <v>1155.7</v>
      </c>
      <c r="P119" s="56">
        <v>990.9</v>
      </c>
      <c r="Q119" s="56">
        <v>1054.0999999999999</v>
      </c>
      <c r="R119" s="56">
        <v>1022.5</v>
      </c>
      <c r="S119" s="56">
        <v>1004.9</v>
      </c>
      <c r="T119" s="56">
        <v>928.4</v>
      </c>
      <c r="U119" s="56">
        <v>894.2</v>
      </c>
      <c r="V119" s="56">
        <v>1086</v>
      </c>
      <c r="W119" s="56">
        <v>970.8</v>
      </c>
      <c r="X119" s="56">
        <v>1041.7</v>
      </c>
      <c r="Y119" s="56">
        <v>934.6</v>
      </c>
      <c r="Z119" s="56">
        <v>1037.5</v>
      </c>
      <c r="AA119" s="56">
        <v>1050.5</v>
      </c>
      <c r="AB119" s="56">
        <v>919.6</v>
      </c>
      <c r="AC119" s="56">
        <v>970.4</v>
      </c>
      <c r="AD119" s="56">
        <v>984.4</v>
      </c>
      <c r="AE119" s="56">
        <v>947.9</v>
      </c>
      <c r="AF119" s="57">
        <v>957.8</v>
      </c>
      <c r="AG119" s="39"/>
    </row>
    <row r="120" spans="1:33" ht="12.75" customHeight="1" x14ac:dyDescent="0.25">
      <c r="A120" s="88">
        <v>56</v>
      </c>
      <c r="B120" s="89" t="s">
        <v>164</v>
      </c>
      <c r="C120" s="90" t="s">
        <v>285</v>
      </c>
      <c r="D120" s="91">
        <v>1921.8</v>
      </c>
      <c r="E120" s="91">
        <v>2225.9</v>
      </c>
      <c r="F120" s="91">
        <v>2089.6999999999998</v>
      </c>
      <c r="G120" s="91">
        <v>2217.4</v>
      </c>
      <c r="H120" s="91">
        <v>2220.6</v>
      </c>
      <c r="I120" s="91">
        <v>2309.5</v>
      </c>
      <c r="J120" s="91">
        <v>2468.5</v>
      </c>
      <c r="K120" s="91">
        <v>2240</v>
      </c>
      <c r="L120" s="91">
        <v>2410.5</v>
      </c>
      <c r="M120" s="91">
        <v>2580</v>
      </c>
      <c r="N120" s="91">
        <v>2667.8</v>
      </c>
      <c r="O120" s="91">
        <v>2712.6</v>
      </c>
      <c r="P120" s="91">
        <v>2372.4</v>
      </c>
      <c r="Q120" s="91">
        <v>2552.6</v>
      </c>
      <c r="R120" s="91">
        <v>2528.6</v>
      </c>
      <c r="S120" s="91">
        <v>2556.3000000000002</v>
      </c>
      <c r="T120" s="91">
        <v>2423</v>
      </c>
      <c r="U120" s="91">
        <v>2418</v>
      </c>
      <c r="V120" s="91">
        <v>2956.2</v>
      </c>
      <c r="W120" s="91">
        <v>2853.9</v>
      </c>
      <c r="X120" s="91">
        <v>3063.5</v>
      </c>
      <c r="Y120" s="91">
        <v>2782.7</v>
      </c>
      <c r="Z120" s="91">
        <v>3066.5</v>
      </c>
      <c r="AA120" s="91">
        <v>3109.8</v>
      </c>
      <c r="AB120" s="91">
        <v>2791</v>
      </c>
      <c r="AC120" s="91">
        <v>2920</v>
      </c>
      <c r="AD120" s="91">
        <v>2944.4</v>
      </c>
      <c r="AE120" s="91">
        <v>2849.6</v>
      </c>
      <c r="AF120" s="91">
        <v>2867.2</v>
      </c>
      <c r="AG120" s="92"/>
    </row>
    <row r="121" spans="1:33" ht="12.75" customHeight="1" x14ac:dyDescent="0.25">
      <c r="A121" s="86">
        <v>58</v>
      </c>
      <c r="B121" s="87" t="s">
        <v>166</v>
      </c>
      <c r="C121" s="59" t="s">
        <v>286</v>
      </c>
      <c r="D121" s="56">
        <v>157.80000000000001</v>
      </c>
      <c r="E121" s="56">
        <v>181.2</v>
      </c>
      <c r="F121" s="56">
        <v>168.2</v>
      </c>
      <c r="G121" s="56">
        <v>176.3</v>
      </c>
      <c r="H121" s="56">
        <v>173.8</v>
      </c>
      <c r="I121" s="56">
        <v>176.9</v>
      </c>
      <c r="J121" s="56">
        <v>185.9</v>
      </c>
      <c r="K121" s="56">
        <v>165</v>
      </c>
      <c r="L121" s="56">
        <v>172.1</v>
      </c>
      <c r="M121" s="56">
        <v>177.1</v>
      </c>
      <c r="N121" s="56">
        <v>173.2</v>
      </c>
      <c r="O121" s="56">
        <v>167.7</v>
      </c>
      <c r="P121" s="56">
        <v>141</v>
      </c>
      <c r="Q121" s="56">
        <v>142.6</v>
      </c>
      <c r="R121" s="56">
        <v>131.9</v>
      </c>
      <c r="S121" s="56">
        <v>123.4</v>
      </c>
      <c r="T121" s="56">
        <v>110</v>
      </c>
      <c r="U121" s="56">
        <v>100.8</v>
      </c>
      <c r="V121" s="56">
        <v>108</v>
      </c>
      <c r="W121" s="56">
        <v>87.1</v>
      </c>
      <c r="X121" s="56">
        <v>86.8</v>
      </c>
      <c r="Y121" s="56">
        <v>75.400000000000006</v>
      </c>
      <c r="Z121" s="56">
        <v>79.3</v>
      </c>
      <c r="AA121" s="56">
        <v>75.3</v>
      </c>
      <c r="AB121" s="56">
        <v>68.2</v>
      </c>
      <c r="AC121" s="56">
        <v>70.3</v>
      </c>
      <c r="AD121" s="56">
        <v>69.599999999999994</v>
      </c>
      <c r="AE121" s="56">
        <v>66.2</v>
      </c>
      <c r="AF121" s="57">
        <v>65.7</v>
      </c>
      <c r="AG121" s="39"/>
    </row>
    <row r="122" spans="1:33" ht="12.75" customHeight="1" x14ac:dyDescent="0.25">
      <c r="A122" s="86">
        <v>59</v>
      </c>
      <c r="B122" s="87" t="s">
        <v>166</v>
      </c>
      <c r="C122" s="59" t="s">
        <v>287</v>
      </c>
      <c r="D122" s="56">
        <v>99.7</v>
      </c>
      <c r="E122" s="56">
        <v>115.1</v>
      </c>
      <c r="F122" s="56">
        <v>110.1</v>
      </c>
      <c r="G122" s="56">
        <v>118.3</v>
      </c>
      <c r="H122" s="56">
        <v>120.7</v>
      </c>
      <c r="I122" s="56">
        <v>127.4</v>
      </c>
      <c r="J122" s="56">
        <v>136.5</v>
      </c>
      <c r="K122" s="56">
        <v>126.3</v>
      </c>
      <c r="L122" s="56">
        <v>136.30000000000001</v>
      </c>
      <c r="M122" s="56">
        <v>148.5</v>
      </c>
      <c r="N122" s="56">
        <v>154.19999999999999</v>
      </c>
      <c r="O122" s="56">
        <v>156.80000000000001</v>
      </c>
      <c r="P122" s="56">
        <v>141.19999999999999</v>
      </c>
      <c r="Q122" s="56">
        <v>152.19999999999999</v>
      </c>
      <c r="R122" s="56">
        <v>151.6</v>
      </c>
      <c r="S122" s="56">
        <v>153.6</v>
      </c>
      <c r="T122" s="56">
        <v>146.9</v>
      </c>
      <c r="U122" s="56">
        <v>147.69999999999999</v>
      </c>
      <c r="V122" s="56">
        <v>173.5</v>
      </c>
      <c r="W122" s="56">
        <v>146.6</v>
      </c>
      <c r="X122" s="56">
        <v>155.6</v>
      </c>
      <c r="Y122" s="56">
        <v>145</v>
      </c>
      <c r="Z122" s="56">
        <v>157.6</v>
      </c>
      <c r="AA122" s="56">
        <v>154.1</v>
      </c>
      <c r="AB122" s="56">
        <v>143.9</v>
      </c>
      <c r="AC122" s="56">
        <v>149.6</v>
      </c>
      <c r="AD122" s="56">
        <v>152.80000000000001</v>
      </c>
      <c r="AE122" s="56">
        <v>150.80000000000001</v>
      </c>
      <c r="AF122" s="57">
        <v>151.30000000000001</v>
      </c>
      <c r="AG122" s="39"/>
    </row>
    <row r="123" spans="1:33" ht="12.75" customHeight="1" x14ac:dyDescent="0.25">
      <c r="A123" s="86">
        <v>60</v>
      </c>
      <c r="B123" s="87" t="s">
        <v>166</v>
      </c>
      <c r="C123" s="59" t="s">
        <v>288</v>
      </c>
      <c r="D123" s="56">
        <v>21.4</v>
      </c>
      <c r="E123" s="56">
        <v>24.4</v>
      </c>
      <c r="F123" s="56">
        <v>23.4</v>
      </c>
      <c r="G123" s="56">
        <v>24.9</v>
      </c>
      <c r="H123" s="56">
        <v>25.4</v>
      </c>
      <c r="I123" s="56">
        <v>26.5</v>
      </c>
      <c r="J123" s="56">
        <v>27.9</v>
      </c>
      <c r="K123" s="56">
        <v>25.6</v>
      </c>
      <c r="L123" s="56">
        <v>27</v>
      </c>
      <c r="M123" s="56">
        <v>29</v>
      </c>
      <c r="N123" s="56">
        <v>29.4</v>
      </c>
      <c r="O123" s="56">
        <v>29.2</v>
      </c>
      <c r="P123" s="56">
        <v>25.4</v>
      </c>
      <c r="Q123" s="56">
        <v>26.3</v>
      </c>
      <c r="R123" s="56">
        <v>25</v>
      </c>
      <c r="S123" s="56">
        <v>24</v>
      </c>
      <c r="T123" s="56">
        <v>21.7</v>
      </c>
      <c r="U123" s="56">
        <v>20.5</v>
      </c>
      <c r="V123" s="56">
        <v>22.3</v>
      </c>
      <c r="W123" s="56">
        <v>17.399999999999999</v>
      </c>
      <c r="X123" s="56">
        <v>17.8</v>
      </c>
      <c r="Y123" s="56">
        <v>15.8</v>
      </c>
      <c r="Z123" s="56">
        <v>17.7</v>
      </c>
      <c r="AA123" s="56">
        <v>17.2</v>
      </c>
      <c r="AB123" s="56">
        <v>15.7</v>
      </c>
      <c r="AC123" s="56">
        <v>15.9</v>
      </c>
      <c r="AD123" s="56">
        <v>16.5</v>
      </c>
      <c r="AE123" s="56">
        <v>15.3</v>
      </c>
      <c r="AF123" s="57">
        <v>15.4</v>
      </c>
      <c r="AG123" s="39"/>
    </row>
    <row r="124" spans="1:33" ht="12.75" customHeight="1" x14ac:dyDescent="0.25">
      <c r="A124" s="86">
        <v>61</v>
      </c>
      <c r="B124" s="87" t="s">
        <v>166</v>
      </c>
      <c r="C124" s="59" t="s">
        <v>289</v>
      </c>
      <c r="D124" s="56">
        <v>519.70000000000005</v>
      </c>
      <c r="E124" s="56">
        <v>535.79999999999995</v>
      </c>
      <c r="F124" s="56">
        <v>529.70000000000005</v>
      </c>
      <c r="G124" s="56">
        <v>540.5</v>
      </c>
      <c r="H124" s="56">
        <v>562.9</v>
      </c>
      <c r="I124" s="56">
        <v>575.70000000000005</v>
      </c>
      <c r="J124" s="56">
        <v>562.1</v>
      </c>
      <c r="K124" s="56">
        <v>545.5</v>
      </c>
      <c r="L124" s="56">
        <v>540.1</v>
      </c>
      <c r="M124" s="56">
        <v>556.29999999999995</v>
      </c>
      <c r="N124" s="56">
        <v>551.1</v>
      </c>
      <c r="O124" s="56">
        <v>508.9</v>
      </c>
      <c r="P124" s="56">
        <v>470.8</v>
      </c>
      <c r="Q124" s="56">
        <v>462.4</v>
      </c>
      <c r="R124" s="56">
        <v>441.3</v>
      </c>
      <c r="S124" s="56">
        <v>441.5</v>
      </c>
      <c r="T124" s="56">
        <v>416.5</v>
      </c>
      <c r="U124" s="56">
        <v>417.6</v>
      </c>
      <c r="V124" s="56">
        <v>438.1</v>
      </c>
      <c r="W124" s="56">
        <v>386.4</v>
      </c>
      <c r="X124" s="56">
        <v>400.7</v>
      </c>
      <c r="Y124" s="56">
        <v>378.9</v>
      </c>
      <c r="Z124" s="56">
        <v>382.8</v>
      </c>
      <c r="AA124" s="56">
        <v>364.2</v>
      </c>
      <c r="AB124" s="56">
        <v>355</v>
      </c>
      <c r="AC124" s="56">
        <v>359.5</v>
      </c>
      <c r="AD124" s="56">
        <v>364.4</v>
      </c>
      <c r="AE124" s="56">
        <v>361.2</v>
      </c>
      <c r="AF124" s="57">
        <v>358.1</v>
      </c>
      <c r="AG124" s="39"/>
    </row>
    <row r="125" spans="1:33" ht="12.75" customHeight="1" x14ac:dyDescent="0.25">
      <c r="A125" s="86">
        <v>62</v>
      </c>
      <c r="B125" s="87" t="s">
        <v>166</v>
      </c>
      <c r="C125" s="59" t="s">
        <v>290</v>
      </c>
      <c r="D125" s="56">
        <v>258.8</v>
      </c>
      <c r="E125" s="56">
        <v>278.89999999999998</v>
      </c>
      <c r="F125" s="56">
        <v>282.60000000000002</v>
      </c>
      <c r="G125" s="56">
        <v>299.89999999999998</v>
      </c>
      <c r="H125" s="56">
        <v>321.8</v>
      </c>
      <c r="I125" s="56">
        <v>341.8</v>
      </c>
      <c r="J125" s="56">
        <v>349.8</v>
      </c>
      <c r="K125" s="56">
        <v>347.3</v>
      </c>
      <c r="L125" s="56">
        <v>362.8</v>
      </c>
      <c r="M125" s="56">
        <v>391</v>
      </c>
      <c r="N125" s="56">
        <v>406.1</v>
      </c>
      <c r="O125" s="56">
        <v>399.1</v>
      </c>
      <c r="P125" s="56">
        <v>376.3</v>
      </c>
      <c r="Q125" s="56">
        <v>390</v>
      </c>
      <c r="R125" s="56">
        <v>388.2</v>
      </c>
      <c r="S125" s="56">
        <v>394.1</v>
      </c>
      <c r="T125" s="56">
        <v>387.1</v>
      </c>
      <c r="U125" s="56">
        <v>394.1</v>
      </c>
      <c r="V125" s="56">
        <v>419.8</v>
      </c>
      <c r="W125" s="56">
        <v>364.3</v>
      </c>
      <c r="X125" s="56">
        <v>374.9</v>
      </c>
      <c r="Y125" s="56">
        <v>357.1</v>
      </c>
      <c r="Z125" s="56">
        <v>368.2</v>
      </c>
      <c r="AA125" s="56">
        <v>359.1</v>
      </c>
      <c r="AB125" s="56">
        <v>352.4</v>
      </c>
      <c r="AC125" s="56">
        <v>359.8</v>
      </c>
      <c r="AD125" s="56">
        <v>372.2</v>
      </c>
      <c r="AE125" s="56">
        <v>373.7</v>
      </c>
      <c r="AF125" s="57">
        <v>371.2</v>
      </c>
      <c r="AG125" s="39"/>
    </row>
    <row r="126" spans="1:33" ht="12.75" customHeight="1" x14ac:dyDescent="0.25">
      <c r="A126" s="86">
        <v>63</v>
      </c>
      <c r="B126" s="87" t="s">
        <v>166</v>
      </c>
      <c r="C126" s="59" t="s">
        <v>291</v>
      </c>
      <c r="D126" s="56">
        <v>23.9</v>
      </c>
      <c r="E126" s="56">
        <v>26.3</v>
      </c>
      <c r="F126" s="56">
        <v>26.4</v>
      </c>
      <c r="G126" s="56">
        <v>28.8</v>
      </c>
      <c r="H126" s="56">
        <v>28.5</v>
      </c>
      <c r="I126" s="56">
        <v>29</v>
      </c>
      <c r="J126" s="56">
        <v>31.2</v>
      </c>
      <c r="K126" s="56">
        <v>29</v>
      </c>
      <c r="L126" s="56">
        <v>30.8</v>
      </c>
      <c r="M126" s="56">
        <v>33.1</v>
      </c>
      <c r="N126" s="56">
        <v>34.4</v>
      </c>
      <c r="O126" s="56">
        <v>35.299999999999997</v>
      </c>
      <c r="P126" s="56">
        <v>31.4</v>
      </c>
      <c r="Q126" s="56">
        <v>33.5</v>
      </c>
      <c r="R126" s="56">
        <v>33.6</v>
      </c>
      <c r="S126" s="56">
        <v>34.5</v>
      </c>
      <c r="T126" s="56">
        <v>34</v>
      </c>
      <c r="U126" s="56">
        <v>34.200000000000003</v>
      </c>
      <c r="V126" s="56">
        <v>39.6</v>
      </c>
      <c r="W126" s="56">
        <v>33</v>
      </c>
      <c r="X126" s="56">
        <v>35.5</v>
      </c>
      <c r="Y126" s="56">
        <v>32.5</v>
      </c>
      <c r="Z126" s="56">
        <v>36</v>
      </c>
      <c r="AA126" s="56">
        <v>36.200000000000003</v>
      </c>
      <c r="AB126" s="56">
        <v>34.200000000000003</v>
      </c>
      <c r="AC126" s="56">
        <v>36.6</v>
      </c>
      <c r="AD126" s="56">
        <v>35.799999999999997</v>
      </c>
      <c r="AE126" s="56">
        <v>36.1</v>
      </c>
      <c r="AF126" s="57">
        <v>37</v>
      </c>
      <c r="AG126" s="39"/>
    </row>
    <row r="127" spans="1:33" ht="12.75" customHeight="1" x14ac:dyDescent="0.25">
      <c r="A127" s="86">
        <v>64</v>
      </c>
      <c r="B127" s="87" t="s">
        <v>168</v>
      </c>
      <c r="C127" s="59" t="s">
        <v>292</v>
      </c>
      <c r="D127" s="56">
        <v>130.5</v>
      </c>
      <c r="E127" s="56">
        <v>140.19999999999999</v>
      </c>
      <c r="F127" s="56">
        <v>130.1</v>
      </c>
      <c r="G127" s="56">
        <v>134.9</v>
      </c>
      <c r="H127" s="56">
        <v>125.4</v>
      </c>
      <c r="I127" s="56">
        <v>123</v>
      </c>
      <c r="J127" s="56">
        <v>122.6</v>
      </c>
      <c r="K127" s="56">
        <v>101.5</v>
      </c>
      <c r="L127" s="56">
        <v>99.2</v>
      </c>
      <c r="M127" s="56">
        <v>103.8</v>
      </c>
      <c r="N127" s="56">
        <v>102</v>
      </c>
      <c r="O127" s="56">
        <v>108.1</v>
      </c>
      <c r="P127" s="56">
        <v>92.9</v>
      </c>
      <c r="Q127" s="56">
        <v>99.2</v>
      </c>
      <c r="R127" s="56">
        <v>98.1</v>
      </c>
      <c r="S127" s="56">
        <v>99.7</v>
      </c>
      <c r="T127" s="56">
        <v>97.9</v>
      </c>
      <c r="U127" s="56">
        <v>100</v>
      </c>
      <c r="V127" s="56">
        <v>112.1</v>
      </c>
      <c r="W127" s="56">
        <v>96.8</v>
      </c>
      <c r="X127" s="56">
        <v>103.4</v>
      </c>
      <c r="Y127" s="56">
        <v>100.2</v>
      </c>
      <c r="Z127" s="56">
        <v>106.2</v>
      </c>
      <c r="AA127" s="56">
        <v>109.1</v>
      </c>
      <c r="AB127" s="56">
        <v>105.3</v>
      </c>
      <c r="AC127" s="56">
        <v>108.2</v>
      </c>
      <c r="AD127" s="56">
        <v>106.8</v>
      </c>
      <c r="AE127" s="56">
        <v>103.2</v>
      </c>
      <c r="AF127" s="57">
        <v>102.5</v>
      </c>
      <c r="AG127" s="39"/>
    </row>
    <row r="128" spans="1:33" ht="12.75" customHeight="1" x14ac:dyDescent="0.25">
      <c r="A128" s="86" t="s">
        <v>107</v>
      </c>
      <c r="B128" s="87" t="s">
        <v>168</v>
      </c>
      <c r="C128" s="59" t="s">
        <v>293</v>
      </c>
      <c r="D128" s="56">
        <v>26.7</v>
      </c>
      <c r="E128" s="56">
        <v>30.5</v>
      </c>
      <c r="F128" s="56">
        <v>29.1</v>
      </c>
      <c r="G128" s="56">
        <v>30.8</v>
      </c>
      <c r="H128" s="56">
        <v>31.5</v>
      </c>
      <c r="I128" s="56">
        <v>33</v>
      </c>
      <c r="J128" s="56">
        <v>34.5</v>
      </c>
      <c r="K128" s="56">
        <v>32.1</v>
      </c>
      <c r="L128" s="56">
        <v>34.299999999999997</v>
      </c>
      <c r="M128" s="56">
        <v>36.9</v>
      </c>
      <c r="N128" s="56">
        <v>38.200000000000003</v>
      </c>
      <c r="O128" s="56">
        <v>38.299999999999997</v>
      </c>
      <c r="P128" s="56">
        <v>35.299999999999997</v>
      </c>
      <c r="Q128" s="56">
        <v>38.1</v>
      </c>
      <c r="R128" s="56">
        <v>37.1</v>
      </c>
      <c r="S128" s="56">
        <v>36.6</v>
      </c>
      <c r="T128" s="56">
        <v>35.6</v>
      </c>
      <c r="U128" s="56">
        <v>35.700000000000003</v>
      </c>
      <c r="V128" s="56">
        <v>39.700000000000003</v>
      </c>
      <c r="W128" s="56">
        <v>33.299999999999997</v>
      </c>
      <c r="X128" s="56">
        <v>36.1</v>
      </c>
      <c r="Y128" s="56">
        <v>33.700000000000003</v>
      </c>
      <c r="Z128" s="56">
        <v>36.6</v>
      </c>
      <c r="AA128" s="56">
        <v>36.9</v>
      </c>
      <c r="AB128" s="56">
        <v>34.1</v>
      </c>
      <c r="AC128" s="56">
        <v>35.799999999999997</v>
      </c>
      <c r="AD128" s="56">
        <v>36.799999999999997</v>
      </c>
      <c r="AE128" s="56">
        <v>35.200000000000003</v>
      </c>
      <c r="AF128" s="57">
        <v>37.5</v>
      </c>
      <c r="AG128" s="39"/>
    </row>
    <row r="129" spans="1:33" ht="12.75" customHeight="1" x14ac:dyDescent="0.25">
      <c r="A129" s="86">
        <v>65.3</v>
      </c>
      <c r="B129" s="87" t="s">
        <v>168</v>
      </c>
      <c r="C129" s="59" t="s">
        <v>109</v>
      </c>
      <c r="D129" s="56">
        <v>0.3</v>
      </c>
      <c r="E129" s="56">
        <v>0.4</v>
      </c>
      <c r="F129" s="56">
        <v>0.4</v>
      </c>
      <c r="G129" s="56">
        <v>0.4</v>
      </c>
      <c r="H129" s="56">
        <v>0.6</v>
      </c>
      <c r="I129" s="56">
        <v>0.9</v>
      </c>
      <c r="J129" s="56">
        <v>1.2</v>
      </c>
      <c r="K129" s="56">
        <v>1.4</v>
      </c>
      <c r="L129" s="56">
        <v>1</v>
      </c>
      <c r="M129" s="56">
        <v>0.8</v>
      </c>
      <c r="N129" s="56">
        <v>0.9</v>
      </c>
      <c r="O129" s="56">
        <v>0.9</v>
      </c>
      <c r="P129" s="56">
        <v>0.8</v>
      </c>
      <c r="Q129" s="56">
        <v>0.9</v>
      </c>
      <c r="R129" s="56">
        <v>0.9</v>
      </c>
      <c r="S129" s="56">
        <v>0.9</v>
      </c>
      <c r="T129" s="56">
        <v>0.9</v>
      </c>
      <c r="U129" s="56">
        <v>0.9</v>
      </c>
      <c r="V129" s="56">
        <v>1.1000000000000001</v>
      </c>
      <c r="W129" s="56">
        <v>0.9</v>
      </c>
      <c r="X129" s="56">
        <v>1</v>
      </c>
      <c r="Y129" s="56">
        <v>1</v>
      </c>
      <c r="Z129" s="56">
        <v>1.1000000000000001</v>
      </c>
      <c r="AA129" s="56">
        <v>1.1000000000000001</v>
      </c>
      <c r="AB129" s="56">
        <v>1</v>
      </c>
      <c r="AC129" s="56">
        <v>1.1000000000000001</v>
      </c>
      <c r="AD129" s="56">
        <v>1.1000000000000001</v>
      </c>
      <c r="AE129" s="56">
        <v>1</v>
      </c>
      <c r="AF129" s="57">
        <v>1</v>
      </c>
      <c r="AG129" s="39"/>
    </row>
    <row r="130" spans="1:33" ht="12.75" customHeight="1" x14ac:dyDescent="0.25">
      <c r="A130" s="86">
        <v>66</v>
      </c>
      <c r="B130" s="87" t="s">
        <v>168</v>
      </c>
      <c r="C130" s="59" t="s">
        <v>294</v>
      </c>
      <c r="D130" s="56">
        <v>161.80000000000001</v>
      </c>
      <c r="E130" s="56">
        <v>181.3</v>
      </c>
      <c r="F130" s="56">
        <v>174.5</v>
      </c>
      <c r="G130" s="56">
        <v>183.6</v>
      </c>
      <c r="H130" s="56">
        <v>189</v>
      </c>
      <c r="I130" s="56">
        <v>197.1</v>
      </c>
      <c r="J130" s="56">
        <v>202.9</v>
      </c>
      <c r="K130" s="56">
        <v>189.9</v>
      </c>
      <c r="L130" s="56">
        <v>199.3</v>
      </c>
      <c r="M130" s="56">
        <v>211.9</v>
      </c>
      <c r="N130" s="56">
        <v>215.6</v>
      </c>
      <c r="O130" s="56">
        <v>209.3</v>
      </c>
      <c r="P130" s="56">
        <v>188.3</v>
      </c>
      <c r="Q130" s="56">
        <v>196.5</v>
      </c>
      <c r="R130" s="56">
        <v>191.1</v>
      </c>
      <c r="S130" s="56">
        <v>186.3</v>
      </c>
      <c r="T130" s="56">
        <v>175.8</v>
      </c>
      <c r="U130" s="56">
        <v>178.6</v>
      </c>
      <c r="V130" s="56">
        <v>203.1</v>
      </c>
      <c r="W130" s="56">
        <v>176.2</v>
      </c>
      <c r="X130" s="56">
        <v>185.8</v>
      </c>
      <c r="Y130" s="56">
        <v>176</v>
      </c>
      <c r="Z130" s="56">
        <v>192.6</v>
      </c>
      <c r="AA130" s="56">
        <v>189.3</v>
      </c>
      <c r="AB130" s="56">
        <v>179.4</v>
      </c>
      <c r="AC130" s="56">
        <v>186.3</v>
      </c>
      <c r="AD130" s="56">
        <v>192.9</v>
      </c>
      <c r="AE130" s="56">
        <v>190.7</v>
      </c>
      <c r="AF130" s="57">
        <v>188.5</v>
      </c>
      <c r="AG130" s="39"/>
    </row>
    <row r="131" spans="1:33" ht="12.75" customHeight="1" x14ac:dyDescent="0.25">
      <c r="A131" s="86" t="s">
        <v>111</v>
      </c>
      <c r="B131" s="87" t="s">
        <v>170</v>
      </c>
      <c r="C131" s="59" t="s">
        <v>295</v>
      </c>
      <c r="D131" s="56">
        <v>420</v>
      </c>
      <c r="E131" s="56">
        <v>487.5</v>
      </c>
      <c r="F131" s="56">
        <v>464.5</v>
      </c>
      <c r="G131" s="56">
        <v>496.2</v>
      </c>
      <c r="H131" s="56">
        <v>508.1</v>
      </c>
      <c r="I131" s="56">
        <v>533.9</v>
      </c>
      <c r="J131" s="56">
        <v>568.9</v>
      </c>
      <c r="K131" s="56">
        <v>527.4</v>
      </c>
      <c r="L131" s="56">
        <v>573</v>
      </c>
      <c r="M131" s="56">
        <v>618.5</v>
      </c>
      <c r="N131" s="56">
        <v>638.1</v>
      </c>
      <c r="O131" s="56">
        <v>644.1</v>
      </c>
      <c r="P131" s="56">
        <v>577.70000000000005</v>
      </c>
      <c r="Q131" s="56">
        <v>627.70000000000005</v>
      </c>
      <c r="R131" s="56">
        <v>626.5</v>
      </c>
      <c r="S131" s="56">
        <v>638</v>
      </c>
      <c r="T131" s="56">
        <v>614.4</v>
      </c>
      <c r="U131" s="56">
        <v>609.79999999999995</v>
      </c>
      <c r="V131" s="56">
        <v>746.4</v>
      </c>
      <c r="W131" s="56">
        <v>633.79999999999995</v>
      </c>
      <c r="X131" s="56">
        <v>684.3</v>
      </c>
      <c r="Y131" s="56">
        <v>624.6</v>
      </c>
      <c r="Z131" s="56">
        <v>703.7</v>
      </c>
      <c r="AA131" s="56">
        <v>722.4</v>
      </c>
      <c r="AB131" s="56">
        <v>648.20000000000005</v>
      </c>
      <c r="AC131" s="56">
        <v>691.3</v>
      </c>
      <c r="AD131" s="56">
        <v>711.8</v>
      </c>
      <c r="AE131" s="56">
        <v>702.3</v>
      </c>
      <c r="AF131" s="57">
        <v>716.2</v>
      </c>
      <c r="AG131" s="39"/>
    </row>
    <row r="132" spans="1:33" ht="12.75" customHeight="1" x14ac:dyDescent="0.25">
      <c r="A132" s="86">
        <v>68.3</v>
      </c>
      <c r="B132" s="87" t="s">
        <v>170</v>
      </c>
      <c r="C132" s="59" t="s">
        <v>296</v>
      </c>
      <c r="D132" s="56">
        <v>214.5</v>
      </c>
      <c r="E132" s="56">
        <v>224.7</v>
      </c>
      <c r="F132" s="56">
        <v>221.8</v>
      </c>
      <c r="G132" s="56">
        <v>228.7</v>
      </c>
      <c r="H132" s="56">
        <v>237.3</v>
      </c>
      <c r="I132" s="56">
        <v>244.5</v>
      </c>
      <c r="J132" s="56">
        <v>244</v>
      </c>
      <c r="K132" s="56">
        <v>237</v>
      </c>
      <c r="L132" s="56">
        <v>241</v>
      </c>
      <c r="M132" s="56">
        <v>255.2</v>
      </c>
      <c r="N132" s="56">
        <v>261.39999999999998</v>
      </c>
      <c r="O132" s="56">
        <v>253.4</v>
      </c>
      <c r="P132" s="56">
        <v>236.9</v>
      </c>
      <c r="Q132" s="56">
        <v>248.5</v>
      </c>
      <c r="R132" s="56">
        <v>250.5</v>
      </c>
      <c r="S132" s="56">
        <v>260.2</v>
      </c>
      <c r="T132" s="56">
        <v>259.10000000000002</v>
      </c>
      <c r="U132" s="56">
        <v>269.5</v>
      </c>
      <c r="V132" s="56">
        <v>311.5</v>
      </c>
      <c r="W132" s="56">
        <v>274.2</v>
      </c>
      <c r="X132" s="56">
        <v>295.39999999999998</v>
      </c>
      <c r="Y132" s="56">
        <v>278.3</v>
      </c>
      <c r="Z132" s="56">
        <v>309.7</v>
      </c>
      <c r="AA132" s="56">
        <v>310.7</v>
      </c>
      <c r="AB132" s="56">
        <v>292.2</v>
      </c>
      <c r="AC132" s="56">
        <v>311</v>
      </c>
      <c r="AD132" s="56">
        <v>319.2</v>
      </c>
      <c r="AE132" s="56">
        <v>320</v>
      </c>
      <c r="AF132" s="57">
        <v>327.5</v>
      </c>
      <c r="AG132" s="39"/>
    </row>
    <row r="133" spans="1:33" ht="12.75" customHeight="1" x14ac:dyDescent="0.25">
      <c r="A133" s="86">
        <v>69.099999999999994</v>
      </c>
      <c r="B133" s="87" t="s">
        <v>172</v>
      </c>
      <c r="C133" s="59" t="s">
        <v>297</v>
      </c>
      <c r="D133" s="56">
        <v>274.5</v>
      </c>
      <c r="E133" s="56">
        <v>295.8</v>
      </c>
      <c r="F133" s="56">
        <v>286.2</v>
      </c>
      <c r="G133" s="56">
        <v>297.5</v>
      </c>
      <c r="H133" s="56">
        <v>303.10000000000002</v>
      </c>
      <c r="I133" s="56">
        <v>311.10000000000002</v>
      </c>
      <c r="J133" s="56">
        <v>308.3</v>
      </c>
      <c r="K133" s="56">
        <v>286</v>
      </c>
      <c r="L133" s="56">
        <v>288.10000000000002</v>
      </c>
      <c r="M133" s="56">
        <v>300.39999999999998</v>
      </c>
      <c r="N133" s="56">
        <v>298.60000000000002</v>
      </c>
      <c r="O133" s="56">
        <v>281.60000000000002</v>
      </c>
      <c r="P133" s="56">
        <v>245.8</v>
      </c>
      <c r="Q133" s="56">
        <v>246.3</v>
      </c>
      <c r="R133" s="56">
        <v>232.5</v>
      </c>
      <c r="S133" s="56">
        <v>225.7</v>
      </c>
      <c r="T133" s="56">
        <v>209.5</v>
      </c>
      <c r="U133" s="56">
        <v>203.6</v>
      </c>
      <c r="V133" s="56">
        <v>222.1</v>
      </c>
      <c r="W133" s="56">
        <v>181.5</v>
      </c>
      <c r="X133" s="56">
        <v>188.5</v>
      </c>
      <c r="Y133" s="56">
        <v>173.2</v>
      </c>
      <c r="Z133" s="56">
        <v>182.8</v>
      </c>
      <c r="AA133" s="56">
        <v>180</v>
      </c>
      <c r="AB133" s="56">
        <v>164.8</v>
      </c>
      <c r="AC133" s="56">
        <v>170.8</v>
      </c>
      <c r="AD133" s="56">
        <v>175.8</v>
      </c>
      <c r="AE133" s="56">
        <v>171.4</v>
      </c>
      <c r="AF133" s="57">
        <v>171.9</v>
      </c>
      <c r="AG133" s="39"/>
    </row>
    <row r="134" spans="1:33" ht="12.75" customHeight="1" x14ac:dyDescent="0.25">
      <c r="A134" s="86">
        <v>69.2</v>
      </c>
      <c r="B134" s="87" t="s">
        <v>172</v>
      </c>
      <c r="C134" s="59" t="s">
        <v>298</v>
      </c>
      <c r="D134" s="56">
        <v>255.9</v>
      </c>
      <c r="E134" s="56">
        <v>279.2</v>
      </c>
      <c r="F134" s="56">
        <v>269.3</v>
      </c>
      <c r="G134" s="56">
        <v>281.10000000000002</v>
      </c>
      <c r="H134" s="56">
        <v>285.10000000000002</v>
      </c>
      <c r="I134" s="56">
        <v>292.39999999999998</v>
      </c>
      <c r="J134" s="56">
        <v>295</v>
      </c>
      <c r="K134" s="56">
        <v>272</v>
      </c>
      <c r="L134" s="56">
        <v>278.8</v>
      </c>
      <c r="M134" s="56">
        <v>291.7</v>
      </c>
      <c r="N134" s="56">
        <v>290.39999999999998</v>
      </c>
      <c r="O134" s="56">
        <v>273.60000000000002</v>
      </c>
      <c r="P134" s="56">
        <v>237.4</v>
      </c>
      <c r="Q134" s="56">
        <v>237.6</v>
      </c>
      <c r="R134" s="56">
        <v>222.6</v>
      </c>
      <c r="S134" s="56">
        <v>213.9</v>
      </c>
      <c r="T134" s="56">
        <v>195.2</v>
      </c>
      <c r="U134" s="56">
        <v>186.9</v>
      </c>
      <c r="V134" s="56">
        <v>202</v>
      </c>
      <c r="W134" s="56">
        <v>165.3</v>
      </c>
      <c r="X134" s="56">
        <v>167</v>
      </c>
      <c r="Y134" s="56">
        <v>153.6</v>
      </c>
      <c r="Z134" s="56">
        <v>160.4</v>
      </c>
      <c r="AA134" s="56">
        <v>158</v>
      </c>
      <c r="AB134" s="56">
        <v>144.9</v>
      </c>
      <c r="AC134" s="56">
        <v>156</v>
      </c>
      <c r="AD134" s="56">
        <v>154.19999999999999</v>
      </c>
      <c r="AE134" s="56">
        <v>153.5</v>
      </c>
      <c r="AF134" s="57">
        <v>154.80000000000001</v>
      </c>
      <c r="AG134" s="39"/>
    </row>
    <row r="135" spans="1:33" ht="12.75" customHeight="1" x14ac:dyDescent="0.25">
      <c r="A135" s="86">
        <v>70</v>
      </c>
      <c r="B135" s="87" t="s">
        <v>172</v>
      </c>
      <c r="C135" s="59" t="s">
        <v>299</v>
      </c>
      <c r="D135" s="56">
        <v>592.1</v>
      </c>
      <c r="E135" s="56">
        <v>658.4</v>
      </c>
      <c r="F135" s="56">
        <v>633.1</v>
      </c>
      <c r="G135" s="56">
        <v>665.1</v>
      </c>
      <c r="H135" s="56">
        <v>681.7</v>
      </c>
      <c r="I135" s="56">
        <v>707.8</v>
      </c>
      <c r="J135" s="56">
        <v>721.4</v>
      </c>
      <c r="K135" s="56">
        <v>673.6</v>
      </c>
      <c r="L135" s="56">
        <v>701.9</v>
      </c>
      <c r="M135" s="56">
        <v>744.9</v>
      </c>
      <c r="N135" s="56">
        <v>756.5</v>
      </c>
      <c r="O135" s="56">
        <v>730.7</v>
      </c>
      <c r="P135" s="56">
        <v>654.70000000000005</v>
      </c>
      <c r="Q135" s="56">
        <v>682.3</v>
      </c>
      <c r="R135" s="56">
        <v>670.5</v>
      </c>
      <c r="S135" s="56">
        <v>679.3</v>
      </c>
      <c r="T135" s="56">
        <v>657.6</v>
      </c>
      <c r="U135" s="56">
        <v>665.6</v>
      </c>
      <c r="V135" s="56">
        <v>786.3</v>
      </c>
      <c r="W135" s="56">
        <v>670.8</v>
      </c>
      <c r="X135" s="56">
        <v>719.3</v>
      </c>
      <c r="Y135" s="56">
        <v>670.1</v>
      </c>
      <c r="Z135" s="56">
        <v>738.6</v>
      </c>
      <c r="AA135" s="56">
        <v>739.5</v>
      </c>
      <c r="AB135" s="56">
        <v>692.1</v>
      </c>
      <c r="AC135" s="56">
        <v>724.3</v>
      </c>
      <c r="AD135" s="56">
        <v>743.4</v>
      </c>
      <c r="AE135" s="56">
        <v>734.4</v>
      </c>
      <c r="AF135" s="57">
        <v>737.4</v>
      </c>
      <c r="AG135" s="39"/>
    </row>
    <row r="136" spans="1:33" ht="12.75" customHeight="1" x14ac:dyDescent="0.25">
      <c r="A136" s="86">
        <v>71</v>
      </c>
      <c r="B136" s="87" t="s">
        <v>172</v>
      </c>
      <c r="C136" s="59" t="s">
        <v>300</v>
      </c>
      <c r="D136" s="56">
        <v>530.1</v>
      </c>
      <c r="E136" s="56">
        <v>564.29999999999995</v>
      </c>
      <c r="F136" s="56">
        <v>551.5</v>
      </c>
      <c r="G136" s="56">
        <v>572.6</v>
      </c>
      <c r="H136" s="56">
        <v>586.9</v>
      </c>
      <c r="I136" s="56">
        <v>603.9</v>
      </c>
      <c r="J136" s="56">
        <v>603.29999999999995</v>
      </c>
      <c r="K136" s="56">
        <v>573</v>
      </c>
      <c r="L136" s="56">
        <v>582.4</v>
      </c>
      <c r="M136" s="56">
        <v>613.6</v>
      </c>
      <c r="N136" s="56">
        <v>621.1</v>
      </c>
      <c r="O136" s="56">
        <v>593.5</v>
      </c>
      <c r="P136" s="56">
        <v>540.6</v>
      </c>
      <c r="Q136" s="56">
        <v>549.29999999999995</v>
      </c>
      <c r="R136" s="56">
        <v>537</v>
      </c>
      <c r="S136" s="56">
        <v>532</v>
      </c>
      <c r="T136" s="56">
        <v>516.5</v>
      </c>
      <c r="U136" s="56">
        <v>519</v>
      </c>
      <c r="V136" s="56">
        <v>565.9</v>
      </c>
      <c r="W136" s="56">
        <v>470.8</v>
      </c>
      <c r="X136" s="56">
        <v>485.4</v>
      </c>
      <c r="Y136" s="56">
        <v>476.1</v>
      </c>
      <c r="Z136" s="56">
        <v>510.7</v>
      </c>
      <c r="AA136" s="56">
        <v>458.6</v>
      </c>
      <c r="AB136" s="56">
        <v>443</v>
      </c>
      <c r="AC136" s="56">
        <v>453.3</v>
      </c>
      <c r="AD136" s="56">
        <v>460.4</v>
      </c>
      <c r="AE136" s="56">
        <v>451.5</v>
      </c>
      <c r="AF136" s="57">
        <v>455</v>
      </c>
      <c r="AG136" s="39"/>
    </row>
    <row r="137" spans="1:33" ht="12.75" customHeight="1" x14ac:dyDescent="0.25">
      <c r="A137" s="86">
        <v>72</v>
      </c>
      <c r="B137" s="87" t="s">
        <v>172</v>
      </c>
      <c r="C137" s="59" t="s">
        <v>301</v>
      </c>
      <c r="D137" s="56">
        <v>470.3</v>
      </c>
      <c r="E137" s="56">
        <v>508.8</v>
      </c>
      <c r="F137" s="56">
        <v>492.6</v>
      </c>
      <c r="G137" s="56">
        <v>293.7</v>
      </c>
      <c r="H137" s="56">
        <v>294.3</v>
      </c>
      <c r="I137" s="56">
        <v>303.10000000000002</v>
      </c>
      <c r="J137" s="56">
        <v>319.39999999999998</v>
      </c>
      <c r="K137" s="56">
        <v>290</v>
      </c>
      <c r="L137" s="56">
        <v>306.89999999999998</v>
      </c>
      <c r="M137" s="56">
        <v>322</v>
      </c>
      <c r="N137" s="56">
        <v>322.5</v>
      </c>
      <c r="O137" s="56">
        <v>316.5</v>
      </c>
      <c r="P137" s="56">
        <v>275.2</v>
      </c>
      <c r="Q137" s="56">
        <v>286.3</v>
      </c>
      <c r="R137" s="56">
        <v>274.89999999999998</v>
      </c>
      <c r="S137" s="56">
        <v>263.39999999999998</v>
      </c>
      <c r="T137" s="56">
        <v>242.5</v>
      </c>
      <c r="U137" s="56">
        <v>233.6</v>
      </c>
      <c r="V137" s="56">
        <v>273.3</v>
      </c>
      <c r="W137" s="56">
        <v>226.2</v>
      </c>
      <c r="X137" s="56">
        <v>242</v>
      </c>
      <c r="Y137" s="56">
        <v>216.8</v>
      </c>
      <c r="Z137" s="56">
        <v>240.7</v>
      </c>
      <c r="AA137" s="56">
        <v>247.6</v>
      </c>
      <c r="AB137" s="56">
        <v>224</v>
      </c>
      <c r="AC137" s="56">
        <v>243.4</v>
      </c>
      <c r="AD137" s="56">
        <v>253.1</v>
      </c>
      <c r="AE137" s="56">
        <v>252.6</v>
      </c>
      <c r="AF137" s="57">
        <v>259.2</v>
      </c>
      <c r="AG137" s="39"/>
    </row>
    <row r="138" spans="1:33" ht="12.75" customHeight="1" x14ac:dyDescent="0.25">
      <c r="A138" s="86">
        <v>73</v>
      </c>
      <c r="B138" s="87" t="s">
        <v>172</v>
      </c>
      <c r="C138" s="59" t="s">
        <v>302</v>
      </c>
      <c r="D138" s="56">
        <v>130.6</v>
      </c>
      <c r="E138" s="56">
        <v>138.6</v>
      </c>
      <c r="F138" s="56">
        <v>137.80000000000001</v>
      </c>
      <c r="G138" s="56">
        <v>143.5</v>
      </c>
      <c r="H138" s="56">
        <v>151.19999999999999</v>
      </c>
      <c r="I138" s="56">
        <v>158.1</v>
      </c>
      <c r="J138" s="56">
        <v>157.19999999999999</v>
      </c>
      <c r="K138" s="56">
        <v>151.9</v>
      </c>
      <c r="L138" s="56">
        <v>153.6</v>
      </c>
      <c r="M138" s="56">
        <v>162.6</v>
      </c>
      <c r="N138" s="56">
        <v>165.5</v>
      </c>
      <c r="O138" s="56">
        <v>156.80000000000001</v>
      </c>
      <c r="P138" s="56">
        <v>142.9</v>
      </c>
      <c r="Q138" s="56">
        <v>143.19999999999999</v>
      </c>
      <c r="R138" s="56">
        <v>138.5</v>
      </c>
      <c r="S138" s="56">
        <v>137.5</v>
      </c>
      <c r="T138" s="56">
        <v>132</v>
      </c>
      <c r="U138" s="56">
        <v>132.9</v>
      </c>
      <c r="V138" s="56">
        <v>140.5</v>
      </c>
      <c r="W138" s="56">
        <v>119.9</v>
      </c>
      <c r="X138" s="56">
        <v>123.3</v>
      </c>
      <c r="Y138" s="56">
        <v>118</v>
      </c>
      <c r="Z138" s="56">
        <v>123.6</v>
      </c>
      <c r="AA138" s="56">
        <v>117.5</v>
      </c>
      <c r="AB138" s="56">
        <v>113.6</v>
      </c>
      <c r="AC138" s="56">
        <v>117.5</v>
      </c>
      <c r="AD138" s="56">
        <v>118.9</v>
      </c>
      <c r="AE138" s="56">
        <v>119.1</v>
      </c>
      <c r="AF138" s="57">
        <v>119.3</v>
      </c>
      <c r="AG138" s="39"/>
    </row>
    <row r="139" spans="1:33" ht="12.75" customHeight="1" x14ac:dyDescent="0.25">
      <c r="A139" s="86">
        <v>74</v>
      </c>
      <c r="B139" s="87" t="s">
        <v>172</v>
      </c>
      <c r="C139" s="59" t="s">
        <v>303</v>
      </c>
      <c r="D139" s="56">
        <v>155.5</v>
      </c>
      <c r="E139" s="56">
        <v>170.7</v>
      </c>
      <c r="F139" s="56">
        <v>167.3</v>
      </c>
      <c r="G139" s="56">
        <v>176.3</v>
      </c>
      <c r="H139" s="56">
        <v>185.8</v>
      </c>
      <c r="I139" s="56">
        <v>196.4</v>
      </c>
      <c r="J139" s="56">
        <v>200.4</v>
      </c>
      <c r="K139" s="56">
        <v>191.3</v>
      </c>
      <c r="L139" s="56">
        <v>197.9</v>
      </c>
      <c r="M139" s="56">
        <v>212.3</v>
      </c>
      <c r="N139" s="56">
        <v>218.1</v>
      </c>
      <c r="O139" s="56">
        <v>212.9</v>
      </c>
      <c r="P139" s="56">
        <v>193.6</v>
      </c>
      <c r="Q139" s="56">
        <v>201.1</v>
      </c>
      <c r="R139" s="56">
        <v>197.3</v>
      </c>
      <c r="S139" s="56">
        <v>198.4</v>
      </c>
      <c r="T139" s="56">
        <v>192.7</v>
      </c>
      <c r="U139" s="56">
        <v>192.4</v>
      </c>
      <c r="V139" s="56">
        <v>218</v>
      </c>
      <c r="W139" s="56">
        <v>181.5</v>
      </c>
      <c r="X139" s="56">
        <v>188.3</v>
      </c>
      <c r="Y139" s="56">
        <v>177</v>
      </c>
      <c r="Z139" s="56">
        <v>188.4</v>
      </c>
      <c r="AA139" s="56">
        <v>180.5</v>
      </c>
      <c r="AB139" s="56">
        <v>172.5</v>
      </c>
      <c r="AC139" s="56">
        <v>174.4</v>
      </c>
      <c r="AD139" s="56">
        <v>182.5</v>
      </c>
      <c r="AE139" s="56">
        <v>175.8</v>
      </c>
      <c r="AF139" s="57">
        <v>177.3</v>
      </c>
      <c r="AG139" s="39"/>
    </row>
    <row r="140" spans="1:33" ht="12.75" customHeight="1" x14ac:dyDescent="0.25">
      <c r="A140" s="86">
        <v>75</v>
      </c>
      <c r="B140" s="87" t="s">
        <v>172</v>
      </c>
      <c r="C140" s="59" t="s">
        <v>304</v>
      </c>
      <c r="D140" s="56">
        <v>58.8</v>
      </c>
      <c r="E140" s="56">
        <v>62.9</v>
      </c>
      <c r="F140" s="56">
        <v>61.7</v>
      </c>
      <c r="G140" s="56">
        <v>64.2</v>
      </c>
      <c r="H140" s="56">
        <v>66.400000000000006</v>
      </c>
      <c r="I140" s="56">
        <v>69.7</v>
      </c>
      <c r="J140" s="56">
        <v>70.5</v>
      </c>
      <c r="K140" s="56">
        <v>68.3</v>
      </c>
      <c r="L140" s="56">
        <v>71.2</v>
      </c>
      <c r="M140" s="56">
        <v>74.599999999999994</v>
      </c>
      <c r="N140" s="56">
        <v>75.099999999999994</v>
      </c>
      <c r="O140" s="56">
        <v>72.5</v>
      </c>
      <c r="P140" s="56">
        <v>67.099999999999994</v>
      </c>
      <c r="Q140" s="56">
        <v>69.2</v>
      </c>
      <c r="R140" s="56">
        <v>68.2</v>
      </c>
      <c r="S140" s="56">
        <v>69.900000000000006</v>
      </c>
      <c r="T140" s="56">
        <v>67.599999999999994</v>
      </c>
      <c r="U140" s="56">
        <v>69.5</v>
      </c>
      <c r="V140" s="56">
        <v>73.3</v>
      </c>
      <c r="W140" s="56">
        <v>66.7</v>
      </c>
      <c r="X140" s="56">
        <v>69.3</v>
      </c>
      <c r="Y140" s="56">
        <v>67</v>
      </c>
      <c r="Z140" s="56">
        <v>70.7</v>
      </c>
      <c r="AA140" s="56">
        <v>71.2</v>
      </c>
      <c r="AB140" s="56">
        <v>69.5</v>
      </c>
      <c r="AC140" s="56">
        <v>73.599999999999994</v>
      </c>
      <c r="AD140" s="56">
        <v>76</v>
      </c>
      <c r="AE140" s="56">
        <v>77</v>
      </c>
      <c r="AF140" s="57">
        <v>78.400000000000006</v>
      </c>
      <c r="AG140" s="39"/>
    </row>
    <row r="141" spans="1:33" ht="12.75" customHeight="1" x14ac:dyDescent="0.25">
      <c r="A141" s="86">
        <v>77</v>
      </c>
      <c r="B141" s="87" t="s">
        <v>174</v>
      </c>
      <c r="C141" s="59" t="s">
        <v>305</v>
      </c>
      <c r="D141" s="56">
        <v>1014.9</v>
      </c>
      <c r="E141" s="56">
        <v>1036.5999999999999</v>
      </c>
      <c r="F141" s="56">
        <v>1042.4000000000001</v>
      </c>
      <c r="G141" s="56">
        <v>1060.8</v>
      </c>
      <c r="H141" s="56">
        <v>1106.5999999999999</v>
      </c>
      <c r="I141" s="56">
        <v>1120.5999999999999</v>
      </c>
      <c r="J141" s="56">
        <v>1147.5</v>
      </c>
      <c r="K141" s="56">
        <v>1162.5</v>
      </c>
      <c r="L141" s="56">
        <v>1179.3</v>
      </c>
      <c r="M141" s="56">
        <v>1197.2</v>
      </c>
      <c r="N141" s="56">
        <v>1202.8</v>
      </c>
      <c r="O141" s="56">
        <v>1180.3</v>
      </c>
      <c r="P141" s="56">
        <v>1161.3</v>
      </c>
      <c r="Q141" s="56">
        <v>1181.7</v>
      </c>
      <c r="R141" s="56">
        <v>1184.0999999999999</v>
      </c>
      <c r="S141" s="56">
        <v>1267.0999999999999</v>
      </c>
      <c r="T141" s="56">
        <v>1297.7</v>
      </c>
      <c r="U141" s="56">
        <v>1321</v>
      </c>
      <c r="V141" s="56">
        <v>1263.8</v>
      </c>
      <c r="W141" s="56">
        <v>1148.5</v>
      </c>
      <c r="X141" s="56">
        <v>1140.3</v>
      </c>
      <c r="Y141" s="56">
        <v>1103.9000000000001</v>
      </c>
      <c r="Z141" s="56">
        <v>1116</v>
      </c>
      <c r="AA141" s="56">
        <v>1099</v>
      </c>
      <c r="AB141" s="56">
        <v>1121.2</v>
      </c>
      <c r="AC141" s="56">
        <v>1161.5999999999999</v>
      </c>
      <c r="AD141" s="56">
        <v>1208.5</v>
      </c>
      <c r="AE141" s="56">
        <v>1214.5</v>
      </c>
      <c r="AF141" s="57">
        <v>1220.2</v>
      </c>
      <c r="AG141" s="39"/>
    </row>
    <row r="142" spans="1:33" ht="12.75" customHeight="1" x14ac:dyDescent="0.25">
      <c r="A142" s="86">
        <v>78</v>
      </c>
      <c r="B142" s="87" t="s">
        <v>174</v>
      </c>
      <c r="C142" s="59" t="s">
        <v>306</v>
      </c>
      <c r="D142" s="56">
        <v>286.5</v>
      </c>
      <c r="E142" s="56">
        <v>299.7</v>
      </c>
      <c r="F142" s="56">
        <v>295.2</v>
      </c>
      <c r="G142" s="56">
        <v>304.5</v>
      </c>
      <c r="H142" s="56">
        <v>317.60000000000002</v>
      </c>
      <c r="I142" s="56">
        <v>326.8</v>
      </c>
      <c r="J142" s="56">
        <v>326.10000000000002</v>
      </c>
      <c r="K142" s="56">
        <v>309</v>
      </c>
      <c r="L142" s="56">
        <v>303.3</v>
      </c>
      <c r="M142" s="56">
        <v>310.10000000000002</v>
      </c>
      <c r="N142" s="56">
        <v>306</v>
      </c>
      <c r="O142" s="56">
        <v>291.8</v>
      </c>
      <c r="P142" s="56">
        <v>258.8</v>
      </c>
      <c r="Q142" s="56">
        <v>257.2</v>
      </c>
      <c r="R142" s="56">
        <v>248.5</v>
      </c>
      <c r="S142" s="56">
        <v>246.8</v>
      </c>
      <c r="T142" s="56">
        <v>236.4</v>
      </c>
      <c r="U142" s="56">
        <v>237.1</v>
      </c>
      <c r="V142" s="56">
        <v>255</v>
      </c>
      <c r="W142" s="56">
        <v>217.5</v>
      </c>
      <c r="X142" s="56">
        <v>229.4</v>
      </c>
      <c r="Y142" s="56">
        <v>220.9</v>
      </c>
      <c r="Z142" s="56">
        <v>238.4</v>
      </c>
      <c r="AA142" s="56">
        <v>239.5</v>
      </c>
      <c r="AB142" s="56">
        <v>239.4</v>
      </c>
      <c r="AC142" s="56">
        <v>252.1</v>
      </c>
      <c r="AD142" s="56">
        <v>259</v>
      </c>
      <c r="AE142" s="56">
        <v>262.7</v>
      </c>
      <c r="AF142" s="57">
        <v>257.7</v>
      </c>
      <c r="AG142" s="39"/>
    </row>
    <row r="143" spans="1:33" ht="12.75" customHeight="1" x14ac:dyDescent="0.25">
      <c r="A143" s="86">
        <v>79</v>
      </c>
      <c r="B143" s="87" t="s">
        <v>174</v>
      </c>
      <c r="C143" s="59" t="s">
        <v>307</v>
      </c>
      <c r="D143" s="56">
        <v>121.9</v>
      </c>
      <c r="E143" s="56">
        <v>128.80000000000001</v>
      </c>
      <c r="F143" s="56">
        <v>125.9</v>
      </c>
      <c r="G143" s="56">
        <v>129.6</v>
      </c>
      <c r="H143" s="56">
        <v>133.4</v>
      </c>
      <c r="I143" s="56">
        <v>136.4</v>
      </c>
      <c r="J143" s="56">
        <v>137.5</v>
      </c>
      <c r="K143" s="56">
        <v>132.4</v>
      </c>
      <c r="L143" s="56">
        <v>134.30000000000001</v>
      </c>
      <c r="M143" s="56">
        <v>139.6</v>
      </c>
      <c r="N143" s="56">
        <v>141.30000000000001</v>
      </c>
      <c r="O143" s="56">
        <v>137.19999999999999</v>
      </c>
      <c r="P143" s="56">
        <v>128.5</v>
      </c>
      <c r="Q143" s="56">
        <v>132.69999999999999</v>
      </c>
      <c r="R143" s="56">
        <v>133</v>
      </c>
      <c r="S143" s="56">
        <v>136.4</v>
      </c>
      <c r="T143" s="56">
        <v>137</v>
      </c>
      <c r="U143" s="56">
        <v>144</v>
      </c>
      <c r="V143" s="56">
        <v>155.1</v>
      </c>
      <c r="W143" s="56">
        <v>141.4</v>
      </c>
      <c r="X143" s="56">
        <v>148.9</v>
      </c>
      <c r="Y143" s="56">
        <v>147.6</v>
      </c>
      <c r="Z143" s="56">
        <v>155.9</v>
      </c>
      <c r="AA143" s="56">
        <v>150.19999999999999</v>
      </c>
      <c r="AB143" s="56">
        <v>151.1</v>
      </c>
      <c r="AC143" s="56">
        <v>155.30000000000001</v>
      </c>
      <c r="AD143" s="56">
        <v>162.9</v>
      </c>
      <c r="AE143" s="56">
        <v>165.4</v>
      </c>
      <c r="AF143" s="57">
        <v>168.5</v>
      </c>
      <c r="AG143" s="39"/>
    </row>
    <row r="144" spans="1:33" ht="12.75" customHeight="1" x14ac:dyDescent="0.25">
      <c r="A144" s="86">
        <v>80</v>
      </c>
      <c r="B144" s="87" t="s">
        <v>174</v>
      </c>
      <c r="C144" s="59" t="s">
        <v>308</v>
      </c>
      <c r="D144" s="56">
        <v>166.9</v>
      </c>
      <c r="E144" s="56">
        <v>179.5</v>
      </c>
      <c r="F144" s="56">
        <v>180.4</v>
      </c>
      <c r="G144" s="56">
        <v>189.6</v>
      </c>
      <c r="H144" s="56">
        <v>198</v>
      </c>
      <c r="I144" s="56">
        <v>204.4</v>
      </c>
      <c r="J144" s="56">
        <v>211.8</v>
      </c>
      <c r="K144" s="56">
        <v>209.8</v>
      </c>
      <c r="L144" s="56">
        <v>216</v>
      </c>
      <c r="M144" s="56">
        <v>224.7</v>
      </c>
      <c r="N144" s="56">
        <v>228</v>
      </c>
      <c r="O144" s="56">
        <v>224.8</v>
      </c>
      <c r="P144" s="56">
        <v>214.4</v>
      </c>
      <c r="Q144" s="56">
        <v>220.2</v>
      </c>
      <c r="R144" s="56">
        <v>217.8</v>
      </c>
      <c r="S144" s="56">
        <v>217.1</v>
      </c>
      <c r="T144" s="56">
        <v>212.9</v>
      </c>
      <c r="U144" s="56">
        <v>211.4</v>
      </c>
      <c r="V144" s="56">
        <v>217.2</v>
      </c>
      <c r="W144" s="56">
        <v>189.4</v>
      </c>
      <c r="X144" s="56">
        <v>192.4</v>
      </c>
      <c r="Y144" s="56">
        <v>181.9</v>
      </c>
      <c r="Z144" s="56">
        <v>183</v>
      </c>
      <c r="AA144" s="56">
        <v>177.5</v>
      </c>
      <c r="AB144" s="56">
        <v>173.7</v>
      </c>
      <c r="AC144" s="56">
        <v>176.9</v>
      </c>
      <c r="AD144" s="56">
        <v>181.9</v>
      </c>
      <c r="AE144" s="56">
        <v>179.6</v>
      </c>
      <c r="AF144" s="57">
        <v>181.4</v>
      </c>
      <c r="AG144" s="39"/>
    </row>
    <row r="145" spans="1:33" ht="12.75" customHeight="1" x14ac:dyDescent="0.25">
      <c r="A145" s="86">
        <v>81</v>
      </c>
      <c r="B145" s="87" t="s">
        <v>174</v>
      </c>
      <c r="C145" s="59" t="s">
        <v>309</v>
      </c>
      <c r="D145" s="56">
        <v>696</v>
      </c>
      <c r="E145" s="56">
        <v>758.6</v>
      </c>
      <c r="F145" s="56">
        <v>740.9</v>
      </c>
      <c r="G145" s="56">
        <v>775.6</v>
      </c>
      <c r="H145" s="56">
        <v>783.7</v>
      </c>
      <c r="I145" s="56">
        <v>801.1</v>
      </c>
      <c r="J145" s="56">
        <v>831.7</v>
      </c>
      <c r="K145" s="56">
        <v>791.9</v>
      </c>
      <c r="L145" s="56">
        <v>823</v>
      </c>
      <c r="M145" s="56">
        <v>857.6</v>
      </c>
      <c r="N145" s="56">
        <v>870.5</v>
      </c>
      <c r="O145" s="56">
        <v>865.9</v>
      </c>
      <c r="P145" s="56">
        <v>808.4</v>
      </c>
      <c r="Q145" s="56">
        <v>845.5</v>
      </c>
      <c r="R145" s="56">
        <v>842.8</v>
      </c>
      <c r="S145" s="56">
        <v>854.7</v>
      </c>
      <c r="T145" s="56">
        <v>849.1</v>
      </c>
      <c r="U145" s="56">
        <v>862.5</v>
      </c>
      <c r="V145" s="56">
        <v>959.1</v>
      </c>
      <c r="W145" s="56">
        <v>867.5</v>
      </c>
      <c r="X145" s="56">
        <v>921.2</v>
      </c>
      <c r="Y145" s="56">
        <v>889.5</v>
      </c>
      <c r="Z145" s="56">
        <v>945</v>
      </c>
      <c r="AA145" s="56">
        <v>948.7</v>
      </c>
      <c r="AB145" s="56">
        <v>931.9</v>
      </c>
      <c r="AC145" s="56">
        <v>972</v>
      </c>
      <c r="AD145" s="56">
        <v>1002.8</v>
      </c>
      <c r="AE145" s="56">
        <v>1002.3</v>
      </c>
      <c r="AF145" s="57">
        <v>1016.5</v>
      </c>
      <c r="AG145" s="39"/>
    </row>
    <row r="146" spans="1:33" ht="12.75" customHeight="1" x14ac:dyDescent="0.25">
      <c r="A146" s="86">
        <v>82</v>
      </c>
      <c r="B146" s="87" t="s">
        <v>174</v>
      </c>
      <c r="C146" s="59" t="s">
        <v>310</v>
      </c>
      <c r="D146" s="56">
        <v>364.4</v>
      </c>
      <c r="E146" s="56">
        <v>396.5</v>
      </c>
      <c r="F146" s="56">
        <v>395.1</v>
      </c>
      <c r="G146" s="56">
        <v>415.3</v>
      </c>
      <c r="H146" s="56">
        <v>440.8</v>
      </c>
      <c r="I146" s="56">
        <v>463.4</v>
      </c>
      <c r="J146" s="56">
        <v>484.4</v>
      </c>
      <c r="K146" s="56">
        <v>480.6</v>
      </c>
      <c r="L146" s="56">
        <v>504.9</v>
      </c>
      <c r="M146" s="56">
        <v>537.70000000000005</v>
      </c>
      <c r="N146" s="56">
        <v>558.4</v>
      </c>
      <c r="O146" s="56">
        <v>564.29999999999995</v>
      </c>
      <c r="P146" s="56">
        <v>541.5</v>
      </c>
      <c r="Q146" s="56">
        <v>579.5</v>
      </c>
      <c r="R146" s="56">
        <v>592.29999999999995</v>
      </c>
      <c r="S146" s="56">
        <v>616.29999999999995</v>
      </c>
      <c r="T146" s="56">
        <v>620.4</v>
      </c>
      <c r="U146" s="56">
        <v>642.5</v>
      </c>
      <c r="V146" s="56">
        <v>725.7</v>
      </c>
      <c r="W146" s="56">
        <v>638.29999999999995</v>
      </c>
      <c r="X146" s="56">
        <v>686</v>
      </c>
      <c r="Y146" s="56">
        <v>658.2</v>
      </c>
      <c r="Z146" s="56">
        <v>708.3</v>
      </c>
      <c r="AA146" s="56">
        <v>715.4</v>
      </c>
      <c r="AB146" s="56">
        <v>696.7</v>
      </c>
      <c r="AC146" s="56">
        <v>739.2</v>
      </c>
      <c r="AD146" s="56">
        <v>772.2</v>
      </c>
      <c r="AE146" s="56">
        <v>777.3</v>
      </c>
      <c r="AF146" s="57">
        <v>788.8</v>
      </c>
      <c r="AG146" s="39"/>
    </row>
    <row r="147" spans="1:33" ht="12.75" customHeight="1" x14ac:dyDescent="0.25">
      <c r="A147" s="86" t="s">
        <v>311</v>
      </c>
      <c r="B147" s="87" t="s">
        <v>176</v>
      </c>
      <c r="C147" s="59" t="s">
        <v>312</v>
      </c>
      <c r="D147" s="56">
        <v>4902.7</v>
      </c>
      <c r="E147" s="56">
        <v>5171.3999999999996</v>
      </c>
      <c r="F147" s="56">
        <v>5493</v>
      </c>
      <c r="G147" s="56">
        <v>5665.7</v>
      </c>
      <c r="H147" s="56">
        <v>5206.1000000000004</v>
      </c>
      <c r="I147" s="56">
        <v>5324.8</v>
      </c>
      <c r="J147" s="56">
        <v>5317.7</v>
      </c>
      <c r="K147" s="56">
        <v>5072.8999999999996</v>
      </c>
      <c r="L147" s="56">
        <v>5286</v>
      </c>
      <c r="M147" s="56">
        <v>5526.5</v>
      </c>
      <c r="N147" s="56">
        <v>5518.6</v>
      </c>
      <c r="O147" s="56">
        <v>5687</v>
      </c>
      <c r="P147" s="56">
        <v>5287.5</v>
      </c>
      <c r="Q147" s="56">
        <v>5556.7</v>
      </c>
      <c r="R147" s="56">
        <v>5839.3</v>
      </c>
      <c r="S147" s="56">
        <v>4809.8999999999996</v>
      </c>
      <c r="T147" s="56">
        <v>4372</v>
      </c>
      <c r="U147" s="56">
        <v>4110.8</v>
      </c>
      <c r="V147" s="56">
        <v>4060.3</v>
      </c>
      <c r="W147" s="56">
        <v>3715.8</v>
      </c>
      <c r="X147" s="56">
        <v>3763.6</v>
      </c>
      <c r="Y147" s="56">
        <v>3328.1</v>
      </c>
      <c r="Z147" s="56">
        <v>3533.8</v>
      </c>
      <c r="AA147" s="56">
        <v>3258.8</v>
      </c>
      <c r="AB147" s="56">
        <v>2938.5</v>
      </c>
      <c r="AC147" s="56">
        <v>2982.5</v>
      </c>
      <c r="AD147" s="56">
        <v>2992.5</v>
      </c>
      <c r="AE147" s="56">
        <v>2976</v>
      </c>
      <c r="AF147" s="57">
        <v>3056.9</v>
      </c>
      <c r="AG147" s="39"/>
    </row>
    <row r="148" spans="1:33" ht="12.75" customHeight="1" x14ac:dyDescent="0.25">
      <c r="A148" s="86">
        <v>84.22</v>
      </c>
      <c r="B148" s="87" t="s">
        <v>176</v>
      </c>
      <c r="C148" s="59" t="s">
        <v>313</v>
      </c>
      <c r="D148" s="56">
        <v>6146.9</v>
      </c>
      <c r="E148" s="56">
        <v>5182.8</v>
      </c>
      <c r="F148" s="56">
        <v>5004.3</v>
      </c>
      <c r="G148" s="56">
        <v>5046.8</v>
      </c>
      <c r="H148" s="56">
        <v>4858.3999999999996</v>
      </c>
      <c r="I148" s="56">
        <v>4841</v>
      </c>
      <c r="J148" s="56">
        <v>4707.8999999999996</v>
      </c>
      <c r="K148" s="56">
        <v>4579.6000000000004</v>
      </c>
      <c r="L148" s="56">
        <v>3992.2</v>
      </c>
      <c r="M148" s="56">
        <v>3916.5</v>
      </c>
      <c r="N148" s="56">
        <v>3826</v>
      </c>
      <c r="O148" s="56">
        <v>3596.5</v>
      </c>
      <c r="P148" s="56">
        <v>3646.1</v>
      </c>
      <c r="Q148" s="56">
        <v>3743.7</v>
      </c>
      <c r="R148" s="56">
        <v>3599</v>
      </c>
      <c r="S148" s="56">
        <v>3299.3</v>
      </c>
      <c r="T148" s="56">
        <v>3855.6</v>
      </c>
      <c r="U148" s="56">
        <v>4117</v>
      </c>
      <c r="V148" s="56">
        <v>3638</v>
      </c>
      <c r="W148" s="56">
        <v>3305.6</v>
      </c>
      <c r="X148" s="56">
        <v>3243.5</v>
      </c>
      <c r="Y148" s="56">
        <v>3063.1</v>
      </c>
      <c r="Z148" s="56">
        <v>2825.2</v>
      </c>
      <c r="AA148" s="56">
        <v>2574.6</v>
      </c>
      <c r="AB148" s="56">
        <v>2290.9</v>
      </c>
      <c r="AC148" s="56">
        <v>1924.3</v>
      </c>
      <c r="AD148" s="56">
        <v>1798.2</v>
      </c>
      <c r="AE148" s="56">
        <v>1836.1</v>
      </c>
      <c r="AF148" s="57">
        <v>1867.3</v>
      </c>
      <c r="AG148" s="39"/>
    </row>
    <row r="149" spans="1:33" ht="12.75" customHeight="1" x14ac:dyDescent="0.25">
      <c r="A149" s="86">
        <v>85</v>
      </c>
      <c r="B149" s="87" t="s">
        <v>177</v>
      </c>
      <c r="C149" s="59" t="s">
        <v>314</v>
      </c>
      <c r="D149" s="56">
        <v>5500.5</v>
      </c>
      <c r="E149" s="56">
        <v>5827.6</v>
      </c>
      <c r="F149" s="56">
        <v>5970.4</v>
      </c>
      <c r="G149" s="56">
        <v>5072</v>
      </c>
      <c r="H149" s="56">
        <v>4533</v>
      </c>
      <c r="I149" s="56">
        <v>4266</v>
      </c>
      <c r="J149" s="56">
        <v>5339.5</v>
      </c>
      <c r="K149" s="56">
        <v>5993.2</v>
      </c>
      <c r="L149" s="56">
        <v>5262.8</v>
      </c>
      <c r="M149" s="56">
        <v>4998.3999999999996</v>
      </c>
      <c r="N149" s="56">
        <v>4676.8999999999996</v>
      </c>
      <c r="O149" s="56">
        <v>4338.5</v>
      </c>
      <c r="P149" s="56">
        <v>3729.3</v>
      </c>
      <c r="Q149" s="56">
        <v>3775.1</v>
      </c>
      <c r="R149" s="56">
        <v>3738.2</v>
      </c>
      <c r="S149" s="56">
        <v>3719.1</v>
      </c>
      <c r="T149" s="56">
        <v>3931.2</v>
      </c>
      <c r="U149" s="56">
        <v>3599.5</v>
      </c>
      <c r="V149" s="56">
        <v>3432.7</v>
      </c>
      <c r="W149" s="56">
        <v>3245.1</v>
      </c>
      <c r="X149" s="56">
        <v>3473</v>
      </c>
      <c r="Y149" s="56">
        <v>2876.6</v>
      </c>
      <c r="Z149" s="56">
        <v>3205.1</v>
      </c>
      <c r="AA149" s="56">
        <v>3147.2</v>
      </c>
      <c r="AB149" s="56">
        <v>2760</v>
      </c>
      <c r="AC149" s="56">
        <v>2935.3</v>
      </c>
      <c r="AD149" s="56">
        <v>2883</v>
      </c>
      <c r="AE149" s="56">
        <v>2905.9</v>
      </c>
      <c r="AF149" s="57">
        <v>2989.1</v>
      </c>
      <c r="AG149" s="39"/>
    </row>
    <row r="150" spans="1:33" ht="12.75" customHeight="1" x14ac:dyDescent="0.25">
      <c r="A150" s="86">
        <v>86</v>
      </c>
      <c r="B150" s="87" t="s">
        <v>178</v>
      </c>
      <c r="C150" s="59" t="s">
        <v>315</v>
      </c>
      <c r="D150" s="56">
        <v>4351.6000000000004</v>
      </c>
      <c r="E150" s="56">
        <v>4557.3</v>
      </c>
      <c r="F150" s="56">
        <v>4767</v>
      </c>
      <c r="G150" s="56">
        <v>4650</v>
      </c>
      <c r="H150" s="56">
        <v>4740.7</v>
      </c>
      <c r="I150" s="56">
        <v>4756.1000000000004</v>
      </c>
      <c r="J150" s="56">
        <v>5009.6000000000004</v>
      </c>
      <c r="K150" s="56">
        <v>3852.1</v>
      </c>
      <c r="L150" s="56">
        <v>4081.4</v>
      </c>
      <c r="M150" s="56">
        <v>3927.7</v>
      </c>
      <c r="N150" s="56">
        <v>3549.6</v>
      </c>
      <c r="O150" s="56">
        <v>3810.5</v>
      </c>
      <c r="P150" s="56">
        <v>3307</v>
      </c>
      <c r="Q150" s="56">
        <v>3119.5</v>
      </c>
      <c r="R150" s="56">
        <v>3695.6</v>
      </c>
      <c r="S150" s="56">
        <v>4345.7</v>
      </c>
      <c r="T150" s="56">
        <v>3592.8</v>
      </c>
      <c r="U150" s="56">
        <v>3636.1</v>
      </c>
      <c r="V150" s="56">
        <v>4127.3</v>
      </c>
      <c r="W150" s="56">
        <v>4164.7</v>
      </c>
      <c r="X150" s="56">
        <v>4476.3</v>
      </c>
      <c r="Y150" s="56">
        <v>4068.9</v>
      </c>
      <c r="Z150" s="56">
        <v>4369.6000000000004</v>
      </c>
      <c r="AA150" s="56">
        <v>4781.5</v>
      </c>
      <c r="AB150" s="56">
        <v>4378.8</v>
      </c>
      <c r="AC150" s="56">
        <v>4178.6000000000004</v>
      </c>
      <c r="AD150" s="56">
        <v>4320.5</v>
      </c>
      <c r="AE150" s="56">
        <v>3927.2</v>
      </c>
      <c r="AF150" s="57">
        <v>4026.6</v>
      </c>
      <c r="AG150" s="39"/>
    </row>
    <row r="151" spans="1:33" ht="12.75" customHeight="1" x14ac:dyDescent="0.25">
      <c r="A151" s="86">
        <v>87</v>
      </c>
      <c r="B151" s="87" t="s">
        <v>178</v>
      </c>
      <c r="C151" s="59" t="s">
        <v>316</v>
      </c>
      <c r="D151" s="56">
        <v>900.6</v>
      </c>
      <c r="E151" s="56">
        <v>965.6</v>
      </c>
      <c r="F151" s="56">
        <v>1071.7</v>
      </c>
      <c r="G151" s="56">
        <v>986.6</v>
      </c>
      <c r="H151" s="56">
        <v>966.4</v>
      </c>
      <c r="I151" s="56">
        <v>877.5</v>
      </c>
      <c r="J151" s="56">
        <v>1007.7</v>
      </c>
      <c r="K151" s="56">
        <v>1110.7</v>
      </c>
      <c r="L151" s="56">
        <v>1052</v>
      </c>
      <c r="M151" s="56">
        <v>930.4</v>
      </c>
      <c r="N151" s="56">
        <v>764.3</v>
      </c>
      <c r="O151" s="56">
        <v>807.4</v>
      </c>
      <c r="P151" s="56">
        <v>507.7</v>
      </c>
      <c r="Q151" s="56">
        <v>398.4</v>
      </c>
      <c r="R151" s="56">
        <v>422.9</v>
      </c>
      <c r="S151" s="56">
        <v>591.6</v>
      </c>
      <c r="T151" s="56">
        <v>569.5</v>
      </c>
      <c r="U151" s="56">
        <v>565.70000000000005</v>
      </c>
      <c r="V151" s="56">
        <v>573.9</v>
      </c>
      <c r="W151" s="56">
        <v>508.9</v>
      </c>
      <c r="X151" s="56">
        <v>540.5</v>
      </c>
      <c r="Y151" s="56">
        <v>511.2</v>
      </c>
      <c r="Z151" s="56">
        <v>627.20000000000005</v>
      </c>
      <c r="AA151" s="56">
        <v>665.3</v>
      </c>
      <c r="AB151" s="56">
        <v>592.20000000000005</v>
      </c>
      <c r="AC151" s="56">
        <v>687.1</v>
      </c>
      <c r="AD151" s="56">
        <v>725.1</v>
      </c>
      <c r="AE151" s="56">
        <v>789.2</v>
      </c>
      <c r="AF151" s="57">
        <v>813.7</v>
      </c>
      <c r="AG151" s="39"/>
    </row>
    <row r="152" spans="1:33" ht="12.75" customHeight="1" x14ac:dyDescent="0.25">
      <c r="A152" s="86">
        <v>88</v>
      </c>
      <c r="B152" s="87" t="s">
        <v>178</v>
      </c>
      <c r="C152" s="59" t="s">
        <v>317</v>
      </c>
      <c r="D152" s="56">
        <v>505</v>
      </c>
      <c r="E152" s="56">
        <v>558.6</v>
      </c>
      <c r="F152" s="56">
        <v>604.6</v>
      </c>
      <c r="G152" s="56">
        <v>489</v>
      </c>
      <c r="H152" s="56">
        <v>489.7</v>
      </c>
      <c r="I152" s="56">
        <v>503.5</v>
      </c>
      <c r="J152" s="56">
        <v>618.1</v>
      </c>
      <c r="K152" s="56">
        <v>872.2</v>
      </c>
      <c r="L152" s="56">
        <v>821.2</v>
      </c>
      <c r="M152" s="56">
        <v>750.6</v>
      </c>
      <c r="N152" s="56">
        <v>638.4</v>
      </c>
      <c r="O152" s="56">
        <v>699.8</v>
      </c>
      <c r="P152" s="56">
        <v>504.3</v>
      </c>
      <c r="Q152" s="56">
        <v>414.3</v>
      </c>
      <c r="R152" s="56">
        <v>460.4</v>
      </c>
      <c r="S152" s="56">
        <v>647.4</v>
      </c>
      <c r="T152" s="56">
        <v>633.9</v>
      </c>
      <c r="U152" s="56">
        <v>614.4</v>
      </c>
      <c r="V152" s="56">
        <v>615.5</v>
      </c>
      <c r="W152" s="56">
        <v>606.5</v>
      </c>
      <c r="X152" s="56">
        <v>614.20000000000005</v>
      </c>
      <c r="Y152" s="56">
        <v>553.29999999999995</v>
      </c>
      <c r="Z152" s="56">
        <v>709</v>
      </c>
      <c r="AA152" s="56">
        <v>768.1</v>
      </c>
      <c r="AB152" s="56">
        <v>671.1</v>
      </c>
      <c r="AC152" s="56">
        <v>781.1</v>
      </c>
      <c r="AD152" s="56">
        <v>828.1</v>
      </c>
      <c r="AE152" s="56">
        <v>903.5</v>
      </c>
      <c r="AF152" s="57">
        <v>923.6</v>
      </c>
      <c r="AG152" s="39"/>
    </row>
    <row r="153" spans="1:33" ht="12.75" customHeight="1" x14ac:dyDescent="0.25">
      <c r="A153" s="86">
        <v>90</v>
      </c>
      <c r="B153" s="87" t="s">
        <v>180</v>
      </c>
      <c r="C153" s="59" t="s">
        <v>318</v>
      </c>
      <c r="D153" s="56">
        <v>275.7</v>
      </c>
      <c r="E153" s="56">
        <v>287.7</v>
      </c>
      <c r="F153" s="56">
        <v>258</v>
      </c>
      <c r="G153" s="56">
        <v>288.7</v>
      </c>
      <c r="H153" s="56">
        <v>311.5</v>
      </c>
      <c r="I153" s="56">
        <v>307.89999999999998</v>
      </c>
      <c r="J153" s="56">
        <v>321.2</v>
      </c>
      <c r="K153" s="56">
        <v>274</v>
      </c>
      <c r="L153" s="56">
        <v>299.89999999999998</v>
      </c>
      <c r="M153" s="56">
        <v>245.9</v>
      </c>
      <c r="N153" s="56">
        <v>235.6</v>
      </c>
      <c r="O153" s="56">
        <v>291</v>
      </c>
      <c r="P153" s="56">
        <v>231.1</v>
      </c>
      <c r="Q153" s="56">
        <v>227.2</v>
      </c>
      <c r="R153" s="56">
        <v>222.7</v>
      </c>
      <c r="S153" s="56">
        <v>230.2</v>
      </c>
      <c r="T153" s="56">
        <v>170.3</v>
      </c>
      <c r="U153" s="56">
        <v>158.5</v>
      </c>
      <c r="V153" s="56">
        <v>174.7</v>
      </c>
      <c r="W153" s="56">
        <v>162.19999999999999</v>
      </c>
      <c r="X153" s="56">
        <v>144.9</v>
      </c>
      <c r="Y153" s="56">
        <v>133.30000000000001</v>
      </c>
      <c r="Z153" s="56">
        <v>137.1</v>
      </c>
      <c r="AA153" s="56">
        <v>132.80000000000001</v>
      </c>
      <c r="AB153" s="56">
        <v>126.1</v>
      </c>
      <c r="AC153" s="56">
        <v>128.4</v>
      </c>
      <c r="AD153" s="56">
        <v>130.19999999999999</v>
      </c>
      <c r="AE153" s="56">
        <v>127.2</v>
      </c>
      <c r="AF153" s="57">
        <v>128.30000000000001</v>
      </c>
      <c r="AG153" s="39"/>
    </row>
    <row r="154" spans="1:33" ht="12.75" customHeight="1" x14ac:dyDescent="0.25">
      <c r="A154" s="86">
        <v>91</v>
      </c>
      <c r="B154" s="87" t="s">
        <v>180</v>
      </c>
      <c r="C154" s="59" t="s">
        <v>319</v>
      </c>
      <c r="D154" s="56">
        <v>310.8</v>
      </c>
      <c r="E154" s="56">
        <v>304.7</v>
      </c>
      <c r="F154" s="56">
        <v>240.2</v>
      </c>
      <c r="G154" s="56">
        <v>259.60000000000002</v>
      </c>
      <c r="H154" s="56">
        <v>241.3</v>
      </c>
      <c r="I154" s="56">
        <v>203</v>
      </c>
      <c r="J154" s="56">
        <v>211.7</v>
      </c>
      <c r="K154" s="56">
        <v>173</v>
      </c>
      <c r="L154" s="56">
        <v>171.7</v>
      </c>
      <c r="M154" s="56">
        <v>117.9</v>
      </c>
      <c r="N154" s="56">
        <v>109.2</v>
      </c>
      <c r="O154" s="56">
        <v>104.6</v>
      </c>
      <c r="P154" s="56">
        <v>84.7</v>
      </c>
      <c r="Q154" s="56">
        <v>81.900000000000006</v>
      </c>
      <c r="R154" s="56">
        <v>79.599999999999994</v>
      </c>
      <c r="S154" s="56">
        <v>92.4</v>
      </c>
      <c r="T154" s="56">
        <v>68.099999999999994</v>
      </c>
      <c r="U154" s="56">
        <v>61.2</v>
      </c>
      <c r="V154" s="56">
        <v>67.099999999999994</v>
      </c>
      <c r="W154" s="56">
        <v>71.7</v>
      </c>
      <c r="X154" s="56">
        <v>55.6</v>
      </c>
      <c r="Y154" s="56">
        <v>51.5</v>
      </c>
      <c r="Z154" s="56">
        <v>53</v>
      </c>
      <c r="AA154" s="56">
        <v>52.2</v>
      </c>
      <c r="AB154" s="56">
        <v>49.3</v>
      </c>
      <c r="AC154" s="56">
        <v>51.8</v>
      </c>
      <c r="AD154" s="56">
        <v>53.8</v>
      </c>
      <c r="AE154" s="56">
        <v>51.5</v>
      </c>
      <c r="AF154" s="57">
        <v>52.8</v>
      </c>
      <c r="AG154" s="39"/>
    </row>
    <row r="155" spans="1:33" ht="12.75" customHeight="1" x14ac:dyDescent="0.25">
      <c r="A155" s="86">
        <v>92</v>
      </c>
      <c r="B155" s="87" t="s">
        <v>180</v>
      </c>
      <c r="C155" s="59" t="s">
        <v>320</v>
      </c>
      <c r="D155" s="56">
        <v>388.4</v>
      </c>
      <c r="E155" s="56">
        <v>394.5</v>
      </c>
      <c r="F155" s="56">
        <v>326.7</v>
      </c>
      <c r="G155" s="56">
        <v>349.4</v>
      </c>
      <c r="H155" s="56">
        <v>323.89999999999998</v>
      </c>
      <c r="I155" s="56">
        <v>286</v>
      </c>
      <c r="J155" s="56">
        <v>294.60000000000002</v>
      </c>
      <c r="K155" s="56">
        <v>253.4</v>
      </c>
      <c r="L155" s="56">
        <v>264.7</v>
      </c>
      <c r="M155" s="56">
        <v>224.7</v>
      </c>
      <c r="N155" s="56">
        <v>220.7</v>
      </c>
      <c r="O155" s="56">
        <v>210.6</v>
      </c>
      <c r="P155" s="56">
        <v>173</v>
      </c>
      <c r="Q155" s="56">
        <v>171.2</v>
      </c>
      <c r="R155" s="56">
        <v>161.1</v>
      </c>
      <c r="S155" s="56">
        <v>167.2</v>
      </c>
      <c r="T155" s="56">
        <v>134</v>
      </c>
      <c r="U155" s="56">
        <v>122.7</v>
      </c>
      <c r="V155" s="56">
        <v>132.80000000000001</v>
      </c>
      <c r="W155" s="56">
        <v>118.8</v>
      </c>
      <c r="X155" s="56">
        <v>106</v>
      </c>
      <c r="Y155" s="56">
        <v>95.3</v>
      </c>
      <c r="Z155" s="56">
        <v>98.4</v>
      </c>
      <c r="AA155" s="56">
        <v>96.3</v>
      </c>
      <c r="AB155" s="56">
        <v>87.2</v>
      </c>
      <c r="AC155" s="56">
        <v>90.2</v>
      </c>
      <c r="AD155" s="56">
        <v>90.5</v>
      </c>
      <c r="AE155" s="56">
        <v>88.5</v>
      </c>
      <c r="AF155" s="57">
        <v>89</v>
      </c>
      <c r="AG155" s="39"/>
    </row>
    <row r="156" spans="1:33" ht="12.75" customHeight="1" x14ac:dyDescent="0.25">
      <c r="A156" s="86">
        <v>93</v>
      </c>
      <c r="B156" s="87" t="s">
        <v>180</v>
      </c>
      <c r="C156" s="59" t="s">
        <v>321</v>
      </c>
      <c r="D156" s="56">
        <v>1260.3</v>
      </c>
      <c r="E156" s="56">
        <v>1309.9000000000001</v>
      </c>
      <c r="F156" s="56">
        <v>1116.0999999999999</v>
      </c>
      <c r="G156" s="56">
        <v>1203.2</v>
      </c>
      <c r="H156" s="56">
        <v>1167.0999999999999</v>
      </c>
      <c r="I156" s="56">
        <v>1089.4000000000001</v>
      </c>
      <c r="J156" s="56">
        <v>1173.5</v>
      </c>
      <c r="K156" s="56">
        <v>1016.1</v>
      </c>
      <c r="L156" s="56">
        <v>1083.9000000000001</v>
      </c>
      <c r="M156" s="56">
        <v>958.9</v>
      </c>
      <c r="N156" s="56">
        <v>950.1</v>
      </c>
      <c r="O156" s="56">
        <v>932.2</v>
      </c>
      <c r="P156" s="56">
        <v>798.2</v>
      </c>
      <c r="Q156" s="56">
        <v>820.8</v>
      </c>
      <c r="R156" s="56">
        <v>798.9</v>
      </c>
      <c r="S156" s="56">
        <v>840.7</v>
      </c>
      <c r="T156" s="56">
        <v>724</v>
      </c>
      <c r="U156" s="56">
        <v>689.7</v>
      </c>
      <c r="V156" s="56">
        <v>797.1</v>
      </c>
      <c r="W156" s="56">
        <v>736.2</v>
      </c>
      <c r="X156" s="56">
        <v>692.6</v>
      </c>
      <c r="Y156" s="56">
        <v>634.1</v>
      </c>
      <c r="Z156" s="56">
        <v>689.2</v>
      </c>
      <c r="AA156" s="56">
        <v>698.3</v>
      </c>
      <c r="AB156" s="56">
        <v>642.20000000000005</v>
      </c>
      <c r="AC156" s="56">
        <v>685.2</v>
      </c>
      <c r="AD156" s="56">
        <v>706.3</v>
      </c>
      <c r="AE156" s="56">
        <v>706.9</v>
      </c>
      <c r="AF156" s="57">
        <v>716.8</v>
      </c>
      <c r="AG156" s="39"/>
    </row>
    <row r="157" spans="1:33" ht="12.75" customHeight="1" x14ac:dyDescent="0.25">
      <c r="A157" s="86">
        <v>94</v>
      </c>
      <c r="B157" s="87" t="s">
        <v>182</v>
      </c>
      <c r="C157" s="59" t="s">
        <v>322</v>
      </c>
      <c r="D157" s="56">
        <v>412.1</v>
      </c>
      <c r="E157" s="56">
        <v>464.2</v>
      </c>
      <c r="F157" s="56">
        <v>452.7</v>
      </c>
      <c r="G157" s="56">
        <v>482.3</v>
      </c>
      <c r="H157" s="56">
        <v>465.3</v>
      </c>
      <c r="I157" s="56">
        <v>476.4</v>
      </c>
      <c r="J157" s="56">
        <v>512.1</v>
      </c>
      <c r="K157" s="56">
        <v>458</v>
      </c>
      <c r="L157" s="56">
        <v>474.7</v>
      </c>
      <c r="M157" s="56">
        <v>479.1</v>
      </c>
      <c r="N157" s="56">
        <v>500.3</v>
      </c>
      <c r="O157" s="56">
        <v>476</v>
      </c>
      <c r="P157" s="56">
        <v>395.6</v>
      </c>
      <c r="Q157" s="56">
        <v>401.6</v>
      </c>
      <c r="R157" s="56">
        <v>377.7</v>
      </c>
      <c r="S157" s="56">
        <v>397.1</v>
      </c>
      <c r="T157" s="56">
        <v>318.5</v>
      </c>
      <c r="U157" s="56">
        <v>298.7</v>
      </c>
      <c r="V157" s="56">
        <v>351.4</v>
      </c>
      <c r="W157" s="56">
        <v>281.89999999999998</v>
      </c>
      <c r="X157" s="56">
        <v>299.2</v>
      </c>
      <c r="Y157" s="56">
        <v>263.7</v>
      </c>
      <c r="Z157" s="56">
        <v>291.39999999999998</v>
      </c>
      <c r="AA157" s="56">
        <v>297.39999999999998</v>
      </c>
      <c r="AB157" s="56">
        <v>262.2</v>
      </c>
      <c r="AC157" s="56">
        <v>281.89999999999998</v>
      </c>
      <c r="AD157" s="56">
        <v>284</v>
      </c>
      <c r="AE157" s="56">
        <v>277.89999999999998</v>
      </c>
      <c r="AF157" s="57">
        <v>287.5</v>
      </c>
      <c r="AG157" s="39"/>
    </row>
    <row r="158" spans="1:33" ht="12.75" customHeight="1" x14ac:dyDescent="0.25">
      <c r="A158" s="86">
        <v>95</v>
      </c>
      <c r="B158" s="87" t="s">
        <v>182</v>
      </c>
      <c r="C158" s="59" t="s">
        <v>323</v>
      </c>
      <c r="D158" s="56">
        <v>89.1</v>
      </c>
      <c r="E158" s="56">
        <v>90.3</v>
      </c>
      <c r="F158" s="56">
        <v>88.6</v>
      </c>
      <c r="G158" s="56">
        <v>90.4</v>
      </c>
      <c r="H158" s="56">
        <v>93.9</v>
      </c>
      <c r="I158" s="56">
        <v>95.3</v>
      </c>
      <c r="J158" s="56">
        <v>96.2</v>
      </c>
      <c r="K158" s="56">
        <v>94.8</v>
      </c>
      <c r="L158" s="56">
        <v>94.3</v>
      </c>
      <c r="M158" s="56">
        <v>96.2</v>
      </c>
      <c r="N158" s="56">
        <v>95.7</v>
      </c>
      <c r="O158" s="56">
        <v>91</v>
      </c>
      <c r="P158" s="56">
        <v>86.2</v>
      </c>
      <c r="Q158" s="56">
        <v>85.4</v>
      </c>
      <c r="R158" s="56">
        <v>82.5</v>
      </c>
      <c r="S158" s="56">
        <v>79.5</v>
      </c>
      <c r="T158" s="56">
        <v>76.599999999999994</v>
      </c>
      <c r="U158" s="56">
        <v>74</v>
      </c>
      <c r="V158" s="56">
        <v>73.400000000000006</v>
      </c>
      <c r="W158" s="56">
        <v>74.900000000000006</v>
      </c>
      <c r="X158" s="56">
        <v>69.8</v>
      </c>
      <c r="Y158" s="56">
        <v>66.3</v>
      </c>
      <c r="Z158" s="56">
        <v>66.400000000000006</v>
      </c>
      <c r="AA158" s="56">
        <v>66.099999999999994</v>
      </c>
      <c r="AB158" s="56">
        <v>66.3</v>
      </c>
      <c r="AC158" s="56">
        <v>69.3</v>
      </c>
      <c r="AD158" s="56">
        <v>72.8</v>
      </c>
      <c r="AE158" s="56">
        <v>71.7</v>
      </c>
      <c r="AF158" s="57">
        <v>74.599999999999994</v>
      </c>
      <c r="AG158" s="39"/>
    </row>
    <row r="159" spans="1:33" ht="12.75" customHeight="1" x14ac:dyDescent="0.25">
      <c r="A159" s="86">
        <v>96</v>
      </c>
      <c r="B159" s="87" t="s">
        <v>182</v>
      </c>
      <c r="C159" s="59" t="s">
        <v>324</v>
      </c>
      <c r="D159" s="56">
        <v>554.79999999999995</v>
      </c>
      <c r="E159" s="56">
        <v>606.79999999999995</v>
      </c>
      <c r="F159" s="56">
        <v>587.79999999999995</v>
      </c>
      <c r="G159" s="56">
        <v>610.9</v>
      </c>
      <c r="H159" s="56">
        <v>625.29999999999995</v>
      </c>
      <c r="I159" s="56">
        <v>644.1</v>
      </c>
      <c r="J159" s="56">
        <v>672.1</v>
      </c>
      <c r="K159" s="56">
        <v>634.29999999999995</v>
      </c>
      <c r="L159" s="56">
        <v>664.9</v>
      </c>
      <c r="M159" s="56">
        <v>697.3</v>
      </c>
      <c r="N159" s="56">
        <v>707</v>
      </c>
      <c r="O159" s="56">
        <v>702.7</v>
      </c>
      <c r="P159" s="56">
        <v>644.4</v>
      </c>
      <c r="Q159" s="56">
        <v>678.3</v>
      </c>
      <c r="R159" s="56">
        <v>668.8</v>
      </c>
      <c r="S159" s="56">
        <v>683.2</v>
      </c>
      <c r="T159" s="56">
        <v>705.8</v>
      </c>
      <c r="U159" s="56">
        <v>648.9</v>
      </c>
      <c r="V159" s="56">
        <v>762.8</v>
      </c>
      <c r="W159" s="56">
        <v>654.79999999999995</v>
      </c>
      <c r="X159" s="56">
        <v>657.1</v>
      </c>
      <c r="Y159" s="56">
        <v>608</v>
      </c>
      <c r="Z159" s="56">
        <v>650.79999999999995</v>
      </c>
      <c r="AA159" s="56">
        <v>658.4</v>
      </c>
      <c r="AB159" s="56">
        <v>615.70000000000005</v>
      </c>
      <c r="AC159" s="56">
        <v>648.79999999999995</v>
      </c>
      <c r="AD159" s="56">
        <v>670.1</v>
      </c>
      <c r="AE159" s="56">
        <v>665.2</v>
      </c>
      <c r="AF159" s="57">
        <v>668.7</v>
      </c>
      <c r="AG159" s="39"/>
    </row>
    <row r="160" spans="1:33" ht="12.75" customHeight="1" x14ac:dyDescent="0.25">
      <c r="A160" s="86">
        <v>97</v>
      </c>
      <c r="B160" s="87" t="s">
        <v>184</v>
      </c>
      <c r="C160" s="59" t="s">
        <v>325</v>
      </c>
      <c r="D160" s="56">
        <v>60.6</v>
      </c>
      <c r="E160" s="56">
        <v>61</v>
      </c>
      <c r="F160" s="56">
        <v>62.4</v>
      </c>
      <c r="G160" s="56">
        <v>63.7</v>
      </c>
      <c r="H160" s="56">
        <v>67.3</v>
      </c>
      <c r="I160" s="56">
        <v>69.7</v>
      </c>
      <c r="J160" s="56">
        <v>68</v>
      </c>
      <c r="K160" s="56">
        <v>69</v>
      </c>
      <c r="L160" s="56">
        <v>65.7</v>
      </c>
      <c r="M160" s="56">
        <v>66.900000000000006</v>
      </c>
      <c r="N160" s="56">
        <v>80</v>
      </c>
      <c r="O160" s="56">
        <v>75.5</v>
      </c>
      <c r="P160" s="56">
        <v>75.8</v>
      </c>
      <c r="Q160" s="56">
        <v>76</v>
      </c>
      <c r="R160" s="56">
        <v>75.900000000000006</v>
      </c>
      <c r="S160" s="56">
        <v>78.8</v>
      </c>
      <c r="T160" s="56">
        <v>67.3</v>
      </c>
      <c r="U160" s="56">
        <v>55.9</v>
      </c>
      <c r="V160" s="56">
        <v>54.3</v>
      </c>
      <c r="W160" s="56">
        <v>43.6</v>
      </c>
      <c r="X160" s="56">
        <v>58.3</v>
      </c>
      <c r="Y160" s="56">
        <v>55.9</v>
      </c>
      <c r="Z160" s="56">
        <v>55</v>
      </c>
      <c r="AA160" s="56">
        <v>51.3</v>
      </c>
      <c r="AB160" s="56">
        <v>54.3</v>
      </c>
      <c r="AC160" s="56">
        <v>51.2</v>
      </c>
      <c r="AD160" s="56">
        <v>59</v>
      </c>
      <c r="AE160" s="56">
        <v>53.5</v>
      </c>
      <c r="AF160" s="57">
        <v>53.3</v>
      </c>
      <c r="AG160" s="39"/>
    </row>
    <row r="161" spans="1:33" ht="12.75" customHeight="1" x14ac:dyDescent="0.25">
      <c r="A161" s="86">
        <v>100</v>
      </c>
      <c r="B161" s="93"/>
      <c r="C161" s="59" t="s">
        <v>326</v>
      </c>
      <c r="D161" s="56">
        <v>81332.800000000003</v>
      </c>
      <c r="E161" s="56">
        <v>90320.3</v>
      </c>
      <c r="F161" s="56">
        <v>87493.2</v>
      </c>
      <c r="G161" s="56">
        <v>92203.5</v>
      </c>
      <c r="H161" s="56">
        <v>87986.5</v>
      </c>
      <c r="I161" s="56">
        <v>83680.2</v>
      </c>
      <c r="J161" s="56">
        <v>95585.4</v>
      </c>
      <c r="K161" s="56">
        <v>88687.8</v>
      </c>
      <c r="L161" s="56">
        <v>91285.3</v>
      </c>
      <c r="M161" s="56">
        <v>90873.2</v>
      </c>
      <c r="N161" s="56">
        <v>91452.800000000003</v>
      </c>
      <c r="O161" s="56">
        <v>94138.5</v>
      </c>
      <c r="P161" s="56">
        <v>90537.600000000006</v>
      </c>
      <c r="Q161" s="56">
        <v>91772.3</v>
      </c>
      <c r="R161" s="56">
        <v>93464.8</v>
      </c>
      <c r="S161" s="56">
        <v>89502.9</v>
      </c>
      <c r="T161" s="56">
        <v>86980.2</v>
      </c>
      <c r="U161" s="56">
        <v>83345.899999999994</v>
      </c>
      <c r="V161" s="56">
        <v>85874.5</v>
      </c>
      <c r="W161" s="56">
        <v>83013.7</v>
      </c>
      <c r="X161" s="56">
        <v>93737</v>
      </c>
      <c r="Y161" s="56">
        <v>75528.2</v>
      </c>
      <c r="Z161" s="56">
        <v>83297.100000000006</v>
      </c>
      <c r="AA161" s="56">
        <v>85321</v>
      </c>
      <c r="AB161" s="56">
        <v>72321.600000000006</v>
      </c>
      <c r="AC161" s="56">
        <v>75754.2</v>
      </c>
      <c r="AD161" s="56">
        <v>77551.5</v>
      </c>
      <c r="AE161" s="56">
        <v>75463</v>
      </c>
      <c r="AF161" s="57">
        <v>78755.199999999997</v>
      </c>
      <c r="AG161" s="39"/>
    </row>
    <row r="162" spans="1:33" ht="12.75" customHeight="1" x14ac:dyDescent="0.25">
      <c r="A162" s="86">
        <v>101</v>
      </c>
      <c r="B162" s="93"/>
      <c r="C162" s="59" t="s">
        <v>327</v>
      </c>
      <c r="D162" s="56">
        <v>60756.6</v>
      </c>
      <c r="E162" s="56">
        <v>60385.9</v>
      </c>
      <c r="F162" s="56">
        <v>61370.7</v>
      </c>
      <c r="G162" s="56">
        <v>61803.4</v>
      </c>
      <c r="H162" s="56">
        <v>61032.4</v>
      </c>
      <c r="I162" s="56">
        <v>60228.4</v>
      </c>
      <c r="J162" s="56">
        <v>63806.400000000001</v>
      </c>
      <c r="K162" s="56">
        <v>64773.4</v>
      </c>
      <c r="L162" s="56">
        <v>64606.1</v>
      </c>
      <c r="M162" s="56">
        <v>65692.7</v>
      </c>
      <c r="N162" s="56">
        <v>65515</v>
      </c>
      <c r="O162" s="56">
        <v>66766.899999999994</v>
      </c>
      <c r="P162" s="56">
        <v>69219.600000000006</v>
      </c>
      <c r="Q162" s="56">
        <v>68669.5</v>
      </c>
      <c r="R162" s="56">
        <v>69753.100000000006</v>
      </c>
      <c r="S162" s="56">
        <v>70322.8</v>
      </c>
      <c r="T162" s="56">
        <v>70359.8</v>
      </c>
      <c r="U162" s="56">
        <v>70849.399999999994</v>
      </c>
      <c r="V162" s="56">
        <v>69435.399999999994</v>
      </c>
      <c r="W162" s="56">
        <v>68565.2</v>
      </c>
      <c r="X162" s="56">
        <v>66945.5</v>
      </c>
      <c r="Y162" s="56">
        <v>66454.2</v>
      </c>
      <c r="Z162" s="56">
        <v>66421.899999999994</v>
      </c>
      <c r="AA162" s="56">
        <v>66757.2</v>
      </c>
      <c r="AB162" s="56">
        <v>67054.8</v>
      </c>
      <c r="AC162" s="56">
        <v>67673.3</v>
      </c>
      <c r="AD162" s="56">
        <v>68445</v>
      </c>
      <c r="AE162" s="56">
        <v>68153.7</v>
      </c>
      <c r="AF162" s="57">
        <v>67353.8</v>
      </c>
      <c r="AG162" s="39"/>
    </row>
    <row r="163" spans="1:33" ht="12.75" customHeight="1" x14ac:dyDescent="0.2">
      <c r="A163" s="94"/>
      <c r="B163" s="95"/>
      <c r="C163" s="96"/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77"/>
      <c r="AG163" s="39"/>
    </row>
    <row r="164" spans="1:33" ht="12.75" customHeight="1" x14ac:dyDescent="0.25">
      <c r="A164" s="99"/>
      <c r="B164" s="99"/>
      <c r="C164" s="100" t="s">
        <v>188</v>
      </c>
      <c r="D164" s="68">
        <v>833585.6</v>
      </c>
      <c r="E164" s="101">
        <v>843869.6</v>
      </c>
      <c r="F164" s="101">
        <v>824007.4</v>
      </c>
      <c r="G164" s="101">
        <v>806268.8</v>
      </c>
      <c r="H164" s="101">
        <v>798579.6</v>
      </c>
      <c r="I164" s="101">
        <v>794216.3</v>
      </c>
      <c r="J164" s="101">
        <v>822096.4</v>
      </c>
      <c r="K164" s="101">
        <v>798063.2</v>
      </c>
      <c r="L164" s="101">
        <v>799937.2</v>
      </c>
      <c r="M164" s="101">
        <v>769759.8</v>
      </c>
      <c r="N164" s="101">
        <v>772347.9</v>
      </c>
      <c r="O164" s="101">
        <v>779655.5</v>
      </c>
      <c r="P164" s="101">
        <v>761672.3</v>
      </c>
      <c r="Q164" s="101">
        <v>772383.9</v>
      </c>
      <c r="R164" s="101">
        <v>775090.5</v>
      </c>
      <c r="S164" s="101">
        <v>771200.4</v>
      </c>
      <c r="T164" s="101">
        <v>756794.6</v>
      </c>
      <c r="U164" s="101">
        <v>745754.7</v>
      </c>
      <c r="V164" s="101">
        <v>728001.8</v>
      </c>
      <c r="W164" s="101">
        <v>669233.5</v>
      </c>
      <c r="X164" s="101">
        <v>687087.1</v>
      </c>
      <c r="Y164" s="101">
        <v>643620.4</v>
      </c>
      <c r="Z164" s="101">
        <v>656966.19999999995</v>
      </c>
      <c r="AA164" s="101">
        <v>644933.69999999995</v>
      </c>
      <c r="AB164" s="101">
        <v>611807.30000000005</v>
      </c>
      <c r="AC164" s="101">
        <v>601659.80000000005</v>
      </c>
      <c r="AD164" s="101">
        <v>577772.30000000005</v>
      </c>
      <c r="AE164" s="101">
        <v>563508.1</v>
      </c>
      <c r="AF164" s="102">
        <v>563896.19999999995</v>
      </c>
      <c r="AG164" s="39"/>
    </row>
    <row r="165" spans="1:33" ht="12.75" customHeight="1" x14ac:dyDescent="0.2">
      <c r="A165" s="103"/>
      <c r="B165" s="103"/>
      <c r="C165" s="103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5"/>
      <c r="AG165" s="39"/>
    </row>
    <row r="166" spans="1:33" ht="12.75" customHeight="1" x14ac:dyDescent="0.2">
      <c r="A166" s="38" t="s">
        <v>328</v>
      </c>
      <c r="B166" s="38"/>
      <c r="C166" s="103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6">
        <f>SUM(AF32:AF162)</f>
        <v>563896.5</v>
      </c>
      <c r="AG166" s="39"/>
    </row>
    <row r="167" spans="1:33" ht="12.75" customHeight="1" x14ac:dyDescent="0.2">
      <c r="A167" s="107" t="s">
        <v>329</v>
      </c>
      <c r="B167" s="107"/>
      <c r="C167" s="103"/>
      <c r="D167" s="104"/>
      <c r="E167" s="198" t="s">
        <v>330</v>
      </c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5"/>
      <c r="AG167" s="39"/>
    </row>
    <row r="168" spans="1:33" ht="12.75" customHeight="1" x14ac:dyDescent="0.2">
      <c r="A168" s="107" t="s">
        <v>331</v>
      </c>
      <c r="B168" s="107"/>
      <c r="C168" s="103"/>
      <c r="D168" s="104"/>
      <c r="E168" s="108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5"/>
      <c r="AG168" s="39"/>
    </row>
    <row r="169" spans="1:33" ht="12.75" customHeight="1" x14ac:dyDescent="0.2">
      <c r="A169" s="40"/>
      <c r="B169" s="40"/>
      <c r="C169" s="103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5"/>
      <c r="AG169" s="39"/>
    </row>
    <row r="170" spans="1:33" ht="12.75" customHeight="1" x14ac:dyDescent="0.2">
      <c r="A170" s="39" t="s">
        <v>332</v>
      </c>
      <c r="B170" s="39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5"/>
      <c r="AG170" s="39"/>
    </row>
    <row r="171" spans="1:33" ht="12.75" customHeight="1" x14ac:dyDescent="0.2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5"/>
      <c r="AG171" s="39"/>
    </row>
    <row r="172" spans="1:33" ht="12.75" customHeight="1" x14ac:dyDescent="0.2">
      <c r="A172" s="39" t="s">
        <v>333</v>
      </c>
      <c r="B172" s="39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5"/>
      <c r="AG172" s="39"/>
    </row>
    <row r="173" spans="1:33" ht="12.75" customHeight="1" x14ac:dyDescent="0.2">
      <c r="A173" s="43"/>
      <c r="B173" s="43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44"/>
      <c r="AG173" s="39"/>
    </row>
    <row r="174" spans="1:33" ht="12.75" customHeight="1" x14ac:dyDescent="0.2">
      <c r="A174" s="43"/>
      <c r="B174" s="43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44"/>
      <c r="AG174" s="39"/>
    </row>
    <row r="175" spans="1:33" ht="12.75" customHeight="1" x14ac:dyDescent="0.2">
      <c r="A175" s="43"/>
      <c r="B175" s="43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44"/>
      <c r="AG175" s="39"/>
    </row>
    <row r="176" spans="1:33" ht="12.75" customHeight="1" x14ac:dyDescent="0.2">
      <c r="A176" s="43"/>
      <c r="B176" s="43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44"/>
      <c r="AG176" s="39"/>
    </row>
    <row r="177" spans="1:33" ht="12.75" customHeight="1" x14ac:dyDescent="0.2">
      <c r="A177" s="43"/>
      <c r="B177" s="43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44"/>
      <c r="AG177" s="39"/>
    </row>
    <row r="178" spans="1:33" ht="12.75" customHeight="1" x14ac:dyDescent="0.2">
      <c r="A178" s="43"/>
      <c r="B178" s="43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44"/>
      <c r="AG178" s="39"/>
    </row>
    <row r="179" spans="1:33" ht="12.75" customHeight="1" x14ac:dyDescent="0.2">
      <c r="A179" s="43"/>
      <c r="B179" s="43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44"/>
      <c r="AG179" s="39"/>
    </row>
    <row r="180" spans="1:33" ht="12.75" customHeight="1" x14ac:dyDescent="0.2">
      <c r="A180" s="43"/>
      <c r="B180" s="43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44"/>
      <c r="AG180" s="39"/>
    </row>
    <row r="181" spans="1:33" ht="12.75" customHeight="1" x14ac:dyDescent="0.2">
      <c r="A181" s="43"/>
      <c r="B181" s="43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44"/>
      <c r="AG181" s="39"/>
    </row>
    <row r="182" spans="1:33" ht="12.75" customHeight="1" x14ac:dyDescent="0.2">
      <c r="A182" s="43"/>
      <c r="B182" s="43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44"/>
      <c r="AG182" s="39"/>
    </row>
    <row r="183" spans="1:33" ht="12.75" customHeight="1" x14ac:dyDescent="0.2">
      <c r="A183" s="43"/>
      <c r="B183" s="43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44"/>
      <c r="AG183" s="39"/>
    </row>
    <row r="184" spans="1:33" ht="12.75" customHeight="1" x14ac:dyDescent="0.2">
      <c r="A184" s="43"/>
      <c r="B184" s="43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44"/>
      <c r="AG184" s="39"/>
    </row>
    <row r="185" spans="1:33" ht="12.75" customHeight="1" x14ac:dyDescent="0.2">
      <c r="A185" s="43"/>
      <c r="B185" s="43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44"/>
      <c r="AG185" s="39"/>
    </row>
    <row r="186" spans="1:33" ht="12.75" customHeight="1" x14ac:dyDescent="0.2">
      <c r="A186" s="43"/>
      <c r="B186" s="43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44"/>
      <c r="AG186" s="39"/>
    </row>
    <row r="187" spans="1:33" ht="12.75" customHeight="1" x14ac:dyDescent="0.2">
      <c r="A187" s="43"/>
      <c r="B187" s="43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44"/>
      <c r="AG187" s="39"/>
    </row>
    <row r="188" spans="1:33" ht="12.75" customHeight="1" x14ac:dyDescent="0.2">
      <c r="A188" s="43"/>
      <c r="B188" s="43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44"/>
      <c r="AG188" s="39"/>
    </row>
    <row r="189" spans="1:33" ht="12.75" customHeight="1" x14ac:dyDescent="0.2">
      <c r="A189" s="43"/>
      <c r="B189" s="43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44"/>
      <c r="AG189" s="39"/>
    </row>
    <row r="190" spans="1:33" ht="12.75" customHeight="1" x14ac:dyDescent="0.2">
      <c r="A190" s="43"/>
      <c r="B190" s="43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44"/>
      <c r="AG190" s="39"/>
    </row>
    <row r="191" spans="1:33" ht="12.75" customHeight="1" x14ac:dyDescent="0.2">
      <c r="A191" s="43"/>
      <c r="B191" s="43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44"/>
      <c r="AG191" s="39"/>
    </row>
    <row r="192" spans="1:33" ht="12.75" customHeight="1" x14ac:dyDescent="0.2">
      <c r="A192" s="43"/>
      <c r="B192" s="43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44"/>
      <c r="AG192" s="39"/>
    </row>
    <row r="193" spans="1:33" ht="12.75" customHeight="1" x14ac:dyDescent="0.2">
      <c r="A193" s="43"/>
      <c r="B193" s="43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44"/>
      <c r="AG193" s="39"/>
    </row>
    <row r="194" spans="1:33" ht="12.75" customHeight="1" x14ac:dyDescent="0.2">
      <c r="A194" s="43"/>
      <c r="B194" s="43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44"/>
      <c r="AG194" s="39"/>
    </row>
    <row r="195" spans="1:33" ht="12.75" customHeight="1" x14ac:dyDescent="0.2">
      <c r="A195" s="43"/>
      <c r="B195" s="43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44"/>
      <c r="AG195" s="39"/>
    </row>
    <row r="196" spans="1:33" ht="12.75" customHeight="1" x14ac:dyDescent="0.2">
      <c r="A196" s="43"/>
      <c r="B196" s="43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44"/>
      <c r="AG196" s="39"/>
    </row>
    <row r="197" spans="1:33" ht="12.75" customHeight="1" x14ac:dyDescent="0.2">
      <c r="A197" s="43"/>
      <c r="B197" s="43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44"/>
      <c r="AG197" s="39"/>
    </row>
    <row r="198" spans="1:33" ht="12.75" customHeight="1" x14ac:dyDescent="0.2">
      <c r="A198" s="43"/>
      <c r="B198" s="43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44"/>
      <c r="AG198" s="39"/>
    </row>
    <row r="199" spans="1:33" ht="12.75" customHeight="1" x14ac:dyDescent="0.2">
      <c r="A199" s="43"/>
      <c r="B199" s="43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44"/>
      <c r="AG199" s="39"/>
    </row>
    <row r="200" spans="1:33" ht="12.75" customHeight="1" x14ac:dyDescent="0.2">
      <c r="A200" s="43"/>
      <c r="B200" s="43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44"/>
      <c r="AG200" s="39"/>
    </row>
    <row r="201" spans="1:33" ht="12.75" customHeight="1" x14ac:dyDescent="0.2">
      <c r="A201" s="43"/>
      <c r="B201" s="43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44"/>
      <c r="AG201" s="39"/>
    </row>
    <row r="202" spans="1:33" ht="12.75" customHeight="1" x14ac:dyDescent="0.2">
      <c r="A202" s="43"/>
      <c r="B202" s="43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44"/>
      <c r="AG202" s="39"/>
    </row>
    <row r="203" spans="1:33" ht="12.75" customHeight="1" x14ac:dyDescent="0.2">
      <c r="A203" s="43"/>
      <c r="B203" s="43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44"/>
      <c r="AG203" s="39"/>
    </row>
    <row r="204" spans="1:33" ht="12.75" customHeight="1" x14ac:dyDescent="0.2">
      <c r="A204" s="43"/>
      <c r="B204" s="43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44"/>
      <c r="AG204" s="39"/>
    </row>
    <row r="205" spans="1:33" ht="12.75" customHeight="1" x14ac:dyDescent="0.2">
      <c r="A205" s="43"/>
      <c r="B205" s="43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44"/>
      <c r="AG205" s="39"/>
    </row>
    <row r="206" spans="1:33" ht="12.75" customHeight="1" x14ac:dyDescent="0.2">
      <c r="A206" s="43"/>
      <c r="B206" s="43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44"/>
      <c r="AG206" s="39"/>
    </row>
    <row r="207" spans="1:33" ht="12.75" customHeight="1" x14ac:dyDescent="0.2">
      <c r="A207" s="43"/>
      <c r="B207" s="43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44"/>
      <c r="AG207" s="39"/>
    </row>
    <row r="208" spans="1:33" ht="12.75" customHeight="1" x14ac:dyDescent="0.2">
      <c r="A208" s="43"/>
      <c r="B208" s="43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44"/>
      <c r="AG208" s="39"/>
    </row>
    <row r="209" spans="1:33" ht="12.75" customHeight="1" x14ac:dyDescent="0.2">
      <c r="A209" s="43"/>
      <c r="B209" s="43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44"/>
      <c r="AG209" s="39"/>
    </row>
    <row r="210" spans="1:33" ht="12.75" customHeight="1" x14ac:dyDescent="0.2">
      <c r="A210" s="43"/>
      <c r="B210" s="43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44"/>
      <c r="AG210" s="39"/>
    </row>
    <row r="211" spans="1:33" ht="12.75" customHeight="1" x14ac:dyDescent="0.2">
      <c r="A211" s="43"/>
      <c r="B211" s="43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44"/>
      <c r="AG211" s="39"/>
    </row>
    <row r="212" spans="1:33" ht="12.75" customHeight="1" x14ac:dyDescent="0.2">
      <c r="A212" s="43"/>
      <c r="B212" s="43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44"/>
      <c r="AG212" s="39"/>
    </row>
    <row r="213" spans="1:33" ht="12.75" customHeight="1" x14ac:dyDescent="0.2">
      <c r="A213" s="43"/>
      <c r="B213" s="43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44"/>
      <c r="AG213" s="39"/>
    </row>
    <row r="214" spans="1:33" ht="12.75" customHeight="1" x14ac:dyDescent="0.2">
      <c r="A214" s="43"/>
      <c r="B214" s="43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44"/>
      <c r="AG214" s="39"/>
    </row>
    <row r="215" spans="1:33" ht="12.75" customHeight="1" x14ac:dyDescent="0.2">
      <c r="A215" s="43"/>
      <c r="B215" s="43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44"/>
      <c r="AG215" s="39"/>
    </row>
    <row r="216" spans="1:33" ht="12.75" customHeight="1" x14ac:dyDescent="0.2">
      <c r="A216" s="43"/>
      <c r="B216" s="43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44"/>
      <c r="AG216" s="39"/>
    </row>
    <row r="217" spans="1:33" ht="12.75" customHeight="1" x14ac:dyDescent="0.2">
      <c r="A217" s="43"/>
      <c r="B217" s="43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44"/>
      <c r="AG217" s="39"/>
    </row>
    <row r="218" spans="1:33" ht="12.75" customHeight="1" x14ac:dyDescent="0.2">
      <c r="A218" s="43"/>
      <c r="B218" s="43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44"/>
      <c r="AG218" s="39"/>
    </row>
    <row r="219" spans="1:33" ht="12.75" customHeight="1" x14ac:dyDescent="0.2">
      <c r="A219" s="43"/>
      <c r="B219" s="43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44"/>
      <c r="AG219" s="39"/>
    </row>
    <row r="220" spans="1:33" ht="12.75" customHeight="1" x14ac:dyDescent="0.2">
      <c r="A220" s="43"/>
      <c r="B220" s="43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44"/>
      <c r="AG220" s="39"/>
    </row>
    <row r="221" spans="1:33" ht="12.75" customHeight="1" x14ac:dyDescent="0.2">
      <c r="A221" s="43"/>
      <c r="B221" s="43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44"/>
      <c r="AG221" s="39"/>
    </row>
    <row r="222" spans="1:33" ht="12.75" customHeight="1" x14ac:dyDescent="0.2">
      <c r="A222" s="43"/>
      <c r="B222" s="43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44"/>
      <c r="AG222" s="39"/>
    </row>
    <row r="223" spans="1:33" ht="12.75" customHeight="1" x14ac:dyDescent="0.2">
      <c r="A223" s="43"/>
      <c r="B223" s="43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44"/>
      <c r="AG223" s="39"/>
    </row>
    <row r="224" spans="1:33" ht="12.75" customHeight="1" x14ac:dyDescent="0.2">
      <c r="A224" s="43"/>
      <c r="B224" s="43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44"/>
      <c r="AG224" s="39"/>
    </row>
    <row r="225" spans="1:33" ht="12.75" customHeight="1" x14ac:dyDescent="0.2">
      <c r="A225" s="43"/>
      <c r="B225" s="43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44"/>
      <c r="AG225" s="39"/>
    </row>
    <row r="226" spans="1:33" ht="12.75" customHeight="1" x14ac:dyDescent="0.2">
      <c r="A226" s="43"/>
      <c r="B226" s="43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44"/>
      <c r="AG226" s="39"/>
    </row>
    <row r="227" spans="1:33" ht="12.75" customHeight="1" x14ac:dyDescent="0.2">
      <c r="A227" s="43"/>
      <c r="B227" s="43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44"/>
      <c r="AG227" s="39"/>
    </row>
    <row r="228" spans="1:33" ht="12.75" customHeight="1" x14ac:dyDescent="0.2">
      <c r="A228" s="43"/>
      <c r="B228" s="43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44"/>
      <c r="AG228" s="39"/>
    </row>
    <row r="229" spans="1:33" ht="12.75" customHeight="1" x14ac:dyDescent="0.2">
      <c r="A229" s="43"/>
      <c r="B229" s="43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44"/>
      <c r="AG229" s="39"/>
    </row>
    <row r="230" spans="1:33" ht="12.75" customHeight="1" x14ac:dyDescent="0.2">
      <c r="A230" s="43"/>
      <c r="B230" s="43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44"/>
      <c r="AG230" s="39"/>
    </row>
    <row r="231" spans="1:33" ht="12.75" customHeight="1" x14ac:dyDescent="0.2">
      <c r="A231" s="43"/>
      <c r="B231" s="43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44"/>
      <c r="AG231" s="39"/>
    </row>
    <row r="232" spans="1:33" ht="12.75" customHeight="1" x14ac:dyDescent="0.2">
      <c r="A232" s="43"/>
      <c r="B232" s="43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44"/>
      <c r="AG232" s="39"/>
    </row>
    <row r="233" spans="1:33" ht="12.75" customHeight="1" x14ac:dyDescent="0.2">
      <c r="A233" s="43"/>
      <c r="B233" s="43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44"/>
      <c r="AG233" s="39"/>
    </row>
    <row r="234" spans="1:33" ht="12.75" customHeight="1" x14ac:dyDescent="0.2">
      <c r="A234" s="43"/>
      <c r="B234" s="43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44"/>
      <c r="AG234" s="39"/>
    </row>
    <row r="235" spans="1:33" ht="12.75" customHeight="1" x14ac:dyDescent="0.2">
      <c r="A235" s="43"/>
      <c r="B235" s="43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44"/>
      <c r="AG235" s="39"/>
    </row>
    <row r="236" spans="1:33" ht="12.75" customHeight="1" x14ac:dyDescent="0.2">
      <c r="A236" s="43"/>
      <c r="B236" s="43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44"/>
      <c r="AG236" s="39"/>
    </row>
    <row r="237" spans="1:33" ht="12.75" customHeight="1" x14ac:dyDescent="0.2">
      <c r="A237" s="43"/>
      <c r="B237" s="43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44"/>
      <c r="AG237" s="39"/>
    </row>
    <row r="238" spans="1:33" ht="12.75" customHeight="1" x14ac:dyDescent="0.2">
      <c r="A238" s="43"/>
      <c r="B238" s="43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44"/>
      <c r="AG238" s="39"/>
    </row>
    <row r="239" spans="1:33" ht="12.75" customHeight="1" x14ac:dyDescent="0.2">
      <c r="A239" s="43"/>
      <c r="B239" s="43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44"/>
      <c r="AG239" s="39"/>
    </row>
    <row r="240" spans="1:33" ht="12.75" customHeight="1" x14ac:dyDescent="0.2">
      <c r="A240" s="43"/>
      <c r="B240" s="43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44"/>
      <c r="AG240" s="39"/>
    </row>
    <row r="241" spans="1:33" ht="12.75" customHeight="1" x14ac:dyDescent="0.2">
      <c r="A241" s="43"/>
      <c r="B241" s="43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44"/>
      <c r="AG241" s="39"/>
    </row>
    <row r="242" spans="1:33" ht="12.75" customHeight="1" x14ac:dyDescent="0.2">
      <c r="A242" s="43"/>
      <c r="B242" s="43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44"/>
      <c r="AG242" s="39"/>
    </row>
    <row r="243" spans="1:33" ht="12.75" customHeight="1" x14ac:dyDescent="0.2">
      <c r="A243" s="43"/>
      <c r="B243" s="43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44"/>
      <c r="AG243" s="39"/>
    </row>
    <row r="244" spans="1:33" ht="12.75" customHeight="1" x14ac:dyDescent="0.2">
      <c r="A244" s="43"/>
      <c r="B244" s="43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44"/>
      <c r="AG244" s="39"/>
    </row>
    <row r="245" spans="1:33" ht="12.75" customHeight="1" x14ac:dyDescent="0.2">
      <c r="A245" s="43"/>
      <c r="B245" s="43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44"/>
      <c r="AG245" s="39"/>
    </row>
    <row r="246" spans="1:33" ht="12.75" customHeight="1" x14ac:dyDescent="0.2">
      <c r="A246" s="43"/>
      <c r="B246" s="43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44"/>
      <c r="AG246" s="39"/>
    </row>
    <row r="247" spans="1:33" ht="12.75" customHeight="1" x14ac:dyDescent="0.2">
      <c r="A247" s="43"/>
      <c r="B247" s="43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44"/>
      <c r="AG247" s="39"/>
    </row>
    <row r="248" spans="1:33" ht="12.75" customHeight="1" x14ac:dyDescent="0.2">
      <c r="A248" s="43"/>
      <c r="B248" s="43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44"/>
      <c r="AG248" s="39"/>
    </row>
    <row r="249" spans="1:33" ht="12.75" customHeight="1" x14ac:dyDescent="0.2">
      <c r="A249" s="43"/>
      <c r="B249" s="43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44"/>
      <c r="AG249" s="39"/>
    </row>
    <row r="250" spans="1:33" ht="12.75" customHeight="1" x14ac:dyDescent="0.2">
      <c r="A250" s="43"/>
      <c r="B250" s="43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44"/>
      <c r="AG250" s="39"/>
    </row>
    <row r="251" spans="1:33" ht="12.75" customHeight="1" x14ac:dyDescent="0.2">
      <c r="A251" s="43"/>
      <c r="B251" s="43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44"/>
      <c r="AG251" s="39"/>
    </row>
    <row r="252" spans="1:33" ht="12.75" customHeight="1" x14ac:dyDescent="0.2">
      <c r="A252" s="43"/>
      <c r="B252" s="43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44"/>
      <c r="AG252" s="39"/>
    </row>
    <row r="253" spans="1:33" ht="12.75" customHeight="1" x14ac:dyDescent="0.2">
      <c r="A253" s="43"/>
      <c r="B253" s="43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44"/>
      <c r="AG253" s="39"/>
    </row>
    <row r="254" spans="1:33" ht="12.75" customHeight="1" x14ac:dyDescent="0.2">
      <c r="A254" s="43"/>
      <c r="B254" s="43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44"/>
      <c r="AG254" s="39"/>
    </row>
    <row r="255" spans="1:33" ht="12.75" customHeight="1" x14ac:dyDescent="0.2">
      <c r="A255" s="43"/>
      <c r="B255" s="43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44"/>
      <c r="AG255" s="39"/>
    </row>
    <row r="256" spans="1:33" ht="12.75" customHeight="1" x14ac:dyDescent="0.2">
      <c r="A256" s="43"/>
      <c r="B256" s="43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44"/>
      <c r="AG256" s="39"/>
    </row>
    <row r="257" spans="1:33" ht="12.75" customHeight="1" x14ac:dyDescent="0.2">
      <c r="A257" s="43"/>
      <c r="B257" s="43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44"/>
      <c r="AG257" s="39"/>
    </row>
    <row r="258" spans="1:33" ht="12.75" customHeight="1" x14ac:dyDescent="0.2">
      <c r="A258" s="43"/>
      <c r="B258" s="43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44"/>
      <c r="AG258" s="39"/>
    </row>
    <row r="259" spans="1:33" ht="12.75" customHeight="1" x14ac:dyDescent="0.2">
      <c r="A259" s="43"/>
      <c r="B259" s="43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44"/>
      <c r="AG259" s="39"/>
    </row>
    <row r="260" spans="1:33" ht="12.75" customHeight="1" x14ac:dyDescent="0.2">
      <c r="A260" s="43"/>
      <c r="B260" s="43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44"/>
      <c r="AG260" s="39"/>
    </row>
    <row r="261" spans="1:33" ht="12.75" customHeight="1" x14ac:dyDescent="0.2">
      <c r="A261" s="43"/>
      <c r="B261" s="43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44"/>
      <c r="AG261" s="39"/>
    </row>
    <row r="262" spans="1:33" ht="12.75" customHeight="1" x14ac:dyDescent="0.2">
      <c r="A262" s="43"/>
      <c r="B262" s="43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44"/>
      <c r="AG262" s="39"/>
    </row>
    <row r="263" spans="1:33" ht="12.75" customHeight="1" x14ac:dyDescent="0.2">
      <c r="A263" s="43"/>
      <c r="B263" s="43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44"/>
      <c r="AG263" s="39"/>
    </row>
    <row r="264" spans="1:33" ht="12.75" customHeight="1" x14ac:dyDescent="0.2">
      <c r="A264" s="43"/>
      <c r="B264" s="43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44"/>
      <c r="AG264" s="39"/>
    </row>
    <row r="265" spans="1:33" ht="12.75" customHeight="1" x14ac:dyDescent="0.2">
      <c r="A265" s="43"/>
      <c r="B265" s="43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44"/>
      <c r="AG265" s="39"/>
    </row>
    <row r="266" spans="1:33" ht="12.75" customHeight="1" x14ac:dyDescent="0.2">
      <c r="A266" s="43"/>
      <c r="B266" s="43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44"/>
      <c r="AG266" s="39"/>
    </row>
    <row r="267" spans="1:33" ht="12.75" customHeight="1" x14ac:dyDescent="0.2">
      <c r="A267" s="43"/>
      <c r="B267" s="43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44"/>
      <c r="AG267" s="39"/>
    </row>
    <row r="268" spans="1:33" ht="12.75" customHeight="1" x14ac:dyDescent="0.2">
      <c r="A268" s="43"/>
      <c r="B268" s="43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44"/>
      <c r="AG268" s="39"/>
    </row>
    <row r="269" spans="1:33" ht="12.75" customHeight="1" x14ac:dyDescent="0.2">
      <c r="A269" s="43"/>
      <c r="B269" s="43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44"/>
      <c r="AG269" s="39"/>
    </row>
    <row r="270" spans="1:33" ht="12.75" customHeight="1" x14ac:dyDescent="0.2">
      <c r="A270" s="43"/>
      <c r="B270" s="43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44"/>
      <c r="AG270" s="39"/>
    </row>
    <row r="271" spans="1:33" ht="12.75" customHeight="1" x14ac:dyDescent="0.2">
      <c r="A271" s="43"/>
      <c r="B271" s="43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44"/>
      <c r="AG271" s="39"/>
    </row>
    <row r="272" spans="1:33" ht="12.75" customHeight="1" x14ac:dyDescent="0.2">
      <c r="A272" s="43"/>
      <c r="B272" s="43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44"/>
      <c r="AG272" s="39"/>
    </row>
    <row r="273" spans="1:33" ht="12.75" customHeight="1" x14ac:dyDescent="0.2">
      <c r="A273" s="43"/>
      <c r="B273" s="43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44"/>
      <c r="AG273" s="39"/>
    </row>
    <row r="274" spans="1:33" ht="12.75" customHeight="1" x14ac:dyDescent="0.2">
      <c r="A274" s="43"/>
      <c r="B274" s="43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44"/>
      <c r="AG274" s="39"/>
    </row>
    <row r="275" spans="1:33" ht="12.75" customHeight="1" x14ac:dyDescent="0.2">
      <c r="A275" s="43"/>
      <c r="B275" s="43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44"/>
      <c r="AG275" s="39"/>
    </row>
    <row r="276" spans="1:33" ht="12.75" customHeight="1" x14ac:dyDescent="0.2">
      <c r="A276" s="43"/>
      <c r="B276" s="43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44"/>
      <c r="AG276" s="39"/>
    </row>
    <row r="277" spans="1:33" ht="12.75" customHeight="1" x14ac:dyDescent="0.2">
      <c r="A277" s="43"/>
      <c r="B277" s="43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44"/>
      <c r="AG277" s="39"/>
    </row>
    <row r="278" spans="1:33" ht="12.75" customHeight="1" x14ac:dyDescent="0.2">
      <c r="A278" s="43"/>
      <c r="B278" s="43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44"/>
      <c r="AG278" s="39"/>
    </row>
    <row r="279" spans="1:33" ht="12.75" customHeight="1" x14ac:dyDescent="0.2">
      <c r="A279" s="43"/>
      <c r="B279" s="43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44"/>
      <c r="AG279" s="39"/>
    </row>
    <row r="280" spans="1:33" ht="12.75" customHeight="1" x14ac:dyDescent="0.2">
      <c r="A280" s="43"/>
      <c r="B280" s="43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44"/>
      <c r="AG280" s="39"/>
    </row>
    <row r="281" spans="1:33" ht="12.75" customHeight="1" x14ac:dyDescent="0.2">
      <c r="A281" s="43"/>
      <c r="B281" s="43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44"/>
      <c r="AG281" s="39"/>
    </row>
    <row r="282" spans="1:33" ht="12.75" customHeight="1" x14ac:dyDescent="0.2">
      <c r="A282" s="43"/>
      <c r="B282" s="43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44"/>
      <c r="AG282" s="39"/>
    </row>
    <row r="283" spans="1:33" ht="12.75" customHeight="1" x14ac:dyDescent="0.2">
      <c r="A283" s="43"/>
      <c r="B283" s="43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44"/>
      <c r="AG283" s="39"/>
    </row>
    <row r="284" spans="1:33" ht="12.75" customHeight="1" x14ac:dyDescent="0.2">
      <c r="A284" s="43"/>
      <c r="B284" s="43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44"/>
      <c r="AG284" s="39"/>
    </row>
    <row r="285" spans="1:33" ht="12.75" customHeight="1" x14ac:dyDescent="0.2">
      <c r="A285" s="43"/>
      <c r="B285" s="43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44"/>
      <c r="AG285" s="39"/>
    </row>
    <row r="286" spans="1:33" ht="12.75" customHeight="1" x14ac:dyDescent="0.2">
      <c r="A286" s="43"/>
      <c r="B286" s="43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44"/>
      <c r="AG286" s="39"/>
    </row>
    <row r="287" spans="1:33" ht="12.75" customHeight="1" x14ac:dyDescent="0.2">
      <c r="A287" s="43"/>
      <c r="B287" s="43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44"/>
      <c r="AG287" s="39"/>
    </row>
    <row r="288" spans="1:33" ht="12.75" customHeight="1" x14ac:dyDescent="0.2">
      <c r="A288" s="43"/>
      <c r="B288" s="43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44"/>
      <c r="AG288" s="39"/>
    </row>
    <row r="289" spans="1:33" ht="12.75" customHeight="1" x14ac:dyDescent="0.2">
      <c r="A289" s="43"/>
      <c r="B289" s="43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44"/>
      <c r="AG289" s="39"/>
    </row>
    <row r="290" spans="1:33" ht="12.75" customHeight="1" x14ac:dyDescent="0.2">
      <c r="A290" s="43"/>
      <c r="B290" s="43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44"/>
      <c r="AG290" s="39"/>
    </row>
    <row r="291" spans="1:33" ht="12.75" customHeight="1" x14ac:dyDescent="0.2">
      <c r="A291" s="43"/>
      <c r="B291" s="43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44"/>
      <c r="AG291" s="39"/>
    </row>
    <row r="292" spans="1:33" ht="12.75" customHeight="1" x14ac:dyDescent="0.2">
      <c r="A292" s="43"/>
      <c r="B292" s="43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44"/>
      <c r="AG292" s="39"/>
    </row>
    <row r="293" spans="1:33" ht="12.75" customHeight="1" x14ac:dyDescent="0.2">
      <c r="A293" s="43"/>
      <c r="B293" s="43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44"/>
      <c r="AG293" s="39"/>
    </row>
    <row r="294" spans="1:33" ht="12.75" customHeight="1" x14ac:dyDescent="0.2">
      <c r="A294" s="43"/>
      <c r="B294" s="43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44"/>
      <c r="AG294" s="39"/>
    </row>
    <row r="295" spans="1:33" ht="12.75" customHeight="1" x14ac:dyDescent="0.2">
      <c r="A295" s="43"/>
      <c r="B295" s="43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44"/>
      <c r="AG295" s="39"/>
    </row>
    <row r="296" spans="1:33" ht="12.75" customHeight="1" x14ac:dyDescent="0.2">
      <c r="A296" s="43"/>
      <c r="B296" s="43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44"/>
      <c r="AG296" s="39"/>
    </row>
    <row r="297" spans="1:33" ht="12.75" customHeight="1" x14ac:dyDescent="0.2">
      <c r="A297" s="43"/>
      <c r="B297" s="43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44"/>
      <c r="AG297" s="39"/>
    </row>
    <row r="298" spans="1:33" ht="12.75" customHeight="1" x14ac:dyDescent="0.2">
      <c r="A298" s="43"/>
      <c r="B298" s="43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44"/>
      <c r="AG298" s="39"/>
    </row>
    <row r="299" spans="1:33" ht="12.75" customHeight="1" x14ac:dyDescent="0.2">
      <c r="A299" s="43"/>
      <c r="B299" s="43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44"/>
      <c r="AG299" s="39"/>
    </row>
    <row r="300" spans="1:33" ht="12.75" customHeight="1" x14ac:dyDescent="0.2">
      <c r="A300" s="43"/>
      <c r="B300" s="43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44"/>
      <c r="AG300" s="39"/>
    </row>
    <row r="301" spans="1:33" ht="12.75" customHeight="1" x14ac:dyDescent="0.2">
      <c r="A301" s="43"/>
      <c r="B301" s="43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44"/>
      <c r="AG301" s="39"/>
    </row>
    <row r="302" spans="1:33" ht="12.75" customHeight="1" x14ac:dyDescent="0.2">
      <c r="A302" s="43"/>
      <c r="B302" s="43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44"/>
      <c r="AG302" s="39"/>
    </row>
    <row r="303" spans="1:33" ht="12.75" customHeight="1" x14ac:dyDescent="0.2">
      <c r="A303" s="43"/>
      <c r="B303" s="43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44"/>
      <c r="AG303" s="39"/>
    </row>
    <row r="304" spans="1:33" ht="12.75" customHeight="1" x14ac:dyDescent="0.2">
      <c r="A304" s="43"/>
      <c r="B304" s="43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44"/>
      <c r="AG304" s="39"/>
    </row>
    <row r="305" spans="1:33" ht="12.75" customHeight="1" x14ac:dyDescent="0.2">
      <c r="A305" s="43"/>
      <c r="B305" s="43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44"/>
      <c r="AG305" s="39"/>
    </row>
    <row r="306" spans="1:33" ht="12.75" customHeight="1" x14ac:dyDescent="0.2">
      <c r="A306" s="43"/>
      <c r="B306" s="43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44"/>
      <c r="AG306" s="39"/>
    </row>
    <row r="307" spans="1:33" ht="12.75" customHeight="1" x14ac:dyDescent="0.2">
      <c r="A307" s="43"/>
      <c r="B307" s="43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44"/>
      <c r="AG307" s="39"/>
    </row>
    <row r="308" spans="1:33" ht="12.75" customHeight="1" x14ac:dyDescent="0.2">
      <c r="A308" s="43"/>
      <c r="B308" s="43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44"/>
      <c r="AG308" s="39"/>
    </row>
    <row r="309" spans="1:33" ht="12.75" customHeight="1" x14ac:dyDescent="0.2">
      <c r="A309" s="43"/>
      <c r="B309" s="43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44"/>
      <c r="AG309" s="39"/>
    </row>
    <row r="310" spans="1:33" ht="12.75" customHeight="1" x14ac:dyDescent="0.2">
      <c r="A310" s="43"/>
      <c r="B310" s="43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44"/>
      <c r="AG310" s="39"/>
    </row>
    <row r="311" spans="1:33" ht="12.75" customHeight="1" x14ac:dyDescent="0.2">
      <c r="A311" s="43"/>
      <c r="B311" s="43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44"/>
      <c r="AG311" s="39"/>
    </row>
    <row r="312" spans="1:33" ht="12.75" customHeight="1" x14ac:dyDescent="0.2">
      <c r="A312" s="43"/>
      <c r="B312" s="43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44"/>
      <c r="AG312" s="39"/>
    </row>
    <row r="313" spans="1:33" ht="12.75" customHeight="1" x14ac:dyDescent="0.2">
      <c r="A313" s="43"/>
      <c r="B313" s="43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44"/>
      <c r="AG313" s="39"/>
    </row>
    <row r="314" spans="1:33" ht="12.75" customHeight="1" x14ac:dyDescent="0.2">
      <c r="A314" s="43"/>
      <c r="B314" s="43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44"/>
      <c r="AG314" s="39"/>
    </row>
    <row r="315" spans="1:33" ht="12.75" customHeight="1" x14ac:dyDescent="0.2">
      <c r="A315" s="43"/>
      <c r="B315" s="43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44"/>
      <c r="AG315" s="39"/>
    </row>
    <row r="316" spans="1:33" ht="12.75" customHeight="1" x14ac:dyDescent="0.2">
      <c r="A316" s="43"/>
      <c r="B316" s="43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44"/>
      <c r="AG316" s="39"/>
    </row>
    <row r="317" spans="1:33" ht="12.75" customHeight="1" x14ac:dyDescent="0.2">
      <c r="A317" s="43"/>
      <c r="B317" s="43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44"/>
      <c r="AG317" s="39"/>
    </row>
    <row r="318" spans="1:33" ht="12.75" customHeight="1" x14ac:dyDescent="0.2">
      <c r="A318" s="43"/>
      <c r="B318" s="43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44"/>
      <c r="AG318" s="39"/>
    </row>
    <row r="319" spans="1:33" ht="12.75" customHeight="1" x14ac:dyDescent="0.2">
      <c r="A319" s="43"/>
      <c r="B319" s="43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44"/>
      <c r="AG319" s="39"/>
    </row>
    <row r="320" spans="1:33" ht="12.75" customHeight="1" x14ac:dyDescent="0.2">
      <c r="A320" s="43"/>
      <c r="B320" s="43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44"/>
      <c r="AG320" s="39"/>
    </row>
    <row r="321" spans="1:33" ht="12.75" customHeight="1" x14ac:dyDescent="0.2">
      <c r="A321" s="43"/>
      <c r="B321" s="43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44"/>
      <c r="AG321" s="39"/>
    </row>
    <row r="322" spans="1:33" ht="12.75" customHeight="1" x14ac:dyDescent="0.2">
      <c r="A322" s="43"/>
      <c r="B322" s="43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44"/>
      <c r="AG322" s="39"/>
    </row>
    <row r="323" spans="1:33" ht="12.75" customHeight="1" x14ac:dyDescent="0.2">
      <c r="A323" s="43"/>
      <c r="B323" s="43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44"/>
      <c r="AG323" s="39"/>
    </row>
    <row r="324" spans="1:33" ht="12.75" customHeight="1" x14ac:dyDescent="0.2">
      <c r="A324" s="43"/>
      <c r="B324" s="43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44"/>
      <c r="AG324" s="39"/>
    </row>
    <row r="325" spans="1:33" ht="12.75" customHeight="1" x14ac:dyDescent="0.2">
      <c r="A325" s="43"/>
      <c r="B325" s="43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44"/>
      <c r="AG325" s="39"/>
    </row>
    <row r="326" spans="1:33" ht="12.75" customHeight="1" x14ac:dyDescent="0.2">
      <c r="A326" s="43"/>
      <c r="B326" s="43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44"/>
      <c r="AG326" s="39"/>
    </row>
    <row r="327" spans="1:33" ht="12.75" customHeight="1" x14ac:dyDescent="0.2">
      <c r="A327" s="43"/>
      <c r="B327" s="43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44"/>
      <c r="AG327" s="39"/>
    </row>
    <row r="328" spans="1:33" ht="12.75" customHeight="1" x14ac:dyDescent="0.2">
      <c r="A328" s="43"/>
      <c r="B328" s="43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44"/>
      <c r="AG328" s="39"/>
    </row>
    <row r="329" spans="1:33" ht="12.75" customHeight="1" x14ac:dyDescent="0.2">
      <c r="A329" s="43"/>
      <c r="B329" s="43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44"/>
      <c r="AG329" s="39"/>
    </row>
    <row r="330" spans="1:33" ht="12.75" customHeight="1" x14ac:dyDescent="0.2">
      <c r="A330" s="43"/>
      <c r="B330" s="43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44"/>
      <c r="AG330" s="39"/>
    </row>
    <row r="331" spans="1:33" ht="12.75" customHeight="1" x14ac:dyDescent="0.2">
      <c r="A331" s="43"/>
      <c r="B331" s="43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44"/>
      <c r="AG331" s="39"/>
    </row>
    <row r="332" spans="1:33" ht="12.75" customHeight="1" x14ac:dyDescent="0.2">
      <c r="A332" s="43"/>
      <c r="B332" s="43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44"/>
      <c r="AG332" s="39"/>
    </row>
    <row r="333" spans="1:33" ht="12.75" customHeight="1" x14ac:dyDescent="0.2">
      <c r="A333" s="43"/>
      <c r="B333" s="43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44"/>
      <c r="AG333" s="39"/>
    </row>
    <row r="334" spans="1:33" ht="12.75" customHeight="1" x14ac:dyDescent="0.2">
      <c r="A334" s="43"/>
      <c r="B334" s="43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44"/>
      <c r="AG334" s="39"/>
    </row>
    <row r="335" spans="1:33" ht="12.75" customHeight="1" x14ac:dyDescent="0.2">
      <c r="A335" s="43"/>
      <c r="B335" s="43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44"/>
      <c r="AG335" s="39"/>
    </row>
    <row r="336" spans="1:33" ht="12.75" customHeight="1" x14ac:dyDescent="0.2">
      <c r="A336" s="43"/>
      <c r="B336" s="43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44"/>
      <c r="AG336" s="39"/>
    </row>
    <row r="337" spans="1:33" ht="12.75" customHeight="1" x14ac:dyDescent="0.2">
      <c r="A337" s="43"/>
      <c r="B337" s="43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44"/>
      <c r="AG337" s="39"/>
    </row>
    <row r="338" spans="1:33" ht="12.75" customHeight="1" x14ac:dyDescent="0.2">
      <c r="A338" s="43"/>
      <c r="B338" s="43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44"/>
      <c r="AG338" s="39"/>
    </row>
    <row r="339" spans="1:33" ht="12.75" customHeight="1" x14ac:dyDescent="0.2">
      <c r="A339" s="43"/>
      <c r="B339" s="43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44"/>
      <c r="AG339" s="39"/>
    </row>
    <row r="340" spans="1:33" ht="12.75" customHeight="1" x14ac:dyDescent="0.2">
      <c r="A340" s="43"/>
      <c r="B340" s="43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44"/>
      <c r="AG340" s="39"/>
    </row>
    <row r="341" spans="1:33" ht="12.75" customHeight="1" x14ac:dyDescent="0.2">
      <c r="A341" s="43"/>
      <c r="B341" s="43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44"/>
      <c r="AG341" s="39"/>
    </row>
    <row r="342" spans="1:33" ht="12.75" customHeight="1" x14ac:dyDescent="0.2">
      <c r="A342" s="43"/>
      <c r="B342" s="43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44"/>
      <c r="AG342" s="39"/>
    </row>
    <row r="343" spans="1:33" ht="12.75" customHeight="1" x14ac:dyDescent="0.2">
      <c r="A343" s="43"/>
      <c r="B343" s="43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44"/>
      <c r="AG343" s="39"/>
    </row>
    <row r="344" spans="1:33" ht="12.75" customHeight="1" x14ac:dyDescent="0.2">
      <c r="A344" s="43"/>
      <c r="B344" s="43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44"/>
      <c r="AG344" s="39"/>
    </row>
    <row r="345" spans="1:33" ht="12.75" customHeight="1" x14ac:dyDescent="0.2">
      <c r="A345" s="43"/>
      <c r="B345" s="43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44"/>
      <c r="AG345" s="39"/>
    </row>
    <row r="346" spans="1:33" ht="12.75" customHeight="1" x14ac:dyDescent="0.2">
      <c r="A346" s="43"/>
      <c r="B346" s="43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44"/>
      <c r="AG346" s="39"/>
    </row>
    <row r="347" spans="1:33" ht="12.75" customHeight="1" x14ac:dyDescent="0.2">
      <c r="A347" s="43"/>
      <c r="B347" s="43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44"/>
      <c r="AG347" s="39"/>
    </row>
    <row r="348" spans="1:33" ht="12.75" customHeight="1" x14ac:dyDescent="0.2">
      <c r="A348" s="43"/>
      <c r="B348" s="43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44"/>
      <c r="AG348" s="39"/>
    </row>
    <row r="349" spans="1:33" ht="12.75" customHeight="1" x14ac:dyDescent="0.2">
      <c r="A349" s="43"/>
      <c r="B349" s="43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44"/>
      <c r="AG349" s="39"/>
    </row>
    <row r="350" spans="1:33" ht="12.75" customHeight="1" x14ac:dyDescent="0.2">
      <c r="A350" s="43"/>
      <c r="B350" s="43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44"/>
      <c r="AG350" s="39"/>
    </row>
    <row r="351" spans="1:33" ht="12.75" customHeight="1" x14ac:dyDescent="0.2">
      <c r="A351" s="43"/>
      <c r="B351" s="43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44"/>
      <c r="AG351" s="39"/>
    </row>
    <row r="352" spans="1:33" ht="12.75" customHeight="1" x14ac:dyDescent="0.2">
      <c r="A352" s="43"/>
      <c r="B352" s="43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44"/>
      <c r="AG352" s="39"/>
    </row>
    <row r="353" spans="1:33" ht="12.75" customHeight="1" x14ac:dyDescent="0.2">
      <c r="A353" s="43"/>
      <c r="B353" s="43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44"/>
      <c r="AG353" s="39"/>
    </row>
    <row r="354" spans="1:33" ht="12.75" customHeight="1" x14ac:dyDescent="0.2">
      <c r="A354" s="43"/>
      <c r="B354" s="43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44"/>
      <c r="AG354" s="39"/>
    </row>
    <row r="355" spans="1:33" ht="12.75" customHeight="1" x14ac:dyDescent="0.2">
      <c r="A355" s="43"/>
      <c r="B355" s="43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44"/>
      <c r="AG355" s="39"/>
    </row>
    <row r="356" spans="1:33" ht="12.75" customHeight="1" x14ac:dyDescent="0.2">
      <c r="A356" s="43"/>
      <c r="B356" s="43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44"/>
      <c r="AG356" s="39"/>
    </row>
    <row r="357" spans="1:33" ht="12.75" customHeight="1" x14ac:dyDescent="0.2">
      <c r="A357" s="43"/>
      <c r="B357" s="43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44"/>
      <c r="AG357" s="39"/>
    </row>
    <row r="358" spans="1:33" ht="12.75" customHeight="1" x14ac:dyDescent="0.2">
      <c r="A358" s="43"/>
      <c r="B358" s="43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44"/>
      <c r="AG358" s="39"/>
    </row>
    <row r="359" spans="1:33" ht="12.75" customHeight="1" x14ac:dyDescent="0.2">
      <c r="A359" s="43"/>
      <c r="B359" s="43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44"/>
      <c r="AG359" s="39"/>
    </row>
    <row r="360" spans="1:33" ht="12.75" customHeight="1" x14ac:dyDescent="0.2">
      <c r="A360" s="43"/>
      <c r="B360" s="43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44"/>
      <c r="AG360" s="39"/>
    </row>
    <row r="361" spans="1:33" ht="12.75" customHeight="1" x14ac:dyDescent="0.2">
      <c r="A361" s="43"/>
      <c r="B361" s="43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44"/>
      <c r="AG361" s="39"/>
    </row>
    <row r="362" spans="1:33" ht="12.75" customHeight="1" x14ac:dyDescent="0.2">
      <c r="A362" s="43"/>
      <c r="B362" s="43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44"/>
      <c r="AG362" s="39"/>
    </row>
    <row r="363" spans="1:33" ht="12.75" customHeight="1" x14ac:dyDescent="0.2">
      <c r="A363" s="43"/>
      <c r="B363" s="43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44"/>
      <c r="AG363" s="39"/>
    </row>
    <row r="364" spans="1:33" ht="12.75" customHeight="1" x14ac:dyDescent="0.2">
      <c r="A364" s="43"/>
      <c r="B364" s="43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44"/>
      <c r="AG364" s="39"/>
    </row>
    <row r="365" spans="1:33" ht="12.75" customHeight="1" x14ac:dyDescent="0.2">
      <c r="A365" s="43"/>
      <c r="B365" s="43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44"/>
      <c r="AG365" s="39"/>
    </row>
    <row r="366" spans="1:33" ht="12.75" customHeight="1" x14ac:dyDescent="0.2">
      <c r="A366" s="43"/>
      <c r="B366" s="43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44"/>
      <c r="AG366" s="39"/>
    </row>
    <row r="367" spans="1:33" ht="12.75" customHeight="1" x14ac:dyDescent="0.2">
      <c r="A367" s="43"/>
      <c r="B367" s="43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44"/>
      <c r="AG367" s="39"/>
    </row>
    <row r="368" spans="1:33" ht="12.75" customHeight="1" x14ac:dyDescent="0.2">
      <c r="A368" s="43"/>
      <c r="B368" s="43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44"/>
      <c r="AG368" s="39"/>
    </row>
    <row r="369" spans="1:33" ht="12.75" customHeight="1" x14ac:dyDescent="0.2">
      <c r="A369" s="43"/>
      <c r="B369" s="43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44"/>
      <c r="AG369" s="39"/>
    </row>
    <row r="370" spans="1:33" ht="12.75" customHeight="1" x14ac:dyDescent="0.2">
      <c r="A370" s="43"/>
      <c r="B370" s="43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44"/>
      <c r="AG370" s="39"/>
    </row>
    <row r="371" spans="1:33" ht="12.75" customHeight="1" x14ac:dyDescent="0.2">
      <c r="A371" s="43"/>
      <c r="B371" s="43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44"/>
      <c r="AG371" s="39"/>
    </row>
    <row r="372" spans="1:33" ht="12.75" customHeight="1" x14ac:dyDescent="0.2">
      <c r="A372" s="43"/>
      <c r="B372" s="43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44"/>
      <c r="AG372" s="39"/>
    </row>
    <row r="373" spans="1:33" ht="12.75" customHeight="1" x14ac:dyDescent="0.2">
      <c r="A373" s="43"/>
      <c r="B373" s="43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44"/>
      <c r="AG373" s="39"/>
    </row>
    <row r="374" spans="1:33" ht="12.75" customHeight="1" x14ac:dyDescent="0.2">
      <c r="A374" s="43"/>
      <c r="B374" s="43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44"/>
      <c r="AG374" s="39"/>
    </row>
    <row r="375" spans="1:33" ht="12.75" customHeight="1" x14ac:dyDescent="0.2">
      <c r="A375" s="43"/>
      <c r="B375" s="43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44"/>
      <c r="AG375" s="39"/>
    </row>
    <row r="376" spans="1:33" ht="12.75" customHeight="1" x14ac:dyDescent="0.2">
      <c r="A376" s="43"/>
      <c r="B376" s="43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44"/>
      <c r="AG376" s="39"/>
    </row>
    <row r="377" spans="1:33" ht="12.75" customHeight="1" x14ac:dyDescent="0.2">
      <c r="A377" s="43"/>
      <c r="B377" s="43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44"/>
      <c r="AG377" s="39"/>
    </row>
    <row r="378" spans="1:33" ht="12.75" customHeight="1" x14ac:dyDescent="0.2">
      <c r="A378" s="43"/>
      <c r="B378" s="43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44"/>
      <c r="AG378" s="39"/>
    </row>
    <row r="379" spans="1:33" ht="12.75" customHeight="1" x14ac:dyDescent="0.2">
      <c r="A379" s="43"/>
      <c r="B379" s="43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44"/>
      <c r="AG379" s="39"/>
    </row>
    <row r="380" spans="1:33" ht="12.75" customHeight="1" x14ac:dyDescent="0.2">
      <c r="A380" s="43"/>
      <c r="B380" s="43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44"/>
      <c r="AG380" s="39"/>
    </row>
    <row r="381" spans="1:33" ht="12.75" customHeight="1" x14ac:dyDescent="0.2">
      <c r="A381" s="43"/>
      <c r="B381" s="43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44"/>
      <c r="AG381" s="39"/>
    </row>
    <row r="382" spans="1:33" ht="12.75" customHeight="1" x14ac:dyDescent="0.2">
      <c r="A382" s="43"/>
      <c r="B382" s="43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44"/>
      <c r="AG382" s="39"/>
    </row>
    <row r="383" spans="1:33" ht="12.75" customHeight="1" x14ac:dyDescent="0.2">
      <c r="A383" s="43"/>
      <c r="B383" s="43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44"/>
      <c r="AG383" s="39"/>
    </row>
    <row r="384" spans="1:33" ht="12.75" customHeight="1" x14ac:dyDescent="0.2">
      <c r="A384" s="43"/>
      <c r="B384" s="43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44"/>
      <c r="AG384" s="39"/>
    </row>
    <row r="385" spans="1:33" ht="12.75" customHeight="1" x14ac:dyDescent="0.2">
      <c r="A385" s="43"/>
      <c r="B385" s="43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44"/>
      <c r="AG385" s="39"/>
    </row>
    <row r="386" spans="1:33" ht="12.75" customHeight="1" x14ac:dyDescent="0.2">
      <c r="A386" s="43"/>
      <c r="B386" s="43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44"/>
      <c r="AG386" s="39"/>
    </row>
    <row r="387" spans="1:33" ht="12.75" customHeight="1" x14ac:dyDescent="0.2">
      <c r="A387" s="43"/>
      <c r="B387" s="43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44"/>
      <c r="AG387" s="39"/>
    </row>
    <row r="388" spans="1:33" ht="12.75" customHeight="1" x14ac:dyDescent="0.2">
      <c r="A388" s="43"/>
      <c r="B388" s="43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44"/>
      <c r="AG388" s="39"/>
    </row>
    <row r="389" spans="1:33" ht="12.75" customHeight="1" x14ac:dyDescent="0.2">
      <c r="A389" s="43"/>
      <c r="B389" s="43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44"/>
      <c r="AG389" s="39"/>
    </row>
    <row r="390" spans="1:33" ht="12.75" customHeight="1" x14ac:dyDescent="0.2">
      <c r="A390" s="43"/>
      <c r="B390" s="43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44"/>
      <c r="AG390" s="39"/>
    </row>
    <row r="391" spans="1:33" ht="12.75" customHeight="1" x14ac:dyDescent="0.2">
      <c r="A391" s="43"/>
      <c r="B391" s="43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44"/>
      <c r="AG391" s="39"/>
    </row>
    <row r="392" spans="1:33" ht="12.75" customHeight="1" x14ac:dyDescent="0.2">
      <c r="A392" s="43"/>
      <c r="B392" s="43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44"/>
      <c r="AG392" s="39"/>
    </row>
    <row r="393" spans="1:33" ht="12.75" customHeight="1" x14ac:dyDescent="0.2">
      <c r="A393" s="43"/>
      <c r="B393" s="43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44"/>
      <c r="AG393" s="39"/>
    </row>
    <row r="394" spans="1:33" ht="12.75" customHeight="1" x14ac:dyDescent="0.2">
      <c r="A394" s="43"/>
      <c r="B394" s="43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44"/>
      <c r="AG394" s="39"/>
    </row>
    <row r="395" spans="1:33" ht="12.75" customHeight="1" x14ac:dyDescent="0.2">
      <c r="A395" s="43"/>
      <c r="B395" s="43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44"/>
      <c r="AG395" s="39"/>
    </row>
    <row r="396" spans="1:33" ht="12.75" customHeight="1" x14ac:dyDescent="0.2">
      <c r="A396" s="43"/>
      <c r="B396" s="43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44"/>
      <c r="AG396" s="39"/>
    </row>
    <row r="397" spans="1:33" ht="12.75" customHeight="1" x14ac:dyDescent="0.2">
      <c r="A397" s="43"/>
      <c r="B397" s="43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44"/>
      <c r="AG397" s="39"/>
    </row>
    <row r="398" spans="1:33" ht="12.75" customHeight="1" x14ac:dyDescent="0.2">
      <c r="A398" s="43"/>
      <c r="B398" s="43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44"/>
      <c r="AG398" s="39"/>
    </row>
    <row r="399" spans="1:33" ht="12.75" customHeight="1" x14ac:dyDescent="0.2">
      <c r="A399" s="43"/>
      <c r="B399" s="43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44"/>
      <c r="AG399" s="39"/>
    </row>
    <row r="400" spans="1:33" ht="12.75" customHeight="1" x14ac:dyDescent="0.2">
      <c r="A400" s="43"/>
      <c r="B400" s="43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44"/>
      <c r="AG400" s="39"/>
    </row>
    <row r="401" spans="1:33" ht="12.75" customHeight="1" x14ac:dyDescent="0.2">
      <c r="A401" s="43"/>
      <c r="B401" s="43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44"/>
      <c r="AG401" s="39"/>
    </row>
    <row r="402" spans="1:33" ht="12.75" customHeight="1" x14ac:dyDescent="0.2">
      <c r="A402" s="43"/>
      <c r="B402" s="43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44"/>
      <c r="AG402" s="39"/>
    </row>
    <row r="403" spans="1:33" ht="12.75" customHeight="1" x14ac:dyDescent="0.2">
      <c r="A403" s="43"/>
      <c r="B403" s="43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44"/>
      <c r="AG403" s="39"/>
    </row>
    <row r="404" spans="1:33" ht="12.75" customHeight="1" x14ac:dyDescent="0.2">
      <c r="A404" s="43"/>
      <c r="B404" s="43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44"/>
      <c r="AG404" s="39"/>
    </row>
    <row r="405" spans="1:33" ht="12.75" customHeight="1" x14ac:dyDescent="0.2">
      <c r="A405" s="43"/>
      <c r="B405" s="43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44"/>
      <c r="AG405" s="39"/>
    </row>
    <row r="406" spans="1:33" ht="12.75" customHeight="1" x14ac:dyDescent="0.2">
      <c r="A406" s="43"/>
      <c r="B406" s="43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44"/>
      <c r="AG406" s="39"/>
    </row>
    <row r="407" spans="1:33" ht="12.75" customHeight="1" x14ac:dyDescent="0.2">
      <c r="A407" s="43"/>
      <c r="B407" s="43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44"/>
      <c r="AG407" s="39"/>
    </row>
    <row r="408" spans="1:33" ht="12.75" customHeight="1" x14ac:dyDescent="0.2">
      <c r="A408" s="43"/>
      <c r="B408" s="43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44"/>
      <c r="AG408" s="39"/>
    </row>
    <row r="409" spans="1:33" ht="12.75" customHeight="1" x14ac:dyDescent="0.2">
      <c r="A409" s="43"/>
      <c r="B409" s="43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44"/>
      <c r="AG409" s="39"/>
    </row>
    <row r="410" spans="1:33" ht="12.75" customHeight="1" x14ac:dyDescent="0.2">
      <c r="A410" s="43"/>
      <c r="B410" s="43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44"/>
      <c r="AG410" s="39"/>
    </row>
    <row r="411" spans="1:33" ht="12.75" customHeight="1" x14ac:dyDescent="0.2">
      <c r="A411" s="43"/>
      <c r="B411" s="43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44"/>
      <c r="AG411" s="39"/>
    </row>
    <row r="412" spans="1:33" ht="12.75" customHeight="1" x14ac:dyDescent="0.2">
      <c r="A412" s="43"/>
      <c r="B412" s="43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44"/>
      <c r="AG412" s="39"/>
    </row>
    <row r="413" spans="1:33" ht="12.75" customHeight="1" x14ac:dyDescent="0.2">
      <c r="A413" s="43"/>
      <c r="B413" s="43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44"/>
      <c r="AG413" s="39"/>
    </row>
    <row r="414" spans="1:33" ht="12.75" customHeight="1" x14ac:dyDescent="0.2">
      <c r="A414" s="43"/>
      <c r="B414" s="43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44"/>
      <c r="AG414" s="39"/>
    </row>
    <row r="415" spans="1:33" ht="12.75" customHeight="1" x14ac:dyDescent="0.2">
      <c r="A415" s="43"/>
      <c r="B415" s="43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44"/>
      <c r="AG415" s="39"/>
    </row>
    <row r="416" spans="1:33" ht="12.75" customHeight="1" x14ac:dyDescent="0.2">
      <c r="A416" s="43"/>
      <c r="B416" s="43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44"/>
      <c r="AG416" s="39"/>
    </row>
    <row r="417" spans="1:33" ht="12.75" customHeight="1" x14ac:dyDescent="0.2">
      <c r="A417" s="43"/>
      <c r="B417" s="43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44"/>
      <c r="AG417" s="39"/>
    </row>
    <row r="418" spans="1:33" ht="12.75" customHeight="1" x14ac:dyDescent="0.2">
      <c r="A418" s="43"/>
      <c r="B418" s="43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44"/>
      <c r="AG418" s="39"/>
    </row>
    <row r="419" spans="1:33" ht="12.75" customHeight="1" x14ac:dyDescent="0.2">
      <c r="A419" s="43"/>
      <c r="B419" s="43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44"/>
      <c r="AG419" s="39"/>
    </row>
    <row r="420" spans="1:33" ht="12.75" customHeight="1" x14ac:dyDescent="0.2">
      <c r="A420" s="43"/>
      <c r="B420" s="43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44"/>
      <c r="AG420" s="39"/>
    </row>
    <row r="421" spans="1:33" ht="12.75" customHeight="1" x14ac:dyDescent="0.2">
      <c r="A421" s="43"/>
      <c r="B421" s="43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44"/>
      <c r="AG421" s="39"/>
    </row>
    <row r="422" spans="1:33" ht="12.75" customHeight="1" x14ac:dyDescent="0.2">
      <c r="A422" s="43"/>
      <c r="B422" s="43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44"/>
      <c r="AG422" s="39"/>
    </row>
    <row r="423" spans="1:33" ht="12.75" customHeight="1" x14ac:dyDescent="0.2">
      <c r="A423" s="43"/>
      <c r="B423" s="43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44"/>
      <c r="AG423" s="39"/>
    </row>
    <row r="424" spans="1:33" ht="12.75" customHeight="1" x14ac:dyDescent="0.2">
      <c r="A424" s="43"/>
      <c r="B424" s="43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44"/>
      <c r="AG424" s="39"/>
    </row>
    <row r="425" spans="1:33" ht="12.75" customHeight="1" x14ac:dyDescent="0.2">
      <c r="A425" s="43"/>
      <c r="B425" s="43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44"/>
      <c r="AG425" s="39"/>
    </row>
    <row r="426" spans="1:33" ht="12.75" customHeight="1" x14ac:dyDescent="0.2">
      <c r="A426" s="43"/>
      <c r="B426" s="43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44"/>
      <c r="AG426" s="39"/>
    </row>
    <row r="427" spans="1:33" ht="12.75" customHeight="1" x14ac:dyDescent="0.2">
      <c r="A427" s="43"/>
      <c r="B427" s="43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44"/>
      <c r="AG427" s="39"/>
    </row>
    <row r="428" spans="1:33" ht="12.75" customHeight="1" x14ac:dyDescent="0.2">
      <c r="A428" s="43"/>
      <c r="B428" s="43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44"/>
      <c r="AG428" s="39"/>
    </row>
    <row r="429" spans="1:33" ht="12.75" customHeight="1" x14ac:dyDescent="0.2">
      <c r="A429" s="43"/>
      <c r="B429" s="43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44"/>
      <c r="AG429" s="39"/>
    </row>
    <row r="430" spans="1:33" ht="12.75" customHeight="1" x14ac:dyDescent="0.2">
      <c r="A430" s="43"/>
      <c r="B430" s="43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44"/>
      <c r="AG430" s="39"/>
    </row>
    <row r="431" spans="1:33" ht="12.75" customHeight="1" x14ac:dyDescent="0.2">
      <c r="A431" s="43"/>
      <c r="B431" s="43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44"/>
      <c r="AG431" s="39"/>
    </row>
    <row r="432" spans="1:33" ht="12.75" customHeight="1" x14ac:dyDescent="0.2">
      <c r="A432" s="43"/>
      <c r="B432" s="43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44"/>
      <c r="AG432" s="39"/>
    </row>
    <row r="433" spans="1:33" ht="12.75" customHeight="1" x14ac:dyDescent="0.2">
      <c r="A433" s="43"/>
      <c r="B433" s="43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44"/>
      <c r="AG433" s="39"/>
    </row>
    <row r="434" spans="1:33" ht="12.75" customHeight="1" x14ac:dyDescent="0.2">
      <c r="A434" s="43"/>
      <c r="B434" s="43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44"/>
      <c r="AG434" s="39"/>
    </row>
    <row r="435" spans="1:33" ht="12.75" customHeight="1" x14ac:dyDescent="0.2">
      <c r="A435" s="43"/>
      <c r="B435" s="43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44"/>
      <c r="AG435" s="39"/>
    </row>
    <row r="436" spans="1:33" ht="12.75" customHeight="1" x14ac:dyDescent="0.2">
      <c r="A436" s="43"/>
      <c r="B436" s="43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44"/>
      <c r="AG436" s="39"/>
    </row>
    <row r="437" spans="1:33" ht="12.75" customHeight="1" x14ac:dyDescent="0.2">
      <c r="A437" s="43"/>
      <c r="B437" s="43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44"/>
      <c r="AG437" s="39"/>
    </row>
    <row r="438" spans="1:33" ht="12.75" customHeight="1" x14ac:dyDescent="0.2">
      <c r="A438" s="43"/>
      <c r="B438" s="43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44"/>
      <c r="AG438" s="39"/>
    </row>
    <row r="439" spans="1:33" ht="12.75" customHeight="1" x14ac:dyDescent="0.2">
      <c r="A439" s="43"/>
      <c r="B439" s="43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44"/>
      <c r="AG439" s="39"/>
    </row>
    <row r="440" spans="1:33" ht="12.75" customHeight="1" x14ac:dyDescent="0.2">
      <c r="A440" s="43"/>
      <c r="B440" s="43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44"/>
      <c r="AG440" s="39"/>
    </row>
    <row r="441" spans="1:33" ht="12.75" customHeight="1" x14ac:dyDescent="0.2">
      <c r="A441" s="43"/>
      <c r="B441" s="43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44"/>
      <c r="AG441" s="39"/>
    </row>
    <row r="442" spans="1:33" ht="12.75" customHeight="1" x14ac:dyDescent="0.2">
      <c r="A442" s="43"/>
      <c r="B442" s="43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44"/>
      <c r="AG442" s="39"/>
    </row>
    <row r="443" spans="1:33" ht="12.75" customHeight="1" x14ac:dyDescent="0.2">
      <c r="A443" s="43"/>
      <c r="B443" s="43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44"/>
      <c r="AG443" s="39"/>
    </row>
    <row r="444" spans="1:33" ht="12.75" customHeight="1" x14ac:dyDescent="0.2">
      <c r="A444" s="43"/>
      <c r="B444" s="43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44"/>
      <c r="AG444" s="39"/>
    </row>
    <row r="445" spans="1:33" ht="12.75" customHeight="1" x14ac:dyDescent="0.2">
      <c r="A445" s="43"/>
      <c r="B445" s="43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44"/>
      <c r="AG445" s="39"/>
    </row>
    <row r="446" spans="1:33" ht="12.75" customHeight="1" x14ac:dyDescent="0.2">
      <c r="A446" s="43"/>
      <c r="B446" s="43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44"/>
      <c r="AG446" s="39"/>
    </row>
    <row r="447" spans="1:33" ht="12.75" customHeight="1" x14ac:dyDescent="0.2">
      <c r="A447" s="43"/>
      <c r="B447" s="43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44"/>
      <c r="AG447" s="39"/>
    </row>
    <row r="448" spans="1:33" ht="12.75" customHeight="1" x14ac:dyDescent="0.2">
      <c r="A448" s="43"/>
      <c r="B448" s="43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44"/>
      <c r="AG448" s="39"/>
    </row>
    <row r="449" spans="1:33" ht="12.75" customHeight="1" x14ac:dyDescent="0.2">
      <c r="A449" s="43"/>
      <c r="B449" s="43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44"/>
      <c r="AG449" s="39"/>
    </row>
    <row r="450" spans="1:33" ht="12.75" customHeight="1" x14ac:dyDescent="0.2">
      <c r="A450" s="43"/>
      <c r="B450" s="43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44"/>
      <c r="AG450" s="39"/>
    </row>
    <row r="451" spans="1:33" ht="12.75" customHeight="1" x14ac:dyDescent="0.2">
      <c r="A451" s="43"/>
      <c r="B451" s="43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44"/>
      <c r="AG451" s="39"/>
    </row>
    <row r="452" spans="1:33" ht="12.75" customHeight="1" x14ac:dyDescent="0.2">
      <c r="A452" s="43"/>
      <c r="B452" s="43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44"/>
      <c r="AG452" s="39"/>
    </row>
    <row r="453" spans="1:33" ht="12.75" customHeight="1" x14ac:dyDescent="0.2">
      <c r="A453" s="43"/>
      <c r="B453" s="43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44"/>
      <c r="AG453" s="39"/>
    </row>
    <row r="454" spans="1:33" ht="12.75" customHeight="1" x14ac:dyDescent="0.2">
      <c r="A454" s="43"/>
      <c r="B454" s="43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44"/>
      <c r="AG454" s="39"/>
    </row>
    <row r="455" spans="1:33" ht="12.75" customHeight="1" x14ac:dyDescent="0.2">
      <c r="A455" s="43"/>
      <c r="B455" s="43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44"/>
      <c r="AG455" s="39"/>
    </row>
    <row r="456" spans="1:33" ht="12.75" customHeight="1" x14ac:dyDescent="0.2">
      <c r="A456" s="43"/>
      <c r="B456" s="43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44"/>
      <c r="AG456" s="39"/>
    </row>
    <row r="457" spans="1:33" ht="12.75" customHeight="1" x14ac:dyDescent="0.2">
      <c r="A457" s="43"/>
      <c r="B457" s="43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44"/>
      <c r="AG457" s="39"/>
    </row>
    <row r="458" spans="1:33" ht="12.75" customHeight="1" x14ac:dyDescent="0.2">
      <c r="A458" s="43"/>
      <c r="B458" s="43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44"/>
      <c r="AG458" s="39"/>
    </row>
    <row r="459" spans="1:33" ht="12.75" customHeight="1" x14ac:dyDescent="0.2">
      <c r="A459" s="43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44"/>
      <c r="AG459" s="39"/>
    </row>
    <row r="460" spans="1:33" ht="12.75" customHeight="1" x14ac:dyDescent="0.2">
      <c r="A460" s="43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44"/>
      <c r="AG460" s="39"/>
    </row>
    <row r="461" spans="1:33" ht="12.75" customHeight="1" x14ac:dyDescent="0.2">
      <c r="A461" s="43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44"/>
      <c r="AG461" s="39"/>
    </row>
    <row r="462" spans="1:33" ht="12.75" customHeight="1" x14ac:dyDescent="0.2">
      <c r="A462" s="43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44"/>
      <c r="AG462" s="39"/>
    </row>
    <row r="463" spans="1:33" ht="12.75" customHeight="1" x14ac:dyDescent="0.2">
      <c r="A463" s="43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44"/>
      <c r="AG463" s="39"/>
    </row>
    <row r="464" spans="1:33" ht="12.75" customHeight="1" x14ac:dyDescent="0.2">
      <c r="A464" s="43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44"/>
      <c r="AG464" s="39"/>
    </row>
    <row r="465" spans="1:33" ht="12.75" customHeight="1" x14ac:dyDescent="0.2">
      <c r="A465" s="43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44"/>
      <c r="AG465" s="39"/>
    </row>
    <row r="466" spans="1:33" ht="12.75" customHeight="1" x14ac:dyDescent="0.2">
      <c r="A466" s="43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44"/>
      <c r="AG466" s="39"/>
    </row>
    <row r="467" spans="1:33" ht="12.75" customHeight="1" x14ac:dyDescent="0.2">
      <c r="A467" s="43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44"/>
      <c r="AG467" s="39"/>
    </row>
    <row r="468" spans="1:33" ht="12.75" customHeight="1" x14ac:dyDescent="0.2">
      <c r="A468" s="43"/>
      <c r="B468" s="43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44"/>
      <c r="AG468" s="39"/>
    </row>
    <row r="469" spans="1:33" ht="12.75" customHeight="1" x14ac:dyDescent="0.2">
      <c r="A469" s="43"/>
      <c r="B469" s="43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44"/>
      <c r="AG469" s="39"/>
    </row>
    <row r="470" spans="1:33" ht="12.75" customHeight="1" x14ac:dyDescent="0.2">
      <c r="A470" s="43"/>
      <c r="B470" s="43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44"/>
      <c r="AG470" s="39"/>
    </row>
    <row r="471" spans="1:33" ht="12.75" customHeight="1" x14ac:dyDescent="0.2">
      <c r="A471" s="43"/>
      <c r="B471" s="43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44"/>
      <c r="AG471" s="39"/>
    </row>
    <row r="472" spans="1:33" ht="12.75" customHeight="1" x14ac:dyDescent="0.2">
      <c r="A472" s="43"/>
      <c r="B472" s="43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44"/>
      <c r="AG472" s="39"/>
    </row>
    <row r="473" spans="1:33" ht="12.75" customHeight="1" x14ac:dyDescent="0.2">
      <c r="A473" s="43"/>
      <c r="B473" s="43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44"/>
      <c r="AG473" s="39"/>
    </row>
    <row r="474" spans="1:33" ht="12.75" customHeight="1" x14ac:dyDescent="0.2">
      <c r="A474" s="43"/>
      <c r="B474" s="43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44"/>
      <c r="AG474" s="39"/>
    </row>
    <row r="475" spans="1:33" ht="12.75" customHeight="1" x14ac:dyDescent="0.2">
      <c r="A475" s="43"/>
      <c r="B475" s="43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44"/>
      <c r="AG475" s="39"/>
    </row>
    <row r="476" spans="1:33" ht="12.75" customHeight="1" x14ac:dyDescent="0.2">
      <c r="A476" s="43"/>
      <c r="B476" s="43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44"/>
      <c r="AG476" s="39"/>
    </row>
    <row r="477" spans="1:33" ht="12.75" customHeight="1" x14ac:dyDescent="0.2">
      <c r="A477" s="43"/>
      <c r="B477" s="43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44"/>
      <c r="AG477" s="39"/>
    </row>
    <row r="478" spans="1:33" ht="12.75" customHeight="1" x14ac:dyDescent="0.2">
      <c r="A478" s="43"/>
      <c r="B478" s="43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44"/>
      <c r="AG478" s="39"/>
    </row>
    <row r="479" spans="1:33" ht="12.75" customHeight="1" x14ac:dyDescent="0.2">
      <c r="A479" s="43"/>
      <c r="B479" s="43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44"/>
      <c r="AG479" s="39"/>
    </row>
    <row r="480" spans="1:33" ht="12.75" customHeight="1" x14ac:dyDescent="0.2">
      <c r="A480" s="43"/>
      <c r="B480" s="43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44"/>
      <c r="AG480" s="39"/>
    </row>
    <row r="481" spans="1:33" ht="12.75" customHeight="1" x14ac:dyDescent="0.2">
      <c r="A481" s="43"/>
      <c r="B481" s="43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44"/>
      <c r="AG481" s="39"/>
    </row>
    <row r="482" spans="1:33" ht="12.75" customHeight="1" x14ac:dyDescent="0.2">
      <c r="A482" s="43"/>
      <c r="B482" s="43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44"/>
      <c r="AG482" s="39"/>
    </row>
    <row r="483" spans="1:33" ht="12.75" customHeight="1" x14ac:dyDescent="0.2">
      <c r="A483" s="43"/>
      <c r="B483" s="43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44"/>
      <c r="AG483" s="39"/>
    </row>
    <row r="484" spans="1:33" ht="12.75" customHeight="1" x14ac:dyDescent="0.2">
      <c r="A484" s="43"/>
      <c r="B484" s="43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44"/>
      <c r="AG484" s="39"/>
    </row>
    <row r="485" spans="1:33" ht="12.75" customHeight="1" x14ac:dyDescent="0.2">
      <c r="A485" s="43"/>
      <c r="B485" s="43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44"/>
      <c r="AG485" s="39"/>
    </row>
    <row r="486" spans="1:33" ht="12.75" customHeight="1" x14ac:dyDescent="0.2">
      <c r="A486" s="43"/>
      <c r="B486" s="43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44"/>
      <c r="AG486" s="39"/>
    </row>
    <row r="487" spans="1:33" ht="12.75" customHeight="1" x14ac:dyDescent="0.2">
      <c r="A487" s="43"/>
      <c r="B487" s="43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44"/>
      <c r="AG487" s="39"/>
    </row>
    <row r="488" spans="1:33" ht="12.75" customHeight="1" x14ac:dyDescent="0.2">
      <c r="A488" s="43"/>
      <c r="B488" s="43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44"/>
      <c r="AG488" s="39"/>
    </row>
    <row r="489" spans="1:33" ht="12.75" customHeight="1" x14ac:dyDescent="0.2">
      <c r="A489" s="43"/>
      <c r="B489" s="43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44"/>
      <c r="AG489" s="39"/>
    </row>
    <row r="490" spans="1:33" ht="12.75" customHeight="1" x14ac:dyDescent="0.2">
      <c r="A490" s="43"/>
      <c r="B490" s="43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44"/>
      <c r="AG490" s="39"/>
    </row>
    <row r="491" spans="1:33" ht="12.75" customHeight="1" x14ac:dyDescent="0.2">
      <c r="A491" s="43"/>
      <c r="B491" s="43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44"/>
      <c r="AG491" s="39"/>
    </row>
    <row r="492" spans="1:33" ht="12.75" customHeight="1" x14ac:dyDescent="0.2">
      <c r="A492" s="43"/>
      <c r="B492" s="43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44"/>
      <c r="AG492" s="39"/>
    </row>
    <row r="493" spans="1:33" ht="12.75" customHeight="1" x14ac:dyDescent="0.2">
      <c r="A493" s="43"/>
      <c r="B493" s="43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44"/>
      <c r="AG493" s="39"/>
    </row>
    <row r="494" spans="1:33" ht="12.75" customHeight="1" x14ac:dyDescent="0.2">
      <c r="A494" s="43"/>
      <c r="B494" s="43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44"/>
      <c r="AG494" s="39"/>
    </row>
    <row r="495" spans="1:33" ht="12.75" customHeight="1" x14ac:dyDescent="0.2">
      <c r="A495" s="43"/>
      <c r="B495" s="43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44"/>
      <c r="AG495" s="39"/>
    </row>
    <row r="496" spans="1:33" ht="12.75" customHeight="1" x14ac:dyDescent="0.2">
      <c r="A496" s="43"/>
      <c r="B496" s="43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44"/>
      <c r="AG496" s="39"/>
    </row>
    <row r="497" spans="1:33" ht="12.75" customHeight="1" x14ac:dyDescent="0.2">
      <c r="A497" s="43"/>
      <c r="B497" s="43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44"/>
      <c r="AG497" s="39"/>
    </row>
    <row r="498" spans="1:33" ht="12.75" customHeight="1" x14ac:dyDescent="0.2">
      <c r="A498" s="43"/>
      <c r="B498" s="43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44"/>
      <c r="AG498" s="39"/>
    </row>
    <row r="499" spans="1:33" ht="12.75" customHeight="1" x14ac:dyDescent="0.2">
      <c r="A499" s="43"/>
      <c r="B499" s="43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44"/>
      <c r="AG499" s="39"/>
    </row>
    <row r="500" spans="1:33" ht="12.75" customHeight="1" x14ac:dyDescent="0.2">
      <c r="A500" s="43"/>
      <c r="B500" s="43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44"/>
      <c r="AG500" s="39"/>
    </row>
    <row r="501" spans="1:33" ht="12.75" customHeight="1" x14ac:dyDescent="0.2">
      <c r="A501" s="43"/>
      <c r="B501" s="43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44"/>
      <c r="AG501" s="39"/>
    </row>
    <row r="502" spans="1:33" ht="12.75" customHeight="1" x14ac:dyDescent="0.2">
      <c r="A502" s="43"/>
      <c r="B502" s="43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44"/>
      <c r="AG502" s="39"/>
    </row>
    <row r="503" spans="1:33" ht="12.75" customHeight="1" x14ac:dyDescent="0.2">
      <c r="A503" s="43"/>
      <c r="B503" s="43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44"/>
      <c r="AG503" s="39"/>
    </row>
    <row r="504" spans="1:33" ht="12.75" customHeight="1" x14ac:dyDescent="0.2">
      <c r="A504" s="43"/>
      <c r="B504" s="43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44"/>
      <c r="AG504" s="39"/>
    </row>
    <row r="505" spans="1:33" ht="12.75" customHeight="1" x14ac:dyDescent="0.2">
      <c r="A505" s="43"/>
      <c r="B505" s="43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44"/>
      <c r="AG505" s="39"/>
    </row>
    <row r="506" spans="1:33" ht="12.75" customHeight="1" x14ac:dyDescent="0.2">
      <c r="A506" s="43"/>
      <c r="B506" s="43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44"/>
      <c r="AG506" s="39"/>
    </row>
    <row r="507" spans="1:33" ht="12.75" customHeight="1" x14ac:dyDescent="0.2">
      <c r="A507" s="43"/>
      <c r="B507" s="43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44"/>
      <c r="AG507" s="39"/>
    </row>
    <row r="508" spans="1:33" ht="12.75" customHeight="1" x14ac:dyDescent="0.2">
      <c r="A508" s="43"/>
      <c r="B508" s="43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44"/>
      <c r="AG508" s="39"/>
    </row>
    <row r="509" spans="1:33" ht="12.75" customHeight="1" x14ac:dyDescent="0.2">
      <c r="A509" s="43"/>
      <c r="B509" s="43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44"/>
      <c r="AG509" s="39"/>
    </row>
    <row r="510" spans="1:33" ht="12.75" customHeight="1" x14ac:dyDescent="0.2">
      <c r="A510" s="43"/>
      <c r="B510" s="43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44"/>
      <c r="AG510" s="39"/>
    </row>
    <row r="511" spans="1:33" ht="12.75" customHeight="1" x14ac:dyDescent="0.2">
      <c r="A511" s="43"/>
      <c r="B511" s="43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44"/>
      <c r="AG511" s="39"/>
    </row>
    <row r="512" spans="1:33" ht="12.75" customHeight="1" x14ac:dyDescent="0.2">
      <c r="A512" s="43"/>
      <c r="B512" s="43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44"/>
      <c r="AG512" s="39"/>
    </row>
    <row r="513" spans="1:33" ht="12.75" customHeight="1" x14ac:dyDescent="0.2">
      <c r="A513" s="43"/>
      <c r="B513" s="43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44"/>
      <c r="AG513" s="39"/>
    </row>
    <row r="514" spans="1:33" ht="12.75" customHeight="1" x14ac:dyDescent="0.2">
      <c r="A514" s="43"/>
      <c r="B514" s="43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44"/>
      <c r="AG514" s="39"/>
    </row>
    <row r="515" spans="1:33" ht="12.75" customHeight="1" x14ac:dyDescent="0.2">
      <c r="A515" s="43"/>
      <c r="B515" s="43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44"/>
      <c r="AG515" s="39"/>
    </row>
    <row r="516" spans="1:33" ht="12.75" customHeight="1" x14ac:dyDescent="0.2">
      <c r="A516" s="43"/>
      <c r="B516" s="43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44"/>
      <c r="AG516" s="39"/>
    </row>
    <row r="517" spans="1:33" ht="12.75" customHeight="1" x14ac:dyDescent="0.2">
      <c r="A517" s="43"/>
      <c r="B517" s="43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44"/>
      <c r="AG517" s="39"/>
    </row>
    <row r="518" spans="1:33" ht="12.75" customHeight="1" x14ac:dyDescent="0.2">
      <c r="A518" s="43"/>
      <c r="B518" s="43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44"/>
      <c r="AG518" s="39"/>
    </row>
    <row r="519" spans="1:33" ht="12.75" customHeight="1" x14ac:dyDescent="0.2">
      <c r="A519" s="43"/>
      <c r="B519" s="43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44"/>
      <c r="AG519" s="39"/>
    </row>
    <row r="520" spans="1:33" ht="12.75" customHeight="1" x14ac:dyDescent="0.2">
      <c r="A520" s="43"/>
      <c r="B520" s="43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44"/>
      <c r="AG520" s="39"/>
    </row>
    <row r="521" spans="1:33" ht="12.75" customHeight="1" x14ac:dyDescent="0.2">
      <c r="A521" s="43"/>
      <c r="B521" s="43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44"/>
      <c r="AG521" s="39"/>
    </row>
    <row r="522" spans="1:33" ht="12.75" customHeight="1" x14ac:dyDescent="0.2">
      <c r="A522" s="43"/>
      <c r="B522" s="43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44"/>
      <c r="AG522" s="39"/>
    </row>
    <row r="523" spans="1:33" ht="12.75" customHeight="1" x14ac:dyDescent="0.2">
      <c r="A523" s="43"/>
      <c r="B523" s="43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44"/>
      <c r="AG523" s="39"/>
    </row>
    <row r="524" spans="1:33" ht="12.75" customHeight="1" x14ac:dyDescent="0.2">
      <c r="A524" s="43"/>
      <c r="B524" s="43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44"/>
      <c r="AG524" s="39"/>
    </row>
    <row r="525" spans="1:33" ht="12.75" customHeight="1" x14ac:dyDescent="0.2">
      <c r="A525" s="43"/>
      <c r="B525" s="43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44"/>
      <c r="AG525" s="39"/>
    </row>
    <row r="526" spans="1:33" ht="12.75" customHeight="1" x14ac:dyDescent="0.2">
      <c r="A526" s="43"/>
      <c r="B526" s="43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44"/>
      <c r="AG526" s="39"/>
    </row>
    <row r="527" spans="1:33" ht="12.75" customHeight="1" x14ac:dyDescent="0.2">
      <c r="A527" s="43"/>
      <c r="B527" s="43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44"/>
      <c r="AG527" s="39"/>
    </row>
    <row r="528" spans="1:33" ht="12.75" customHeight="1" x14ac:dyDescent="0.2">
      <c r="A528" s="43"/>
      <c r="B528" s="43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44"/>
      <c r="AG528" s="39"/>
    </row>
    <row r="529" spans="1:33" ht="12.75" customHeight="1" x14ac:dyDescent="0.2">
      <c r="A529" s="43"/>
      <c r="B529" s="43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44"/>
      <c r="AG529" s="39"/>
    </row>
    <row r="530" spans="1:33" ht="12.75" customHeight="1" x14ac:dyDescent="0.2">
      <c r="A530" s="43"/>
      <c r="B530" s="43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44"/>
      <c r="AG530" s="39"/>
    </row>
    <row r="531" spans="1:33" ht="12.75" customHeight="1" x14ac:dyDescent="0.2">
      <c r="A531" s="43"/>
      <c r="B531" s="43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44"/>
      <c r="AG531" s="39"/>
    </row>
    <row r="532" spans="1:33" ht="12.75" customHeight="1" x14ac:dyDescent="0.2">
      <c r="A532" s="43"/>
      <c r="B532" s="43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44"/>
      <c r="AG532" s="39"/>
    </row>
    <row r="533" spans="1:33" ht="12.75" customHeight="1" x14ac:dyDescent="0.2">
      <c r="A533" s="43"/>
      <c r="B533" s="43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44"/>
      <c r="AG533" s="39"/>
    </row>
    <row r="534" spans="1:33" ht="12.75" customHeight="1" x14ac:dyDescent="0.2">
      <c r="A534" s="43"/>
      <c r="B534" s="43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44"/>
      <c r="AG534" s="39"/>
    </row>
    <row r="535" spans="1:33" ht="12.75" customHeight="1" x14ac:dyDescent="0.2">
      <c r="A535" s="43"/>
      <c r="B535" s="43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44"/>
      <c r="AG535" s="39"/>
    </row>
    <row r="536" spans="1:33" ht="12.75" customHeight="1" x14ac:dyDescent="0.2">
      <c r="A536" s="43"/>
      <c r="B536" s="43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44"/>
      <c r="AG536" s="39"/>
    </row>
    <row r="537" spans="1:33" ht="12.75" customHeight="1" x14ac:dyDescent="0.2">
      <c r="A537" s="43"/>
      <c r="B537" s="43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44"/>
      <c r="AG537" s="39"/>
    </row>
    <row r="538" spans="1:33" ht="12.75" customHeight="1" x14ac:dyDescent="0.2">
      <c r="A538" s="43"/>
      <c r="B538" s="43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44"/>
      <c r="AG538" s="39"/>
    </row>
    <row r="539" spans="1:33" ht="12.75" customHeight="1" x14ac:dyDescent="0.2">
      <c r="A539" s="43"/>
      <c r="B539" s="43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44"/>
      <c r="AG539" s="39"/>
    </row>
    <row r="540" spans="1:33" ht="12.75" customHeight="1" x14ac:dyDescent="0.2">
      <c r="A540" s="43"/>
      <c r="B540" s="43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44"/>
      <c r="AG540" s="39"/>
    </row>
    <row r="541" spans="1:33" ht="12.75" customHeight="1" x14ac:dyDescent="0.2">
      <c r="A541" s="43"/>
      <c r="B541" s="43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44"/>
      <c r="AG541" s="39"/>
    </row>
    <row r="542" spans="1:33" ht="12.75" customHeight="1" x14ac:dyDescent="0.2">
      <c r="A542" s="43"/>
      <c r="B542" s="43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44"/>
      <c r="AG542" s="39"/>
    </row>
    <row r="543" spans="1:33" ht="12.75" customHeight="1" x14ac:dyDescent="0.2">
      <c r="A543" s="43"/>
      <c r="B543" s="43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44"/>
      <c r="AG543" s="39"/>
    </row>
    <row r="544" spans="1:33" ht="12.75" customHeight="1" x14ac:dyDescent="0.2">
      <c r="A544" s="43"/>
      <c r="B544" s="43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44"/>
      <c r="AG544" s="39"/>
    </row>
    <row r="545" spans="1:33" ht="12.75" customHeight="1" x14ac:dyDescent="0.2">
      <c r="A545" s="43"/>
      <c r="B545" s="43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44"/>
      <c r="AG545" s="39"/>
    </row>
    <row r="546" spans="1:33" ht="12.75" customHeight="1" x14ac:dyDescent="0.2">
      <c r="A546" s="43"/>
      <c r="B546" s="43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44"/>
      <c r="AG546" s="39"/>
    </row>
    <row r="547" spans="1:33" ht="12.75" customHeight="1" x14ac:dyDescent="0.2">
      <c r="A547" s="43"/>
      <c r="B547" s="43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44"/>
      <c r="AG547" s="39"/>
    </row>
    <row r="548" spans="1:33" ht="12.75" customHeight="1" x14ac:dyDescent="0.2">
      <c r="A548" s="43"/>
      <c r="B548" s="43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44"/>
      <c r="AG548" s="39"/>
    </row>
    <row r="549" spans="1:33" ht="12.75" customHeight="1" x14ac:dyDescent="0.2">
      <c r="A549" s="43"/>
      <c r="B549" s="43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44"/>
      <c r="AG549" s="39"/>
    </row>
    <row r="550" spans="1:33" ht="12.75" customHeight="1" x14ac:dyDescent="0.2">
      <c r="A550" s="43"/>
      <c r="B550" s="43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44"/>
      <c r="AG550" s="39"/>
    </row>
    <row r="551" spans="1:33" ht="12.75" customHeight="1" x14ac:dyDescent="0.2">
      <c r="A551" s="43"/>
      <c r="B551" s="43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44"/>
      <c r="AG551" s="39"/>
    </row>
    <row r="552" spans="1:33" ht="12.75" customHeight="1" x14ac:dyDescent="0.2">
      <c r="A552" s="43"/>
      <c r="B552" s="43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44"/>
      <c r="AG552" s="39"/>
    </row>
    <row r="553" spans="1:33" ht="12.75" customHeight="1" x14ac:dyDescent="0.2">
      <c r="A553" s="43"/>
      <c r="B553" s="43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44"/>
      <c r="AG553" s="39"/>
    </row>
    <row r="554" spans="1:33" ht="12.75" customHeight="1" x14ac:dyDescent="0.2">
      <c r="A554" s="43"/>
      <c r="B554" s="43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44"/>
      <c r="AG554" s="39"/>
    </row>
    <row r="555" spans="1:33" ht="12.75" customHeight="1" x14ac:dyDescent="0.2">
      <c r="A555" s="43"/>
      <c r="B555" s="43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44"/>
      <c r="AG555" s="39"/>
    </row>
    <row r="556" spans="1:33" ht="12.75" customHeight="1" x14ac:dyDescent="0.2">
      <c r="A556" s="43"/>
      <c r="B556" s="43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44"/>
      <c r="AG556" s="39"/>
    </row>
    <row r="557" spans="1:33" ht="12.75" customHeight="1" x14ac:dyDescent="0.2">
      <c r="A557" s="43"/>
      <c r="B557" s="43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44"/>
      <c r="AG557" s="39"/>
    </row>
    <row r="558" spans="1:33" ht="12.75" customHeight="1" x14ac:dyDescent="0.2">
      <c r="A558" s="43"/>
      <c r="B558" s="43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44"/>
      <c r="AG558" s="39"/>
    </row>
    <row r="559" spans="1:33" ht="12.75" customHeight="1" x14ac:dyDescent="0.2">
      <c r="A559" s="43"/>
      <c r="B559" s="43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44"/>
      <c r="AG559" s="39"/>
    </row>
    <row r="560" spans="1:33" ht="12.75" customHeight="1" x14ac:dyDescent="0.2">
      <c r="A560" s="43"/>
      <c r="B560" s="43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44"/>
      <c r="AG560" s="39"/>
    </row>
    <row r="561" spans="1:33" ht="12.75" customHeight="1" x14ac:dyDescent="0.2">
      <c r="A561" s="43"/>
      <c r="B561" s="43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44"/>
      <c r="AG561" s="39"/>
    </row>
    <row r="562" spans="1:33" ht="12.75" customHeight="1" x14ac:dyDescent="0.2">
      <c r="A562" s="43"/>
      <c r="B562" s="43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44"/>
      <c r="AG562" s="39"/>
    </row>
    <row r="563" spans="1:33" ht="12.75" customHeight="1" x14ac:dyDescent="0.2">
      <c r="A563" s="43"/>
      <c r="B563" s="43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44"/>
      <c r="AG563" s="39"/>
    </row>
    <row r="564" spans="1:33" ht="12.75" customHeight="1" x14ac:dyDescent="0.2">
      <c r="A564" s="43"/>
      <c r="B564" s="43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44"/>
      <c r="AG564" s="39"/>
    </row>
    <row r="565" spans="1:33" ht="12.75" customHeight="1" x14ac:dyDescent="0.2">
      <c r="A565" s="43"/>
      <c r="B565" s="43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44"/>
      <c r="AG565" s="39"/>
    </row>
    <row r="566" spans="1:33" ht="12.75" customHeight="1" x14ac:dyDescent="0.2">
      <c r="A566" s="43"/>
      <c r="B566" s="43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44"/>
      <c r="AG566" s="39"/>
    </row>
    <row r="567" spans="1:33" ht="12.75" customHeight="1" x14ac:dyDescent="0.2">
      <c r="A567" s="43"/>
      <c r="B567" s="43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44"/>
      <c r="AG567" s="39"/>
    </row>
    <row r="568" spans="1:33" ht="12.75" customHeight="1" x14ac:dyDescent="0.2">
      <c r="A568" s="43"/>
      <c r="B568" s="43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44"/>
      <c r="AG568" s="39"/>
    </row>
    <row r="569" spans="1:33" ht="12.75" customHeight="1" x14ac:dyDescent="0.2">
      <c r="A569" s="43"/>
      <c r="B569" s="43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44"/>
      <c r="AG569" s="39"/>
    </row>
    <row r="570" spans="1:33" ht="12.75" customHeight="1" x14ac:dyDescent="0.2">
      <c r="A570" s="43"/>
      <c r="B570" s="43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44"/>
      <c r="AG570" s="39"/>
    </row>
    <row r="571" spans="1:33" ht="12.75" customHeight="1" x14ac:dyDescent="0.2">
      <c r="A571" s="43"/>
      <c r="B571" s="43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44"/>
      <c r="AG571" s="39"/>
    </row>
    <row r="572" spans="1:33" ht="12.75" customHeight="1" x14ac:dyDescent="0.2">
      <c r="A572" s="43"/>
      <c r="B572" s="43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44"/>
      <c r="AG572" s="39"/>
    </row>
    <row r="573" spans="1:33" ht="12.75" customHeight="1" x14ac:dyDescent="0.2">
      <c r="A573" s="43"/>
      <c r="B573" s="43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44"/>
      <c r="AG573" s="39"/>
    </row>
    <row r="574" spans="1:33" ht="12.75" customHeight="1" x14ac:dyDescent="0.2">
      <c r="A574" s="43"/>
      <c r="B574" s="43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44"/>
      <c r="AG574" s="39"/>
    </row>
    <row r="575" spans="1:33" ht="12.75" customHeight="1" x14ac:dyDescent="0.2">
      <c r="A575" s="43"/>
      <c r="B575" s="43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44"/>
      <c r="AG575" s="39"/>
    </row>
    <row r="576" spans="1:33" ht="12.75" customHeight="1" x14ac:dyDescent="0.2">
      <c r="A576" s="43"/>
      <c r="B576" s="43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44"/>
      <c r="AG576" s="39"/>
    </row>
    <row r="577" spans="1:33" ht="12.75" customHeight="1" x14ac:dyDescent="0.2">
      <c r="A577" s="43"/>
      <c r="B577" s="43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44"/>
      <c r="AG577" s="39"/>
    </row>
    <row r="578" spans="1:33" ht="12.75" customHeight="1" x14ac:dyDescent="0.2">
      <c r="A578" s="43"/>
      <c r="B578" s="43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44"/>
      <c r="AG578" s="39"/>
    </row>
    <row r="579" spans="1:33" ht="12.75" customHeight="1" x14ac:dyDescent="0.2">
      <c r="A579" s="43"/>
      <c r="B579" s="43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44"/>
      <c r="AG579" s="39"/>
    </row>
    <row r="580" spans="1:33" ht="12.75" customHeight="1" x14ac:dyDescent="0.2">
      <c r="A580" s="43"/>
      <c r="B580" s="43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44"/>
      <c r="AG580" s="39"/>
    </row>
    <row r="581" spans="1:33" ht="12.75" customHeight="1" x14ac:dyDescent="0.2">
      <c r="A581" s="43"/>
      <c r="B581" s="43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44"/>
      <c r="AG581" s="39"/>
    </row>
    <row r="582" spans="1:33" ht="12.75" customHeight="1" x14ac:dyDescent="0.2">
      <c r="A582" s="43"/>
      <c r="B582" s="43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44"/>
      <c r="AG582" s="39"/>
    </row>
    <row r="583" spans="1:33" ht="12.75" customHeight="1" x14ac:dyDescent="0.2">
      <c r="A583" s="43"/>
      <c r="B583" s="43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44"/>
      <c r="AG583" s="39"/>
    </row>
    <row r="584" spans="1:33" ht="12.75" customHeight="1" x14ac:dyDescent="0.2">
      <c r="A584" s="43"/>
      <c r="B584" s="43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44"/>
      <c r="AG584" s="39"/>
    </row>
    <row r="585" spans="1:33" ht="12.75" customHeight="1" x14ac:dyDescent="0.2">
      <c r="A585" s="43"/>
      <c r="B585" s="43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44"/>
      <c r="AG585" s="39"/>
    </row>
    <row r="586" spans="1:33" ht="12.75" customHeight="1" x14ac:dyDescent="0.2">
      <c r="A586" s="43"/>
      <c r="B586" s="43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44"/>
      <c r="AG586" s="39"/>
    </row>
    <row r="587" spans="1:33" ht="12.75" customHeight="1" x14ac:dyDescent="0.2">
      <c r="A587" s="43"/>
      <c r="B587" s="43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44"/>
      <c r="AG587" s="39"/>
    </row>
    <row r="588" spans="1:33" ht="12.75" customHeight="1" x14ac:dyDescent="0.2">
      <c r="A588" s="43"/>
      <c r="B588" s="43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44"/>
      <c r="AG588" s="39"/>
    </row>
    <row r="589" spans="1:33" ht="12.75" customHeight="1" x14ac:dyDescent="0.2">
      <c r="A589" s="43"/>
      <c r="B589" s="43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44"/>
      <c r="AG589" s="39"/>
    </row>
    <row r="590" spans="1:33" ht="12.75" customHeight="1" x14ac:dyDescent="0.2">
      <c r="A590" s="43"/>
      <c r="B590" s="43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44"/>
      <c r="AG590" s="39"/>
    </row>
    <row r="591" spans="1:33" ht="12.75" customHeight="1" x14ac:dyDescent="0.2">
      <c r="A591" s="43"/>
      <c r="B591" s="43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44"/>
      <c r="AG591" s="39"/>
    </row>
    <row r="592" spans="1:33" ht="12.75" customHeight="1" x14ac:dyDescent="0.2">
      <c r="A592" s="43"/>
      <c r="B592" s="43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44"/>
      <c r="AG592" s="39"/>
    </row>
    <row r="593" spans="1:33" ht="12.75" customHeight="1" x14ac:dyDescent="0.2">
      <c r="A593" s="43"/>
      <c r="B593" s="43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44"/>
      <c r="AG593" s="39"/>
    </row>
    <row r="594" spans="1:33" ht="12.75" customHeight="1" x14ac:dyDescent="0.2">
      <c r="A594" s="43"/>
      <c r="B594" s="43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44"/>
      <c r="AG594" s="39"/>
    </row>
    <row r="595" spans="1:33" ht="12.75" customHeight="1" x14ac:dyDescent="0.2">
      <c r="A595" s="43"/>
      <c r="B595" s="43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44"/>
      <c r="AG595" s="39"/>
    </row>
    <row r="596" spans="1:33" ht="12.75" customHeight="1" x14ac:dyDescent="0.2">
      <c r="A596" s="43"/>
      <c r="B596" s="43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44"/>
      <c r="AG596" s="39"/>
    </row>
    <row r="597" spans="1:33" ht="12.75" customHeight="1" x14ac:dyDescent="0.2">
      <c r="A597" s="43"/>
      <c r="B597" s="43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44"/>
      <c r="AG597" s="39"/>
    </row>
    <row r="598" spans="1:33" ht="12.75" customHeight="1" x14ac:dyDescent="0.2">
      <c r="A598" s="43"/>
      <c r="B598" s="43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44"/>
      <c r="AG598" s="39"/>
    </row>
    <row r="599" spans="1:33" ht="12.75" customHeight="1" x14ac:dyDescent="0.2">
      <c r="A599" s="43"/>
      <c r="B599" s="43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44"/>
      <c r="AG599" s="39"/>
    </row>
    <row r="600" spans="1:33" ht="12.75" customHeight="1" x14ac:dyDescent="0.2">
      <c r="A600" s="43"/>
      <c r="B600" s="43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44"/>
      <c r="AG600" s="39"/>
    </row>
    <row r="601" spans="1:33" ht="12.75" customHeight="1" x14ac:dyDescent="0.2">
      <c r="A601" s="43"/>
      <c r="B601" s="43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44"/>
      <c r="AG601" s="39"/>
    </row>
    <row r="602" spans="1:33" ht="12.75" customHeight="1" x14ac:dyDescent="0.2">
      <c r="A602" s="43"/>
      <c r="B602" s="43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44"/>
      <c r="AG602" s="39"/>
    </row>
    <row r="603" spans="1:33" ht="12.75" customHeight="1" x14ac:dyDescent="0.2">
      <c r="A603" s="43"/>
      <c r="B603" s="43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44"/>
      <c r="AG603" s="39"/>
    </row>
    <row r="604" spans="1:33" ht="12.75" customHeight="1" x14ac:dyDescent="0.2">
      <c r="A604" s="43"/>
      <c r="B604" s="43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44"/>
      <c r="AG604" s="39"/>
    </row>
    <row r="605" spans="1:33" ht="12.75" customHeight="1" x14ac:dyDescent="0.2">
      <c r="A605" s="43"/>
      <c r="B605" s="43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44"/>
      <c r="AG605" s="39"/>
    </row>
    <row r="606" spans="1:33" ht="12.75" customHeight="1" x14ac:dyDescent="0.2">
      <c r="A606" s="43"/>
      <c r="B606" s="43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44"/>
      <c r="AG606" s="39"/>
    </row>
    <row r="607" spans="1:33" ht="12.75" customHeight="1" x14ac:dyDescent="0.2">
      <c r="A607" s="43"/>
      <c r="B607" s="43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44"/>
      <c r="AG607" s="39"/>
    </row>
    <row r="608" spans="1:33" ht="12.75" customHeight="1" x14ac:dyDescent="0.2">
      <c r="A608" s="43"/>
      <c r="B608" s="43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44"/>
      <c r="AG608" s="39"/>
    </row>
    <row r="609" spans="1:33" ht="12.75" customHeight="1" x14ac:dyDescent="0.2">
      <c r="A609" s="43"/>
      <c r="B609" s="43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44"/>
      <c r="AG609" s="39"/>
    </row>
    <row r="610" spans="1:33" ht="12.75" customHeight="1" x14ac:dyDescent="0.2">
      <c r="A610" s="43"/>
      <c r="B610" s="43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44"/>
      <c r="AG610" s="39"/>
    </row>
    <row r="611" spans="1:33" ht="12.75" customHeight="1" x14ac:dyDescent="0.2">
      <c r="A611" s="43"/>
      <c r="B611" s="43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44"/>
      <c r="AG611" s="39"/>
    </row>
    <row r="612" spans="1:33" ht="12.75" customHeight="1" x14ac:dyDescent="0.2">
      <c r="A612" s="43"/>
      <c r="B612" s="43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44"/>
      <c r="AG612" s="39"/>
    </row>
    <row r="613" spans="1:33" ht="12.75" customHeight="1" x14ac:dyDescent="0.2">
      <c r="A613" s="43"/>
      <c r="B613" s="43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44"/>
      <c r="AG613" s="39"/>
    </row>
    <row r="614" spans="1:33" ht="12.75" customHeight="1" x14ac:dyDescent="0.2">
      <c r="A614" s="43"/>
      <c r="B614" s="43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44"/>
      <c r="AG614" s="39"/>
    </row>
    <row r="615" spans="1:33" ht="12.75" customHeight="1" x14ac:dyDescent="0.2">
      <c r="A615" s="43"/>
      <c r="B615" s="43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44"/>
      <c r="AG615" s="39"/>
    </row>
    <row r="616" spans="1:33" ht="12.75" customHeight="1" x14ac:dyDescent="0.2">
      <c r="A616" s="43"/>
      <c r="B616" s="43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44"/>
      <c r="AG616" s="39"/>
    </row>
    <row r="617" spans="1:33" ht="12.75" customHeight="1" x14ac:dyDescent="0.2">
      <c r="A617" s="43"/>
      <c r="B617" s="43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44"/>
      <c r="AG617" s="39"/>
    </row>
    <row r="618" spans="1:33" ht="12.75" customHeight="1" x14ac:dyDescent="0.2">
      <c r="A618" s="43"/>
      <c r="B618" s="43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44"/>
      <c r="AG618" s="39"/>
    </row>
    <row r="619" spans="1:33" ht="12.75" customHeight="1" x14ac:dyDescent="0.2">
      <c r="A619" s="43"/>
      <c r="B619" s="43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44"/>
      <c r="AG619" s="39"/>
    </row>
    <row r="620" spans="1:33" ht="12.75" customHeight="1" x14ac:dyDescent="0.2">
      <c r="A620" s="43"/>
      <c r="B620" s="43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44"/>
      <c r="AG620" s="39"/>
    </row>
    <row r="621" spans="1:33" ht="12.75" customHeight="1" x14ac:dyDescent="0.2">
      <c r="A621" s="43"/>
      <c r="B621" s="43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44"/>
      <c r="AG621" s="39"/>
    </row>
    <row r="622" spans="1:33" ht="12.75" customHeight="1" x14ac:dyDescent="0.2">
      <c r="A622" s="43"/>
      <c r="B622" s="43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44"/>
      <c r="AG622" s="39"/>
    </row>
    <row r="623" spans="1:33" ht="12.75" customHeight="1" x14ac:dyDescent="0.2">
      <c r="A623" s="43"/>
      <c r="B623" s="43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44"/>
      <c r="AG623" s="39"/>
    </row>
    <row r="624" spans="1:33" ht="12.75" customHeight="1" x14ac:dyDescent="0.2">
      <c r="A624" s="43"/>
      <c r="B624" s="43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44"/>
      <c r="AG624" s="39"/>
    </row>
    <row r="625" spans="1:33" ht="12.75" customHeight="1" x14ac:dyDescent="0.2">
      <c r="A625" s="43"/>
      <c r="B625" s="43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44"/>
      <c r="AG625" s="39"/>
    </row>
    <row r="626" spans="1:33" ht="12.75" customHeight="1" x14ac:dyDescent="0.2">
      <c r="A626" s="43"/>
      <c r="B626" s="43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44"/>
      <c r="AG626" s="39"/>
    </row>
    <row r="627" spans="1:33" ht="12.75" customHeight="1" x14ac:dyDescent="0.2">
      <c r="A627" s="43"/>
      <c r="B627" s="43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44"/>
      <c r="AG627" s="39"/>
    </row>
    <row r="628" spans="1:33" ht="12.75" customHeight="1" x14ac:dyDescent="0.2">
      <c r="A628" s="43"/>
      <c r="B628" s="43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44"/>
      <c r="AG628" s="39"/>
    </row>
    <row r="629" spans="1:33" ht="12.75" customHeight="1" x14ac:dyDescent="0.2">
      <c r="A629" s="43"/>
      <c r="B629" s="43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44"/>
      <c r="AG629" s="39"/>
    </row>
    <row r="630" spans="1:33" ht="12.75" customHeight="1" x14ac:dyDescent="0.2">
      <c r="A630" s="43"/>
      <c r="B630" s="43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44"/>
      <c r="AG630" s="39"/>
    </row>
    <row r="631" spans="1:33" ht="12.75" customHeight="1" x14ac:dyDescent="0.2">
      <c r="A631" s="43"/>
      <c r="B631" s="43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44"/>
      <c r="AG631" s="39"/>
    </row>
    <row r="632" spans="1:33" ht="12.75" customHeight="1" x14ac:dyDescent="0.2">
      <c r="A632" s="43"/>
      <c r="B632" s="43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44"/>
      <c r="AG632" s="39"/>
    </row>
    <row r="633" spans="1:33" ht="12.75" customHeight="1" x14ac:dyDescent="0.2">
      <c r="A633" s="43"/>
      <c r="B633" s="43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44"/>
      <c r="AG633" s="39"/>
    </row>
    <row r="634" spans="1:33" ht="12.75" customHeight="1" x14ac:dyDescent="0.2">
      <c r="A634" s="43"/>
      <c r="B634" s="43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44"/>
      <c r="AG634" s="39"/>
    </row>
    <row r="635" spans="1:33" ht="12.75" customHeight="1" x14ac:dyDescent="0.2">
      <c r="A635" s="43"/>
      <c r="B635" s="43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44"/>
      <c r="AG635" s="39"/>
    </row>
    <row r="636" spans="1:33" ht="12.75" customHeight="1" x14ac:dyDescent="0.2">
      <c r="A636" s="43"/>
      <c r="B636" s="43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44"/>
      <c r="AG636" s="39"/>
    </row>
    <row r="637" spans="1:33" ht="12.75" customHeight="1" x14ac:dyDescent="0.2">
      <c r="A637" s="43"/>
      <c r="B637" s="43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44"/>
      <c r="AG637" s="39"/>
    </row>
    <row r="638" spans="1:33" ht="12.75" customHeight="1" x14ac:dyDescent="0.2">
      <c r="A638" s="43"/>
      <c r="B638" s="43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44"/>
      <c r="AG638" s="39"/>
    </row>
    <row r="639" spans="1:33" ht="12.75" customHeight="1" x14ac:dyDescent="0.2">
      <c r="A639" s="43"/>
      <c r="B639" s="43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44"/>
      <c r="AG639" s="39"/>
    </row>
    <row r="640" spans="1:33" ht="12.75" customHeight="1" x14ac:dyDescent="0.2">
      <c r="A640" s="43"/>
      <c r="B640" s="43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44"/>
      <c r="AG640" s="39"/>
    </row>
    <row r="641" spans="1:33" ht="12.75" customHeight="1" x14ac:dyDescent="0.2">
      <c r="A641" s="43"/>
      <c r="B641" s="43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44"/>
      <c r="AG641" s="39"/>
    </row>
    <row r="642" spans="1:33" ht="12.75" customHeight="1" x14ac:dyDescent="0.2">
      <c r="A642" s="43"/>
      <c r="B642" s="43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44"/>
      <c r="AG642" s="39"/>
    </row>
    <row r="643" spans="1:33" ht="12.75" customHeight="1" x14ac:dyDescent="0.2">
      <c r="A643" s="43"/>
      <c r="B643" s="43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44"/>
      <c r="AG643" s="39"/>
    </row>
    <row r="644" spans="1:33" ht="12.75" customHeight="1" x14ac:dyDescent="0.2">
      <c r="A644" s="43"/>
      <c r="B644" s="43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44"/>
      <c r="AG644" s="39"/>
    </row>
    <row r="645" spans="1:33" ht="12.75" customHeight="1" x14ac:dyDescent="0.2">
      <c r="A645" s="43"/>
      <c r="B645" s="43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44"/>
      <c r="AG645" s="39"/>
    </row>
    <row r="646" spans="1:33" ht="12.75" customHeight="1" x14ac:dyDescent="0.2">
      <c r="A646" s="43"/>
      <c r="B646" s="43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44"/>
      <c r="AG646" s="39"/>
    </row>
    <row r="647" spans="1:33" ht="12.75" customHeight="1" x14ac:dyDescent="0.2">
      <c r="A647" s="43"/>
      <c r="B647" s="43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44"/>
      <c r="AG647" s="39"/>
    </row>
    <row r="648" spans="1:33" ht="12.75" customHeight="1" x14ac:dyDescent="0.2">
      <c r="A648" s="43"/>
      <c r="B648" s="43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44"/>
      <c r="AG648" s="39"/>
    </row>
    <row r="649" spans="1:33" ht="12.75" customHeight="1" x14ac:dyDescent="0.2">
      <c r="A649" s="43"/>
      <c r="B649" s="43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44"/>
      <c r="AG649" s="39"/>
    </row>
    <row r="650" spans="1:33" ht="12.75" customHeight="1" x14ac:dyDescent="0.2">
      <c r="A650" s="43"/>
      <c r="B650" s="43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44"/>
      <c r="AG650" s="39"/>
    </row>
    <row r="651" spans="1:33" ht="12.75" customHeight="1" x14ac:dyDescent="0.2">
      <c r="A651" s="43"/>
      <c r="B651" s="43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44"/>
      <c r="AG651" s="39"/>
    </row>
    <row r="652" spans="1:33" ht="12.75" customHeight="1" x14ac:dyDescent="0.2">
      <c r="A652" s="43"/>
      <c r="B652" s="43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44"/>
      <c r="AG652" s="39"/>
    </row>
    <row r="653" spans="1:33" ht="12.75" customHeight="1" x14ac:dyDescent="0.2">
      <c r="A653" s="43"/>
      <c r="B653" s="43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44"/>
      <c r="AG653" s="39"/>
    </row>
    <row r="654" spans="1:33" ht="12.75" customHeight="1" x14ac:dyDescent="0.2">
      <c r="A654" s="43"/>
      <c r="B654" s="43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44"/>
      <c r="AG654" s="39"/>
    </row>
    <row r="655" spans="1:33" ht="12.75" customHeight="1" x14ac:dyDescent="0.2">
      <c r="A655" s="43"/>
      <c r="B655" s="43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44"/>
      <c r="AG655" s="39"/>
    </row>
    <row r="656" spans="1:33" ht="12.75" customHeight="1" x14ac:dyDescent="0.2">
      <c r="A656" s="43"/>
      <c r="B656" s="43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44"/>
      <c r="AG656" s="39"/>
    </row>
    <row r="657" spans="1:33" ht="12.75" customHeight="1" x14ac:dyDescent="0.2">
      <c r="A657" s="43"/>
      <c r="B657" s="43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44"/>
      <c r="AG657" s="39"/>
    </row>
    <row r="658" spans="1:33" ht="12.75" customHeight="1" x14ac:dyDescent="0.2">
      <c r="A658" s="43"/>
      <c r="B658" s="43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44"/>
      <c r="AG658" s="39"/>
    </row>
    <row r="659" spans="1:33" ht="12.75" customHeight="1" x14ac:dyDescent="0.2">
      <c r="A659" s="43"/>
      <c r="B659" s="43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44"/>
      <c r="AG659" s="39"/>
    </row>
    <row r="660" spans="1:33" ht="12.75" customHeight="1" x14ac:dyDescent="0.2">
      <c r="A660" s="43"/>
      <c r="B660" s="43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44"/>
      <c r="AG660" s="39"/>
    </row>
    <row r="661" spans="1:33" ht="12.75" customHeight="1" x14ac:dyDescent="0.2">
      <c r="A661" s="43"/>
      <c r="B661" s="43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44"/>
      <c r="AG661" s="39"/>
    </row>
    <row r="662" spans="1:33" ht="12.75" customHeight="1" x14ac:dyDescent="0.2">
      <c r="A662" s="43"/>
      <c r="B662" s="43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44"/>
      <c r="AG662" s="39"/>
    </row>
    <row r="663" spans="1:33" ht="12.75" customHeight="1" x14ac:dyDescent="0.2">
      <c r="A663" s="43"/>
      <c r="B663" s="43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44"/>
      <c r="AG663" s="39"/>
    </row>
    <row r="664" spans="1:33" ht="12.75" customHeight="1" x14ac:dyDescent="0.2">
      <c r="A664" s="43"/>
      <c r="B664" s="43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44"/>
      <c r="AG664" s="39"/>
    </row>
    <row r="665" spans="1:33" ht="12.75" customHeight="1" x14ac:dyDescent="0.2">
      <c r="A665" s="43"/>
      <c r="B665" s="43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44"/>
      <c r="AG665" s="39"/>
    </row>
    <row r="666" spans="1:33" ht="12.75" customHeight="1" x14ac:dyDescent="0.2">
      <c r="A666" s="43"/>
      <c r="B666" s="43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44"/>
      <c r="AG666" s="39"/>
    </row>
    <row r="667" spans="1:33" ht="12.75" customHeight="1" x14ac:dyDescent="0.2">
      <c r="A667" s="43"/>
      <c r="B667" s="43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44"/>
      <c r="AG667" s="39"/>
    </row>
    <row r="668" spans="1:33" ht="12.75" customHeight="1" x14ac:dyDescent="0.2">
      <c r="A668" s="43"/>
      <c r="B668" s="43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44"/>
      <c r="AG668" s="39"/>
    </row>
    <row r="669" spans="1:33" ht="12.75" customHeight="1" x14ac:dyDescent="0.2">
      <c r="A669" s="43"/>
      <c r="B669" s="43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44"/>
      <c r="AG669" s="39"/>
    </row>
    <row r="670" spans="1:33" ht="12.75" customHeight="1" x14ac:dyDescent="0.2">
      <c r="A670" s="43"/>
      <c r="B670" s="43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44"/>
      <c r="AG670" s="39"/>
    </row>
    <row r="671" spans="1:33" ht="12.75" customHeight="1" x14ac:dyDescent="0.2">
      <c r="A671" s="43"/>
      <c r="B671" s="43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44"/>
      <c r="AG671" s="39"/>
    </row>
    <row r="672" spans="1:33" ht="12.75" customHeight="1" x14ac:dyDescent="0.2">
      <c r="A672" s="43"/>
      <c r="B672" s="43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44"/>
      <c r="AG672" s="39"/>
    </row>
    <row r="673" spans="1:33" ht="12.75" customHeight="1" x14ac:dyDescent="0.2">
      <c r="A673" s="43"/>
      <c r="B673" s="43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44"/>
      <c r="AG673" s="39"/>
    </row>
    <row r="674" spans="1:33" ht="12.75" customHeight="1" x14ac:dyDescent="0.2">
      <c r="A674" s="43"/>
      <c r="B674" s="43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44"/>
      <c r="AG674" s="39"/>
    </row>
    <row r="675" spans="1:33" ht="12.75" customHeight="1" x14ac:dyDescent="0.2">
      <c r="A675" s="43"/>
      <c r="B675" s="43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44"/>
      <c r="AG675" s="39"/>
    </row>
    <row r="676" spans="1:33" ht="12.75" customHeight="1" x14ac:dyDescent="0.2">
      <c r="A676" s="43"/>
      <c r="B676" s="43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44"/>
      <c r="AG676" s="39"/>
    </row>
    <row r="677" spans="1:33" ht="12.75" customHeight="1" x14ac:dyDescent="0.2">
      <c r="A677" s="43"/>
      <c r="B677" s="43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44"/>
      <c r="AG677" s="39"/>
    </row>
    <row r="678" spans="1:33" ht="12.75" customHeight="1" x14ac:dyDescent="0.2">
      <c r="A678" s="43"/>
      <c r="B678" s="43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44"/>
      <c r="AG678" s="39"/>
    </row>
    <row r="679" spans="1:33" ht="12.75" customHeight="1" x14ac:dyDescent="0.2">
      <c r="A679" s="43"/>
      <c r="B679" s="43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44"/>
      <c r="AG679" s="39"/>
    </row>
    <row r="680" spans="1:33" ht="12.75" customHeight="1" x14ac:dyDescent="0.2">
      <c r="A680" s="43"/>
      <c r="B680" s="43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44"/>
      <c r="AG680" s="39"/>
    </row>
    <row r="681" spans="1:33" ht="12.75" customHeight="1" x14ac:dyDescent="0.2">
      <c r="A681" s="43"/>
      <c r="B681" s="43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44"/>
      <c r="AG681" s="39"/>
    </row>
    <row r="682" spans="1:33" ht="12.75" customHeight="1" x14ac:dyDescent="0.2">
      <c r="A682" s="43"/>
      <c r="B682" s="43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44"/>
      <c r="AG682" s="39"/>
    </row>
    <row r="683" spans="1:33" ht="12.75" customHeight="1" x14ac:dyDescent="0.2">
      <c r="A683" s="43"/>
      <c r="B683" s="43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44"/>
      <c r="AG683" s="39"/>
    </row>
    <row r="684" spans="1:33" ht="12.75" customHeight="1" x14ac:dyDescent="0.2">
      <c r="A684" s="43"/>
      <c r="B684" s="43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44"/>
      <c r="AG684" s="39"/>
    </row>
    <row r="685" spans="1:33" ht="12.75" customHeight="1" x14ac:dyDescent="0.2">
      <c r="A685" s="43"/>
      <c r="B685" s="43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44"/>
      <c r="AG685" s="39"/>
    </row>
    <row r="686" spans="1:33" ht="12.75" customHeight="1" x14ac:dyDescent="0.2">
      <c r="A686" s="43"/>
      <c r="B686" s="43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44"/>
      <c r="AG686" s="39"/>
    </row>
    <row r="687" spans="1:33" ht="12.75" customHeight="1" x14ac:dyDescent="0.2">
      <c r="A687" s="43"/>
      <c r="B687" s="43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44"/>
      <c r="AG687" s="39"/>
    </row>
    <row r="688" spans="1:33" ht="12.75" customHeight="1" x14ac:dyDescent="0.2">
      <c r="A688" s="43"/>
      <c r="B688" s="43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44"/>
      <c r="AG688" s="39"/>
    </row>
    <row r="689" spans="1:33" ht="12.75" customHeight="1" x14ac:dyDescent="0.2">
      <c r="A689" s="43"/>
      <c r="B689" s="43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44"/>
      <c r="AG689" s="39"/>
    </row>
    <row r="690" spans="1:33" ht="12.75" customHeight="1" x14ac:dyDescent="0.2">
      <c r="A690" s="43"/>
      <c r="B690" s="43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44"/>
      <c r="AG690" s="39"/>
    </row>
    <row r="691" spans="1:33" ht="12.75" customHeight="1" x14ac:dyDescent="0.2">
      <c r="A691" s="43"/>
      <c r="B691" s="43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44"/>
      <c r="AG691" s="39"/>
    </row>
    <row r="692" spans="1:33" ht="12.75" customHeight="1" x14ac:dyDescent="0.2">
      <c r="A692" s="43"/>
      <c r="B692" s="43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44"/>
      <c r="AG692" s="39"/>
    </row>
    <row r="693" spans="1:33" ht="12.75" customHeight="1" x14ac:dyDescent="0.2">
      <c r="A693" s="43"/>
      <c r="B693" s="43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44"/>
      <c r="AG693" s="39"/>
    </row>
    <row r="694" spans="1:33" ht="12.75" customHeight="1" x14ac:dyDescent="0.2">
      <c r="A694" s="43"/>
      <c r="B694" s="43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44"/>
      <c r="AG694" s="39"/>
    </row>
    <row r="695" spans="1:33" ht="12.75" customHeight="1" x14ac:dyDescent="0.2">
      <c r="A695" s="43"/>
      <c r="B695" s="43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44"/>
      <c r="AG695" s="39"/>
    </row>
    <row r="696" spans="1:33" ht="12.75" customHeight="1" x14ac:dyDescent="0.2">
      <c r="A696" s="43"/>
      <c r="B696" s="43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44"/>
      <c r="AG696" s="39"/>
    </row>
    <row r="697" spans="1:33" ht="12.75" customHeight="1" x14ac:dyDescent="0.2">
      <c r="A697" s="43"/>
      <c r="B697" s="43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44"/>
      <c r="AG697" s="39"/>
    </row>
    <row r="698" spans="1:33" ht="12.75" customHeight="1" x14ac:dyDescent="0.2">
      <c r="A698" s="43"/>
      <c r="B698" s="43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44"/>
      <c r="AG698" s="39"/>
    </row>
    <row r="699" spans="1:33" ht="12.75" customHeight="1" x14ac:dyDescent="0.2">
      <c r="A699" s="43"/>
      <c r="B699" s="43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44"/>
      <c r="AG699" s="39"/>
    </row>
    <row r="700" spans="1:33" ht="12.75" customHeight="1" x14ac:dyDescent="0.2">
      <c r="A700" s="43"/>
      <c r="B700" s="43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44"/>
      <c r="AG700" s="39"/>
    </row>
    <row r="701" spans="1:33" ht="12.75" customHeight="1" x14ac:dyDescent="0.2">
      <c r="A701" s="43"/>
      <c r="B701" s="43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44"/>
      <c r="AG701" s="39"/>
    </row>
    <row r="702" spans="1:33" ht="12.75" customHeight="1" x14ac:dyDescent="0.2">
      <c r="A702" s="43"/>
      <c r="B702" s="43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44"/>
      <c r="AG702" s="39"/>
    </row>
    <row r="703" spans="1:33" ht="12.75" customHeight="1" x14ac:dyDescent="0.2">
      <c r="A703" s="43"/>
      <c r="B703" s="43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44"/>
      <c r="AG703" s="39"/>
    </row>
    <row r="704" spans="1:33" ht="12.75" customHeight="1" x14ac:dyDescent="0.2">
      <c r="A704" s="43"/>
      <c r="B704" s="43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44"/>
      <c r="AG704" s="39"/>
    </row>
    <row r="705" spans="1:33" ht="12.75" customHeight="1" x14ac:dyDescent="0.2">
      <c r="A705" s="43"/>
      <c r="B705" s="43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44"/>
      <c r="AG705" s="39"/>
    </row>
    <row r="706" spans="1:33" ht="12.75" customHeight="1" x14ac:dyDescent="0.2">
      <c r="A706" s="43"/>
      <c r="B706" s="43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44"/>
      <c r="AG706" s="39"/>
    </row>
    <row r="707" spans="1:33" ht="12.75" customHeight="1" x14ac:dyDescent="0.2">
      <c r="A707" s="43"/>
      <c r="B707" s="43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44"/>
      <c r="AG707" s="39"/>
    </row>
    <row r="708" spans="1:33" ht="12.75" customHeight="1" x14ac:dyDescent="0.2">
      <c r="A708" s="43"/>
      <c r="B708" s="43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44"/>
      <c r="AG708" s="39"/>
    </row>
    <row r="709" spans="1:33" ht="12.75" customHeight="1" x14ac:dyDescent="0.2">
      <c r="A709" s="43"/>
      <c r="B709" s="43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44"/>
      <c r="AG709" s="39"/>
    </row>
    <row r="710" spans="1:33" ht="12.75" customHeight="1" x14ac:dyDescent="0.2">
      <c r="A710" s="43"/>
      <c r="B710" s="43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44"/>
      <c r="AG710" s="39"/>
    </row>
    <row r="711" spans="1:33" ht="12.75" customHeight="1" x14ac:dyDescent="0.2">
      <c r="A711" s="43"/>
      <c r="B711" s="43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44"/>
      <c r="AG711" s="39"/>
    </row>
    <row r="712" spans="1:33" ht="12.75" customHeight="1" x14ac:dyDescent="0.2">
      <c r="A712" s="43"/>
      <c r="B712" s="43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44"/>
      <c r="AG712" s="39"/>
    </row>
    <row r="713" spans="1:33" ht="12.75" customHeight="1" x14ac:dyDescent="0.2">
      <c r="A713" s="43"/>
      <c r="B713" s="43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44"/>
      <c r="AG713" s="39"/>
    </row>
    <row r="714" spans="1:33" ht="12.75" customHeight="1" x14ac:dyDescent="0.2">
      <c r="A714" s="43"/>
      <c r="B714" s="43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44"/>
      <c r="AG714" s="39"/>
    </row>
    <row r="715" spans="1:33" ht="12.75" customHeight="1" x14ac:dyDescent="0.2">
      <c r="A715" s="43"/>
      <c r="B715" s="43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44"/>
      <c r="AG715" s="39"/>
    </row>
    <row r="716" spans="1:33" ht="12.75" customHeight="1" x14ac:dyDescent="0.2">
      <c r="A716" s="43"/>
      <c r="B716" s="43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44"/>
      <c r="AG716" s="39"/>
    </row>
    <row r="717" spans="1:33" ht="12.75" customHeight="1" x14ac:dyDescent="0.2">
      <c r="A717" s="43"/>
      <c r="B717" s="43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44"/>
      <c r="AG717" s="39"/>
    </row>
    <row r="718" spans="1:33" ht="12.75" customHeight="1" x14ac:dyDescent="0.2">
      <c r="A718" s="43"/>
      <c r="B718" s="43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44"/>
      <c r="AG718" s="39"/>
    </row>
    <row r="719" spans="1:33" ht="12.75" customHeight="1" x14ac:dyDescent="0.2">
      <c r="A719" s="43"/>
      <c r="B719" s="43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44"/>
      <c r="AG719" s="39"/>
    </row>
    <row r="720" spans="1:33" ht="12.75" customHeight="1" x14ac:dyDescent="0.2">
      <c r="A720" s="43"/>
      <c r="B720" s="43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44"/>
      <c r="AG720" s="39"/>
    </row>
    <row r="721" spans="1:33" ht="12.75" customHeight="1" x14ac:dyDescent="0.2">
      <c r="A721" s="43"/>
      <c r="B721" s="43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44"/>
      <c r="AG721" s="39"/>
    </row>
    <row r="722" spans="1:33" ht="12.75" customHeight="1" x14ac:dyDescent="0.2">
      <c r="A722" s="43"/>
      <c r="B722" s="43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44"/>
      <c r="AG722" s="39"/>
    </row>
    <row r="723" spans="1:33" ht="12.75" customHeight="1" x14ac:dyDescent="0.2">
      <c r="A723" s="43"/>
      <c r="B723" s="43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44"/>
      <c r="AG723" s="39"/>
    </row>
    <row r="724" spans="1:33" ht="12.75" customHeight="1" x14ac:dyDescent="0.2">
      <c r="A724" s="43"/>
      <c r="B724" s="43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44"/>
      <c r="AG724" s="39"/>
    </row>
    <row r="725" spans="1:33" ht="12.75" customHeight="1" x14ac:dyDescent="0.2">
      <c r="A725" s="43"/>
      <c r="B725" s="43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44"/>
      <c r="AG725" s="39"/>
    </row>
    <row r="726" spans="1:33" ht="12.75" customHeight="1" x14ac:dyDescent="0.2">
      <c r="A726" s="43"/>
      <c r="B726" s="43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44"/>
      <c r="AG726" s="39"/>
    </row>
    <row r="727" spans="1:33" ht="12.75" customHeight="1" x14ac:dyDescent="0.2">
      <c r="A727" s="43"/>
      <c r="B727" s="43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44"/>
      <c r="AG727" s="39"/>
    </row>
    <row r="728" spans="1:33" ht="12.75" customHeight="1" x14ac:dyDescent="0.2">
      <c r="A728" s="43"/>
      <c r="B728" s="43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44"/>
      <c r="AG728" s="39"/>
    </row>
    <row r="729" spans="1:33" ht="12.75" customHeight="1" x14ac:dyDescent="0.2">
      <c r="A729" s="43"/>
      <c r="B729" s="43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44"/>
      <c r="AG729" s="39"/>
    </row>
    <row r="730" spans="1:33" ht="12.75" customHeight="1" x14ac:dyDescent="0.2">
      <c r="A730" s="43"/>
      <c r="B730" s="43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44"/>
      <c r="AG730" s="39"/>
    </row>
    <row r="731" spans="1:33" ht="12.75" customHeight="1" x14ac:dyDescent="0.2">
      <c r="A731" s="43"/>
      <c r="B731" s="43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44"/>
      <c r="AG731" s="39"/>
    </row>
    <row r="732" spans="1:33" ht="12.75" customHeight="1" x14ac:dyDescent="0.2">
      <c r="A732" s="43"/>
      <c r="B732" s="43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44"/>
      <c r="AG732" s="39"/>
    </row>
    <row r="733" spans="1:33" ht="12.75" customHeight="1" x14ac:dyDescent="0.2">
      <c r="A733" s="43"/>
      <c r="B733" s="43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44"/>
      <c r="AG733" s="39"/>
    </row>
    <row r="734" spans="1:33" ht="12.75" customHeight="1" x14ac:dyDescent="0.2">
      <c r="A734" s="43"/>
      <c r="B734" s="43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44"/>
      <c r="AG734" s="39"/>
    </row>
    <row r="735" spans="1:33" ht="12.75" customHeight="1" x14ac:dyDescent="0.2">
      <c r="A735" s="43"/>
      <c r="B735" s="43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44"/>
      <c r="AG735" s="39"/>
    </row>
    <row r="736" spans="1:33" ht="12.75" customHeight="1" x14ac:dyDescent="0.2">
      <c r="A736" s="43"/>
      <c r="B736" s="43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44"/>
      <c r="AG736" s="39"/>
    </row>
    <row r="737" spans="1:33" ht="12.75" customHeight="1" x14ac:dyDescent="0.2">
      <c r="A737" s="43"/>
      <c r="B737" s="43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44"/>
      <c r="AG737" s="39"/>
    </row>
    <row r="738" spans="1:33" ht="12.75" customHeight="1" x14ac:dyDescent="0.2">
      <c r="A738" s="43"/>
      <c r="B738" s="43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44"/>
      <c r="AG738" s="39"/>
    </row>
    <row r="739" spans="1:33" ht="12.75" customHeight="1" x14ac:dyDescent="0.2">
      <c r="A739" s="43"/>
      <c r="B739" s="43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44"/>
      <c r="AG739" s="39"/>
    </row>
    <row r="740" spans="1:33" ht="12.75" customHeight="1" x14ac:dyDescent="0.2">
      <c r="A740" s="43"/>
      <c r="B740" s="43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44"/>
      <c r="AG740" s="39"/>
    </row>
    <row r="741" spans="1:33" ht="12.75" customHeight="1" x14ac:dyDescent="0.2">
      <c r="A741" s="43"/>
      <c r="B741" s="43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44"/>
      <c r="AG741" s="39"/>
    </row>
    <row r="742" spans="1:33" ht="12.75" customHeight="1" x14ac:dyDescent="0.2">
      <c r="A742" s="43"/>
      <c r="B742" s="43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44"/>
      <c r="AG742" s="39"/>
    </row>
    <row r="743" spans="1:33" ht="12.75" customHeight="1" x14ac:dyDescent="0.2">
      <c r="A743" s="43"/>
      <c r="B743" s="43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44"/>
      <c r="AG743" s="39"/>
    </row>
    <row r="744" spans="1:33" ht="12.75" customHeight="1" x14ac:dyDescent="0.2">
      <c r="A744" s="43"/>
      <c r="B744" s="43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44"/>
      <c r="AG744" s="39"/>
    </row>
    <row r="745" spans="1:33" ht="12.75" customHeight="1" x14ac:dyDescent="0.2">
      <c r="A745" s="43"/>
      <c r="B745" s="43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44"/>
      <c r="AG745" s="39"/>
    </row>
    <row r="746" spans="1:33" ht="12.75" customHeight="1" x14ac:dyDescent="0.2">
      <c r="A746" s="43"/>
      <c r="B746" s="43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44"/>
      <c r="AG746" s="39"/>
    </row>
    <row r="747" spans="1:33" ht="12.75" customHeight="1" x14ac:dyDescent="0.2">
      <c r="A747" s="43"/>
      <c r="B747" s="43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44"/>
      <c r="AG747" s="39"/>
    </row>
    <row r="748" spans="1:33" ht="12.75" customHeight="1" x14ac:dyDescent="0.2">
      <c r="A748" s="43"/>
      <c r="B748" s="43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44"/>
      <c r="AG748" s="39"/>
    </row>
    <row r="749" spans="1:33" ht="12.75" customHeight="1" x14ac:dyDescent="0.2">
      <c r="A749" s="43"/>
      <c r="B749" s="43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44"/>
      <c r="AG749" s="39"/>
    </row>
    <row r="750" spans="1:33" ht="12.75" customHeight="1" x14ac:dyDescent="0.2">
      <c r="A750" s="43"/>
      <c r="B750" s="43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44"/>
      <c r="AG750" s="39"/>
    </row>
    <row r="751" spans="1:33" ht="12.75" customHeight="1" x14ac:dyDescent="0.2">
      <c r="A751" s="43"/>
      <c r="B751" s="43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44"/>
      <c r="AG751" s="39"/>
    </row>
    <row r="752" spans="1:33" ht="12.75" customHeight="1" x14ac:dyDescent="0.2">
      <c r="A752" s="43"/>
      <c r="B752" s="43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44"/>
      <c r="AG752" s="39"/>
    </row>
    <row r="753" spans="1:33" ht="12.75" customHeight="1" x14ac:dyDescent="0.2">
      <c r="A753" s="43"/>
      <c r="B753" s="43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44"/>
      <c r="AG753" s="39"/>
    </row>
    <row r="754" spans="1:33" ht="12.75" customHeight="1" x14ac:dyDescent="0.2">
      <c r="A754" s="43"/>
      <c r="B754" s="43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44"/>
      <c r="AG754" s="39"/>
    </row>
    <row r="755" spans="1:33" ht="12.75" customHeight="1" x14ac:dyDescent="0.2">
      <c r="A755" s="43"/>
      <c r="B755" s="43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44"/>
      <c r="AG755" s="39"/>
    </row>
    <row r="756" spans="1:33" ht="12.75" customHeight="1" x14ac:dyDescent="0.2">
      <c r="A756" s="43"/>
      <c r="B756" s="43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44"/>
      <c r="AG756" s="39"/>
    </row>
    <row r="757" spans="1:33" ht="12.75" customHeight="1" x14ac:dyDescent="0.2">
      <c r="A757" s="43"/>
      <c r="B757" s="43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44"/>
      <c r="AG757" s="39"/>
    </row>
    <row r="758" spans="1:33" ht="12.75" customHeight="1" x14ac:dyDescent="0.2">
      <c r="A758" s="43"/>
      <c r="B758" s="43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44"/>
      <c r="AG758" s="39"/>
    </row>
    <row r="759" spans="1:33" ht="12.75" customHeight="1" x14ac:dyDescent="0.2">
      <c r="A759" s="43"/>
      <c r="B759" s="43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44"/>
      <c r="AG759" s="39"/>
    </row>
    <row r="760" spans="1:33" ht="12.75" customHeight="1" x14ac:dyDescent="0.2">
      <c r="A760" s="43"/>
      <c r="B760" s="43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44"/>
      <c r="AG760" s="39"/>
    </row>
    <row r="761" spans="1:33" ht="12.75" customHeight="1" x14ac:dyDescent="0.2">
      <c r="A761" s="43"/>
      <c r="B761" s="43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44"/>
      <c r="AG761" s="39"/>
    </row>
    <row r="762" spans="1:33" ht="12.75" customHeight="1" x14ac:dyDescent="0.2">
      <c r="A762" s="43"/>
      <c r="B762" s="43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44"/>
      <c r="AG762" s="39"/>
    </row>
    <row r="763" spans="1:33" ht="12.75" customHeight="1" x14ac:dyDescent="0.2">
      <c r="A763" s="43"/>
      <c r="B763" s="43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44"/>
      <c r="AG763" s="39"/>
    </row>
    <row r="764" spans="1:33" ht="12.75" customHeight="1" x14ac:dyDescent="0.2">
      <c r="A764" s="43"/>
      <c r="B764" s="43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44"/>
      <c r="AG764" s="39"/>
    </row>
    <row r="765" spans="1:33" ht="12.75" customHeight="1" x14ac:dyDescent="0.2">
      <c r="A765" s="43"/>
      <c r="B765" s="43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44"/>
      <c r="AG765" s="39"/>
    </row>
    <row r="766" spans="1:33" ht="12.75" customHeight="1" x14ac:dyDescent="0.2">
      <c r="A766" s="43"/>
      <c r="B766" s="43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44"/>
      <c r="AG766" s="39"/>
    </row>
    <row r="767" spans="1:33" ht="12.75" customHeight="1" x14ac:dyDescent="0.2">
      <c r="A767" s="43"/>
      <c r="B767" s="43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44"/>
      <c r="AG767" s="39"/>
    </row>
    <row r="768" spans="1:33" ht="12.75" customHeight="1" x14ac:dyDescent="0.2">
      <c r="A768" s="43"/>
      <c r="B768" s="43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44"/>
      <c r="AG768" s="39"/>
    </row>
    <row r="769" spans="1:33" ht="12.75" customHeight="1" x14ac:dyDescent="0.2">
      <c r="A769" s="43"/>
      <c r="B769" s="43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44"/>
      <c r="AG769" s="39"/>
    </row>
    <row r="770" spans="1:33" ht="12.75" customHeight="1" x14ac:dyDescent="0.2">
      <c r="A770" s="43"/>
      <c r="B770" s="43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44"/>
      <c r="AG770" s="39"/>
    </row>
    <row r="771" spans="1:33" ht="12.75" customHeight="1" x14ac:dyDescent="0.2">
      <c r="A771" s="43"/>
      <c r="B771" s="43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44"/>
      <c r="AG771" s="39"/>
    </row>
    <row r="772" spans="1:33" ht="12.75" customHeight="1" x14ac:dyDescent="0.2">
      <c r="A772" s="43"/>
      <c r="B772" s="43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44"/>
      <c r="AG772" s="39"/>
    </row>
    <row r="773" spans="1:33" ht="12.75" customHeight="1" x14ac:dyDescent="0.2">
      <c r="A773" s="43"/>
      <c r="B773" s="43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44"/>
      <c r="AG773" s="39"/>
    </row>
    <row r="774" spans="1:33" ht="12.75" customHeight="1" x14ac:dyDescent="0.2">
      <c r="A774" s="43"/>
      <c r="B774" s="43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44"/>
      <c r="AG774" s="39"/>
    </row>
    <row r="775" spans="1:33" ht="12.75" customHeight="1" x14ac:dyDescent="0.2">
      <c r="A775" s="43"/>
      <c r="B775" s="43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44"/>
      <c r="AG775" s="39"/>
    </row>
    <row r="776" spans="1:33" ht="12.75" customHeight="1" x14ac:dyDescent="0.2">
      <c r="A776" s="43"/>
      <c r="B776" s="43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44"/>
      <c r="AG776" s="39"/>
    </row>
    <row r="777" spans="1:33" ht="12.75" customHeight="1" x14ac:dyDescent="0.2">
      <c r="A777" s="43"/>
      <c r="B777" s="43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44"/>
      <c r="AG777" s="39"/>
    </row>
    <row r="778" spans="1:33" ht="12.75" customHeight="1" x14ac:dyDescent="0.2">
      <c r="A778" s="43"/>
      <c r="B778" s="43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44"/>
      <c r="AG778" s="39"/>
    </row>
    <row r="779" spans="1:33" ht="12.75" customHeight="1" x14ac:dyDescent="0.2">
      <c r="A779" s="43"/>
      <c r="B779" s="43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44"/>
      <c r="AG779" s="39"/>
    </row>
    <row r="780" spans="1:33" ht="12.75" customHeight="1" x14ac:dyDescent="0.2">
      <c r="A780" s="43"/>
      <c r="B780" s="43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44"/>
      <c r="AG780" s="39"/>
    </row>
    <row r="781" spans="1:33" ht="12.75" customHeight="1" x14ac:dyDescent="0.2">
      <c r="A781" s="43"/>
      <c r="B781" s="43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44"/>
      <c r="AG781" s="39"/>
    </row>
    <row r="782" spans="1:33" ht="12.75" customHeight="1" x14ac:dyDescent="0.2">
      <c r="A782" s="43"/>
      <c r="B782" s="43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44"/>
      <c r="AG782" s="39"/>
    </row>
    <row r="783" spans="1:33" ht="12.75" customHeight="1" x14ac:dyDescent="0.2">
      <c r="A783" s="43"/>
      <c r="B783" s="43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44"/>
      <c r="AG783" s="39"/>
    </row>
    <row r="784" spans="1:33" ht="12.75" customHeight="1" x14ac:dyDescent="0.2">
      <c r="A784" s="43"/>
      <c r="B784" s="43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44"/>
      <c r="AG784" s="39"/>
    </row>
    <row r="785" spans="1:33" ht="12.75" customHeight="1" x14ac:dyDescent="0.2">
      <c r="A785" s="43"/>
      <c r="B785" s="43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44"/>
      <c r="AG785" s="39"/>
    </row>
    <row r="786" spans="1:33" ht="12.75" customHeight="1" x14ac:dyDescent="0.2">
      <c r="A786" s="43"/>
      <c r="B786" s="43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44"/>
      <c r="AG786" s="39"/>
    </row>
    <row r="787" spans="1:33" ht="12.75" customHeight="1" x14ac:dyDescent="0.2">
      <c r="A787" s="43"/>
      <c r="B787" s="43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44"/>
      <c r="AG787" s="39"/>
    </row>
    <row r="788" spans="1:33" ht="12.75" customHeight="1" x14ac:dyDescent="0.2">
      <c r="A788" s="43"/>
      <c r="B788" s="43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44"/>
      <c r="AG788" s="39"/>
    </row>
    <row r="789" spans="1:33" ht="12.75" customHeight="1" x14ac:dyDescent="0.2">
      <c r="A789" s="43"/>
      <c r="B789" s="43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44"/>
      <c r="AG789" s="39"/>
    </row>
    <row r="790" spans="1:33" ht="12.75" customHeight="1" x14ac:dyDescent="0.2">
      <c r="A790" s="43"/>
      <c r="B790" s="43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44"/>
      <c r="AG790" s="39"/>
    </row>
    <row r="791" spans="1:33" ht="12.75" customHeight="1" x14ac:dyDescent="0.2">
      <c r="A791" s="43"/>
      <c r="B791" s="43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44"/>
      <c r="AG791" s="39"/>
    </row>
    <row r="792" spans="1:33" ht="12.75" customHeight="1" x14ac:dyDescent="0.2">
      <c r="A792" s="43"/>
      <c r="B792" s="43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44"/>
      <c r="AG792" s="39"/>
    </row>
    <row r="793" spans="1:33" ht="12.75" customHeight="1" x14ac:dyDescent="0.2">
      <c r="A793" s="43"/>
      <c r="B793" s="43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44"/>
      <c r="AG793" s="39"/>
    </row>
    <row r="794" spans="1:33" ht="12.75" customHeight="1" x14ac:dyDescent="0.2">
      <c r="A794" s="43"/>
      <c r="B794" s="43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44"/>
      <c r="AG794" s="39"/>
    </row>
    <row r="795" spans="1:33" ht="12.75" customHeight="1" x14ac:dyDescent="0.2">
      <c r="A795" s="43"/>
      <c r="B795" s="43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44"/>
      <c r="AG795" s="39"/>
    </row>
    <row r="796" spans="1:33" ht="12.75" customHeight="1" x14ac:dyDescent="0.2">
      <c r="A796" s="43"/>
      <c r="B796" s="43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44"/>
      <c r="AG796" s="39"/>
    </row>
    <row r="797" spans="1:33" ht="12.75" customHeight="1" x14ac:dyDescent="0.2">
      <c r="A797" s="43"/>
      <c r="B797" s="43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44"/>
      <c r="AG797" s="39"/>
    </row>
    <row r="798" spans="1:33" ht="12.75" customHeight="1" x14ac:dyDescent="0.2">
      <c r="A798" s="43"/>
      <c r="B798" s="43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44"/>
      <c r="AG798" s="39"/>
    </row>
    <row r="799" spans="1:33" ht="12.75" customHeight="1" x14ac:dyDescent="0.2">
      <c r="A799" s="43"/>
      <c r="B799" s="43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44"/>
      <c r="AG799" s="39"/>
    </row>
    <row r="800" spans="1:33" ht="12.75" customHeight="1" x14ac:dyDescent="0.2">
      <c r="A800" s="43"/>
      <c r="B800" s="43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44"/>
      <c r="AG800" s="39"/>
    </row>
    <row r="801" spans="1:33" ht="12.75" customHeight="1" x14ac:dyDescent="0.2">
      <c r="A801" s="43"/>
      <c r="B801" s="43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44"/>
      <c r="AG801" s="39"/>
    </row>
    <row r="802" spans="1:33" ht="12.75" customHeight="1" x14ac:dyDescent="0.2">
      <c r="A802" s="43"/>
      <c r="B802" s="43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44"/>
      <c r="AG802" s="39"/>
    </row>
    <row r="803" spans="1:33" ht="12.75" customHeight="1" x14ac:dyDescent="0.2">
      <c r="A803" s="43"/>
      <c r="B803" s="43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44"/>
      <c r="AG803" s="39"/>
    </row>
    <row r="804" spans="1:33" ht="12.75" customHeight="1" x14ac:dyDescent="0.2">
      <c r="A804" s="43"/>
      <c r="B804" s="43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44"/>
      <c r="AG804" s="39"/>
    </row>
    <row r="805" spans="1:33" ht="12.75" customHeight="1" x14ac:dyDescent="0.2">
      <c r="A805" s="43"/>
      <c r="B805" s="43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44"/>
      <c r="AG805" s="39"/>
    </row>
    <row r="806" spans="1:33" ht="12.75" customHeight="1" x14ac:dyDescent="0.2">
      <c r="A806" s="43"/>
      <c r="B806" s="43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44"/>
      <c r="AG806" s="39"/>
    </row>
    <row r="807" spans="1:33" ht="12.75" customHeight="1" x14ac:dyDescent="0.2">
      <c r="A807" s="43"/>
      <c r="B807" s="43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44"/>
      <c r="AG807" s="39"/>
    </row>
    <row r="808" spans="1:33" ht="12.75" customHeight="1" x14ac:dyDescent="0.2">
      <c r="A808" s="43"/>
      <c r="B808" s="43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44"/>
      <c r="AG808" s="39"/>
    </row>
    <row r="809" spans="1:33" ht="12.75" customHeight="1" x14ac:dyDescent="0.2">
      <c r="A809" s="43"/>
      <c r="B809" s="43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44"/>
      <c r="AG809" s="39"/>
    </row>
    <row r="810" spans="1:33" ht="12.75" customHeight="1" x14ac:dyDescent="0.2">
      <c r="A810" s="43"/>
      <c r="B810" s="43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44"/>
      <c r="AG810" s="39"/>
    </row>
    <row r="811" spans="1:33" ht="12.75" customHeight="1" x14ac:dyDescent="0.2">
      <c r="A811" s="43"/>
      <c r="B811" s="43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44"/>
      <c r="AG811" s="39"/>
    </row>
    <row r="812" spans="1:33" ht="12.75" customHeight="1" x14ac:dyDescent="0.2">
      <c r="A812" s="43"/>
      <c r="B812" s="43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44"/>
      <c r="AG812" s="39"/>
    </row>
    <row r="813" spans="1:33" ht="12.75" customHeight="1" x14ac:dyDescent="0.2">
      <c r="A813" s="43"/>
      <c r="B813" s="43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44"/>
      <c r="AG813" s="39"/>
    </row>
    <row r="814" spans="1:33" ht="12.75" customHeight="1" x14ac:dyDescent="0.2">
      <c r="A814" s="43"/>
      <c r="B814" s="43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44"/>
      <c r="AG814" s="39"/>
    </row>
    <row r="815" spans="1:33" ht="12.75" customHeight="1" x14ac:dyDescent="0.2">
      <c r="A815" s="43"/>
      <c r="B815" s="43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44"/>
      <c r="AG815" s="39"/>
    </row>
    <row r="816" spans="1:33" ht="12.75" customHeight="1" x14ac:dyDescent="0.2">
      <c r="A816" s="43"/>
      <c r="B816" s="43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44"/>
      <c r="AG816" s="39"/>
    </row>
    <row r="817" spans="1:33" ht="12.75" customHeight="1" x14ac:dyDescent="0.2">
      <c r="A817" s="43"/>
      <c r="B817" s="43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44"/>
      <c r="AG817" s="39"/>
    </row>
    <row r="818" spans="1:33" ht="12.75" customHeight="1" x14ac:dyDescent="0.2">
      <c r="A818" s="43"/>
      <c r="B818" s="43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44"/>
      <c r="AG818" s="39"/>
    </row>
    <row r="819" spans="1:33" ht="12.75" customHeight="1" x14ac:dyDescent="0.2">
      <c r="A819" s="43"/>
      <c r="B819" s="43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44"/>
      <c r="AG819" s="39"/>
    </row>
    <row r="820" spans="1:33" ht="12.75" customHeight="1" x14ac:dyDescent="0.2">
      <c r="A820" s="43"/>
      <c r="B820" s="43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44"/>
      <c r="AG820" s="39"/>
    </row>
    <row r="821" spans="1:33" ht="12.75" customHeight="1" x14ac:dyDescent="0.2">
      <c r="A821" s="43"/>
      <c r="B821" s="43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44"/>
      <c r="AG821" s="39"/>
    </row>
    <row r="822" spans="1:33" ht="12.75" customHeight="1" x14ac:dyDescent="0.2">
      <c r="A822" s="43"/>
      <c r="B822" s="43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44"/>
      <c r="AG822" s="39"/>
    </row>
    <row r="823" spans="1:33" ht="12.75" customHeight="1" x14ac:dyDescent="0.2">
      <c r="A823" s="43"/>
      <c r="B823" s="43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44"/>
      <c r="AG823" s="39"/>
    </row>
    <row r="824" spans="1:33" ht="12.75" customHeight="1" x14ac:dyDescent="0.2">
      <c r="A824" s="43"/>
      <c r="B824" s="43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44"/>
      <c r="AG824" s="39"/>
    </row>
    <row r="825" spans="1:33" ht="12.75" customHeight="1" x14ac:dyDescent="0.2">
      <c r="A825" s="43"/>
      <c r="B825" s="43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44"/>
      <c r="AG825" s="39"/>
    </row>
    <row r="826" spans="1:33" ht="12.75" customHeight="1" x14ac:dyDescent="0.2">
      <c r="A826" s="43"/>
      <c r="B826" s="43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44"/>
      <c r="AG826" s="39"/>
    </row>
    <row r="827" spans="1:33" ht="12.75" customHeight="1" x14ac:dyDescent="0.2">
      <c r="A827" s="43"/>
      <c r="B827" s="43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44"/>
      <c r="AG827" s="39"/>
    </row>
    <row r="828" spans="1:33" ht="12.75" customHeight="1" x14ac:dyDescent="0.2">
      <c r="A828" s="43"/>
      <c r="B828" s="43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44"/>
      <c r="AG828" s="39"/>
    </row>
    <row r="829" spans="1:33" ht="12.75" customHeight="1" x14ac:dyDescent="0.2">
      <c r="A829" s="43"/>
      <c r="B829" s="43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44"/>
      <c r="AG829" s="39"/>
    </row>
    <row r="830" spans="1:33" ht="12.75" customHeight="1" x14ac:dyDescent="0.2">
      <c r="A830" s="43"/>
      <c r="B830" s="43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44"/>
      <c r="AG830" s="39"/>
    </row>
    <row r="831" spans="1:33" ht="12.75" customHeight="1" x14ac:dyDescent="0.2">
      <c r="A831" s="43"/>
      <c r="B831" s="43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44"/>
      <c r="AG831" s="39"/>
    </row>
    <row r="832" spans="1:33" ht="12.75" customHeight="1" x14ac:dyDescent="0.2">
      <c r="A832" s="43"/>
      <c r="B832" s="43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44"/>
      <c r="AG832" s="39"/>
    </row>
    <row r="833" spans="1:33" ht="12.75" customHeight="1" x14ac:dyDescent="0.2">
      <c r="A833" s="43"/>
      <c r="B833" s="43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44"/>
      <c r="AG833" s="39"/>
    </row>
    <row r="834" spans="1:33" ht="12.75" customHeight="1" x14ac:dyDescent="0.2">
      <c r="A834" s="43"/>
      <c r="B834" s="43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44"/>
      <c r="AG834" s="39"/>
    </row>
    <row r="835" spans="1:33" ht="12.75" customHeight="1" x14ac:dyDescent="0.2">
      <c r="A835" s="43"/>
      <c r="B835" s="43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44"/>
      <c r="AG835" s="39"/>
    </row>
    <row r="836" spans="1:33" ht="12.75" customHeight="1" x14ac:dyDescent="0.2">
      <c r="A836" s="43"/>
      <c r="B836" s="43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44"/>
      <c r="AG836" s="39"/>
    </row>
    <row r="837" spans="1:33" ht="12.75" customHeight="1" x14ac:dyDescent="0.2">
      <c r="A837" s="43"/>
      <c r="B837" s="43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44"/>
      <c r="AG837" s="39"/>
    </row>
    <row r="838" spans="1:33" ht="12.75" customHeight="1" x14ac:dyDescent="0.2">
      <c r="A838" s="43"/>
      <c r="B838" s="43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44"/>
      <c r="AG838" s="39"/>
    </row>
    <row r="839" spans="1:33" ht="12.75" customHeight="1" x14ac:dyDescent="0.2">
      <c r="A839" s="43"/>
      <c r="B839" s="43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44"/>
      <c r="AG839" s="39"/>
    </row>
    <row r="840" spans="1:33" ht="12.75" customHeight="1" x14ac:dyDescent="0.2">
      <c r="A840" s="43"/>
      <c r="B840" s="43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44"/>
      <c r="AG840" s="39"/>
    </row>
    <row r="841" spans="1:33" ht="12.75" customHeight="1" x14ac:dyDescent="0.2">
      <c r="A841" s="43"/>
      <c r="B841" s="43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44"/>
      <c r="AG841" s="39"/>
    </row>
    <row r="842" spans="1:33" ht="12.75" customHeight="1" x14ac:dyDescent="0.2">
      <c r="A842" s="43"/>
      <c r="B842" s="43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44"/>
      <c r="AG842" s="39"/>
    </row>
    <row r="843" spans="1:33" ht="12.75" customHeight="1" x14ac:dyDescent="0.2">
      <c r="A843" s="43"/>
      <c r="B843" s="43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44"/>
      <c r="AG843" s="39"/>
    </row>
    <row r="844" spans="1:33" ht="12.75" customHeight="1" x14ac:dyDescent="0.2">
      <c r="A844" s="43"/>
      <c r="B844" s="43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44"/>
      <c r="AG844" s="39"/>
    </row>
    <row r="845" spans="1:33" ht="12.75" customHeight="1" x14ac:dyDescent="0.2">
      <c r="A845" s="43"/>
      <c r="B845" s="43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44"/>
      <c r="AG845" s="39"/>
    </row>
    <row r="846" spans="1:33" ht="12.75" customHeight="1" x14ac:dyDescent="0.2">
      <c r="A846" s="43"/>
      <c r="B846" s="43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44"/>
      <c r="AG846" s="39"/>
    </row>
    <row r="847" spans="1:33" ht="12.75" customHeight="1" x14ac:dyDescent="0.2">
      <c r="A847" s="43"/>
      <c r="B847" s="43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44"/>
      <c r="AG847" s="39"/>
    </row>
    <row r="848" spans="1:33" ht="12.75" customHeight="1" x14ac:dyDescent="0.2">
      <c r="A848" s="43"/>
      <c r="B848" s="43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44"/>
      <c r="AG848" s="39"/>
    </row>
    <row r="849" spans="1:33" ht="12.75" customHeight="1" x14ac:dyDescent="0.2">
      <c r="A849" s="43"/>
      <c r="B849" s="43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44"/>
      <c r="AG849" s="39"/>
    </row>
    <row r="850" spans="1:33" ht="12.75" customHeight="1" x14ac:dyDescent="0.2">
      <c r="A850" s="43"/>
      <c r="B850" s="43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44"/>
      <c r="AG850" s="39"/>
    </row>
    <row r="851" spans="1:33" ht="12.75" customHeight="1" x14ac:dyDescent="0.2">
      <c r="A851" s="43"/>
      <c r="B851" s="43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44"/>
      <c r="AG851" s="39"/>
    </row>
    <row r="852" spans="1:33" ht="12.75" customHeight="1" x14ac:dyDescent="0.2">
      <c r="A852" s="43"/>
      <c r="B852" s="43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44"/>
      <c r="AG852" s="39"/>
    </row>
    <row r="853" spans="1:33" ht="12.75" customHeight="1" x14ac:dyDescent="0.2">
      <c r="A853" s="43"/>
      <c r="B853" s="43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44"/>
      <c r="AG853" s="39"/>
    </row>
    <row r="854" spans="1:33" ht="12.75" customHeight="1" x14ac:dyDescent="0.2">
      <c r="A854" s="43"/>
      <c r="B854" s="43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44"/>
      <c r="AG854" s="39"/>
    </row>
    <row r="855" spans="1:33" ht="12.75" customHeight="1" x14ac:dyDescent="0.2">
      <c r="A855" s="43"/>
      <c r="B855" s="43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44"/>
      <c r="AG855" s="39"/>
    </row>
    <row r="856" spans="1:33" ht="12.75" customHeight="1" x14ac:dyDescent="0.2">
      <c r="A856" s="43"/>
      <c r="B856" s="43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44"/>
      <c r="AG856" s="39"/>
    </row>
    <row r="857" spans="1:33" ht="12.75" customHeight="1" x14ac:dyDescent="0.2">
      <c r="A857" s="43"/>
      <c r="B857" s="43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44"/>
      <c r="AG857" s="39"/>
    </row>
    <row r="858" spans="1:33" ht="12.75" customHeight="1" x14ac:dyDescent="0.2">
      <c r="A858" s="43"/>
      <c r="B858" s="43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44"/>
      <c r="AG858" s="39"/>
    </row>
    <row r="859" spans="1:33" ht="12.75" customHeight="1" x14ac:dyDescent="0.2">
      <c r="A859" s="43"/>
      <c r="B859" s="43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44"/>
      <c r="AG859" s="39"/>
    </row>
    <row r="860" spans="1:33" ht="12.75" customHeight="1" x14ac:dyDescent="0.2">
      <c r="A860" s="43"/>
      <c r="B860" s="43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44"/>
      <c r="AG860" s="39"/>
    </row>
    <row r="861" spans="1:33" ht="12.75" customHeight="1" x14ac:dyDescent="0.2">
      <c r="A861" s="43"/>
      <c r="B861" s="43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44"/>
      <c r="AG861" s="39"/>
    </row>
    <row r="862" spans="1:33" ht="12.75" customHeight="1" x14ac:dyDescent="0.2">
      <c r="A862" s="43"/>
      <c r="B862" s="43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44"/>
      <c r="AG862" s="39"/>
    </row>
    <row r="863" spans="1:33" ht="12.75" customHeight="1" x14ac:dyDescent="0.2">
      <c r="A863" s="43"/>
      <c r="B863" s="43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44"/>
      <c r="AG863" s="39"/>
    </row>
    <row r="864" spans="1:33" ht="12.75" customHeight="1" x14ac:dyDescent="0.2">
      <c r="A864" s="43"/>
      <c r="B864" s="43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44"/>
      <c r="AG864" s="39"/>
    </row>
    <row r="865" spans="1:33" ht="12.75" customHeight="1" x14ac:dyDescent="0.2">
      <c r="A865" s="43"/>
      <c r="B865" s="43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44"/>
      <c r="AG865" s="39"/>
    </row>
    <row r="866" spans="1:33" ht="12.75" customHeight="1" x14ac:dyDescent="0.2">
      <c r="A866" s="43"/>
      <c r="B866" s="43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44"/>
      <c r="AG866" s="39"/>
    </row>
    <row r="867" spans="1:33" ht="12.75" customHeight="1" x14ac:dyDescent="0.2">
      <c r="A867" s="43"/>
      <c r="B867" s="43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44"/>
      <c r="AG867" s="39"/>
    </row>
    <row r="868" spans="1:33" ht="12.75" customHeight="1" x14ac:dyDescent="0.2">
      <c r="A868" s="43"/>
      <c r="B868" s="43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44"/>
      <c r="AG868" s="39"/>
    </row>
    <row r="869" spans="1:33" ht="12.75" customHeight="1" x14ac:dyDescent="0.2">
      <c r="A869" s="43"/>
      <c r="B869" s="43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44"/>
      <c r="AG869" s="39"/>
    </row>
    <row r="870" spans="1:33" ht="12.75" customHeight="1" x14ac:dyDescent="0.2">
      <c r="A870" s="43"/>
      <c r="B870" s="43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44"/>
      <c r="AG870" s="39"/>
    </row>
    <row r="871" spans="1:33" ht="12.75" customHeight="1" x14ac:dyDescent="0.2">
      <c r="A871" s="43"/>
      <c r="B871" s="43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44"/>
      <c r="AG871" s="39"/>
    </row>
    <row r="872" spans="1:33" ht="12.75" customHeight="1" x14ac:dyDescent="0.2">
      <c r="A872" s="43"/>
      <c r="B872" s="43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44"/>
      <c r="AG872" s="39"/>
    </row>
    <row r="873" spans="1:33" ht="12.75" customHeight="1" x14ac:dyDescent="0.2">
      <c r="A873" s="43"/>
      <c r="B873" s="43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44"/>
      <c r="AG873" s="39"/>
    </row>
    <row r="874" spans="1:33" ht="12.75" customHeight="1" x14ac:dyDescent="0.2">
      <c r="A874" s="43"/>
      <c r="B874" s="43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44"/>
      <c r="AG874" s="39"/>
    </row>
    <row r="875" spans="1:33" ht="12.75" customHeight="1" x14ac:dyDescent="0.2">
      <c r="A875" s="43"/>
      <c r="B875" s="43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44"/>
      <c r="AG875" s="39"/>
    </row>
    <row r="876" spans="1:33" ht="12.75" customHeight="1" x14ac:dyDescent="0.2">
      <c r="A876" s="43"/>
      <c r="B876" s="43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44"/>
      <c r="AG876" s="39"/>
    </row>
    <row r="877" spans="1:33" ht="12.75" customHeight="1" x14ac:dyDescent="0.2">
      <c r="A877" s="43"/>
      <c r="B877" s="43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44"/>
      <c r="AG877" s="39"/>
    </row>
    <row r="878" spans="1:33" ht="12.75" customHeight="1" x14ac:dyDescent="0.2">
      <c r="A878" s="43"/>
      <c r="B878" s="43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44"/>
      <c r="AG878" s="39"/>
    </row>
    <row r="879" spans="1:33" ht="12.75" customHeight="1" x14ac:dyDescent="0.2">
      <c r="A879" s="43"/>
      <c r="B879" s="43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44"/>
      <c r="AG879" s="39"/>
    </row>
    <row r="880" spans="1:33" ht="12.75" customHeight="1" x14ac:dyDescent="0.2">
      <c r="A880" s="43"/>
      <c r="B880" s="43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44"/>
      <c r="AG880" s="39"/>
    </row>
    <row r="881" spans="1:33" ht="12.75" customHeight="1" x14ac:dyDescent="0.2">
      <c r="A881" s="43"/>
      <c r="B881" s="43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44"/>
      <c r="AG881" s="39"/>
    </row>
    <row r="882" spans="1:33" ht="12.75" customHeight="1" x14ac:dyDescent="0.2">
      <c r="A882" s="43"/>
      <c r="B882" s="43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44"/>
      <c r="AG882" s="39"/>
    </row>
    <row r="883" spans="1:33" ht="12.75" customHeight="1" x14ac:dyDescent="0.2">
      <c r="A883" s="43"/>
      <c r="B883" s="43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44"/>
      <c r="AG883" s="39"/>
    </row>
    <row r="884" spans="1:33" ht="12.75" customHeight="1" x14ac:dyDescent="0.2">
      <c r="A884" s="43"/>
      <c r="B884" s="43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44"/>
      <c r="AG884" s="39"/>
    </row>
    <row r="885" spans="1:33" ht="12.75" customHeight="1" x14ac:dyDescent="0.2">
      <c r="A885" s="43"/>
      <c r="B885" s="43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44"/>
      <c r="AG885" s="39"/>
    </row>
    <row r="886" spans="1:33" ht="12.75" customHeight="1" x14ac:dyDescent="0.2">
      <c r="A886" s="43"/>
      <c r="B886" s="43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44"/>
      <c r="AG886" s="39"/>
    </row>
    <row r="887" spans="1:33" ht="12.75" customHeight="1" x14ac:dyDescent="0.2">
      <c r="A887" s="43"/>
      <c r="B887" s="43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44"/>
      <c r="AG887" s="39"/>
    </row>
    <row r="888" spans="1:33" ht="12.75" customHeight="1" x14ac:dyDescent="0.2">
      <c r="A888" s="43"/>
      <c r="B888" s="43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44"/>
      <c r="AG888" s="39"/>
    </row>
    <row r="889" spans="1:33" ht="12.75" customHeight="1" x14ac:dyDescent="0.2">
      <c r="A889" s="43"/>
      <c r="B889" s="43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44"/>
      <c r="AG889" s="39"/>
    </row>
    <row r="890" spans="1:33" ht="12.75" customHeight="1" x14ac:dyDescent="0.2">
      <c r="A890" s="43"/>
      <c r="B890" s="43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44"/>
      <c r="AG890" s="39"/>
    </row>
    <row r="891" spans="1:33" ht="12.75" customHeight="1" x14ac:dyDescent="0.2">
      <c r="A891" s="43"/>
      <c r="B891" s="43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44"/>
      <c r="AG891" s="39"/>
    </row>
    <row r="892" spans="1:33" ht="12.75" customHeight="1" x14ac:dyDescent="0.2">
      <c r="A892" s="43"/>
      <c r="B892" s="43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44"/>
      <c r="AG892" s="39"/>
    </row>
    <row r="893" spans="1:33" ht="12.75" customHeight="1" x14ac:dyDescent="0.2">
      <c r="A893" s="43"/>
      <c r="B893" s="43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44"/>
      <c r="AG893" s="39"/>
    </row>
    <row r="894" spans="1:33" ht="12.75" customHeight="1" x14ac:dyDescent="0.2">
      <c r="A894" s="43"/>
      <c r="B894" s="43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44"/>
      <c r="AG894" s="39"/>
    </row>
    <row r="895" spans="1:33" ht="12.75" customHeight="1" x14ac:dyDescent="0.2">
      <c r="A895" s="43"/>
      <c r="B895" s="43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44"/>
      <c r="AG895" s="39"/>
    </row>
    <row r="896" spans="1:33" ht="12.75" customHeight="1" x14ac:dyDescent="0.2">
      <c r="A896" s="43"/>
      <c r="B896" s="43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44"/>
      <c r="AG896" s="39"/>
    </row>
    <row r="897" spans="1:33" ht="12.75" customHeight="1" x14ac:dyDescent="0.2">
      <c r="A897" s="43"/>
      <c r="B897" s="43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44"/>
      <c r="AG897" s="39"/>
    </row>
    <row r="898" spans="1:33" ht="12.75" customHeight="1" x14ac:dyDescent="0.2">
      <c r="A898" s="43"/>
      <c r="B898" s="43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44"/>
      <c r="AG898" s="39"/>
    </row>
    <row r="899" spans="1:33" ht="12.75" customHeight="1" x14ac:dyDescent="0.2">
      <c r="A899" s="43"/>
      <c r="B899" s="43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44"/>
      <c r="AG899" s="39"/>
    </row>
    <row r="900" spans="1:33" ht="12.75" customHeight="1" x14ac:dyDescent="0.2">
      <c r="A900" s="43"/>
      <c r="B900" s="43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44"/>
      <c r="AG900" s="39"/>
    </row>
    <row r="901" spans="1:33" ht="12.75" customHeight="1" x14ac:dyDescent="0.2">
      <c r="A901" s="43"/>
      <c r="B901" s="43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44"/>
      <c r="AG901" s="39"/>
    </row>
    <row r="902" spans="1:33" ht="12.75" customHeight="1" x14ac:dyDescent="0.2">
      <c r="A902" s="43"/>
      <c r="B902" s="43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44"/>
      <c r="AG902" s="39"/>
    </row>
    <row r="903" spans="1:33" ht="12.75" customHeight="1" x14ac:dyDescent="0.2">
      <c r="A903" s="43"/>
      <c r="B903" s="43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44"/>
      <c r="AG903" s="39"/>
    </row>
    <row r="904" spans="1:33" ht="12.75" customHeight="1" x14ac:dyDescent="0.2">
      <c r="A904" s="43"/>
      <c r="B904" s="43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44"/>
      <c r="AG904" s="39"/>
    </row>
    <row r="905" spans="1:33" ht="12.75" customHeight="1" x14ac:dyDescent="0.2">
      <c r="A905" s="43"/>
      <c r="B905" s="43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44"/>
      <c r="AG905" s="39"/>
    </row>
    <row r="906" spans="1:33" ht="12.75" customHeight="1" x14ac:dyDescent="0.2">
      <c r="A906" s="43"/>
      <c r="B906" s="43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44"/>
      <c r="AG906" s="39"/>
    </row>
    <row r="907" spans="1:33" ht="12.75" customHeight="1" x14ac:dyDescent="0.2">
      <c r="A907" s="43"/>
      <c r="B907" s="43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44"/>
      <c r="AG907" s="39"/>
    </row>
    <row r="908" spans="1:33" ht="12.75" customHeight="1" x14ac:dyDescent="0.2">
      <c r="A908" s="43"/>
      <c r="B908" s="43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44"/>
      <c r="AG908" s="39"/>
    </row>
    <row r="909" spans="1:33" ht="12.75" customHeight="1" x14ac:dyDescent="0.2">
      <c r="A909" s="43"/>
      <c r="B909" s="43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44"/>
      <c r="AG909" s="39"/>
    </row>
    <row r="910" spans="1:33" ht="12.75" customHeight="1" x14ac:dyDescent="0.2">
      <c r="A910" s="43"/>
      <c r="B910" s="43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44"/>
      <c r="AG910" s="39"/>
    </row>
    <row r="911" spans="1:33" ht="12.75" customHeight="1" x14ac:dyDescent="0.2">
      <c r="A911" s="43"/>
      <c r="B911" s="43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44"/>
      <c r="AG911" s="39"/>
    </row>
    <row r="912" spans="1:33" ht="12.75" customHeight="1" x14ac:dyDescent="0.2">
      <c r="A912" s="43"/>
      <c r="B912" s="43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44"/>
      <c r="AG912" s="39"/>
    </row>
    <row r="913" spans="1:33" ht="12.75" customHeight="1" x14ac:dyDescent="0.2">
      <c r="A913" s="43"/>
      <c r="B913" s="43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44"/>
      <c r="AG913" s="39"/>
    </row>
    <row r="914" spans="1:33" ht="12.75" customHeight="1" x14ac:dyDescent="0.2">
      <c r="A914" s="43"/>
      <c r="B914" s="43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44"/>
      <c r="AG914" s="39"/>
    </row>
    <row r="915" spans="1:33" ht="12.75" customHeight="1" x14ac:dyDescent="0.2">
      <c r="A915" s="43"/>
      <c r="B915" s="43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44"/>
      <c r="AG915" s="39"/>
    </row>
    <row r="916" spans="1:33" ht="12.75" customHeight="1" x14ac:dyDescent="0.2">
      <c r="A916" s="43"/>
      <c r="B916" s="43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44"/>
      <c r="AG916" s="39"/>
    </row>
    <row r="917" spans="1:33" ht="12.75" customHeight="1" x14ac:dyDescent="0.2">
      <c r="A917" s="43"/>
      <c r="B917" s="43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44"/>
      <c r="AG917" s="39"/>
    </row>
    <row r="918" spans="1:33" ht="12.75" customHeight="1" x14ac:dyDescent="0.2">
      <c r="A918" s="43"/>
      <c r="B918" s="43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44"/>
      <c r="AG918" s="39"/>
    </row>
    <row r="919" spans="1:33" ht="12.75" customHeight="1" x14ac:dyDescent="0.2">
      <c r="A919" s="43"/>
      <c r="B919" s="43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44"/>
      <c r="AG919" s="39"/>
    </row>
    <row r="920" spans="1:33" ht="12.75" customHeight="1" x14ac:dyDescent="0.2">
      <c r="A920" s="43"/>
      <c r="B920" s="43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44"/>
      <c r="AG920" s="39"/>
    </row>
    <row r="921" spans="1:33" ht="12.75" customHeight="1" x14ac:dyDescent="0.2">
      <c r="A921" s="43"/>
      <c r="B921" s="43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44"/>
      <c r="AG921" s="39"/>
    </row>
    <row r="922" spans="1:33" ht="12.75" customHeight="1" x14ac:dyDescent="0.2">
      <c r="A922" s="43"/>
      <c r="B922" s="43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44"/>
      <c r="AG922" s="39"/>
    </row>
    <row r="923" spans="1:33" ht="12.75" customHeight="1" x14ac:dyDescent="0.2">
      <c r="A923" s="43"/>
      <c r="B923" s="43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44"/>
      <c r="AG923" s="39"/>
    </row>
    <row r="924" spans="1:33" ht="12.75" customHeight="1" x14ac:dyDescent="0.2">
      <c r="A924" s="43"/>
      <c r="B924" s="43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44"/>
      <c r="AG924" s="39"/>
    </row>
    <row r="925" spans="1:33" ht="12.75" customHeight="1" x14ac:dyDescent="0.2">
      <c r="A925" s="43"/>
      <c r="B925" s="43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44"/>
      <c r="AG925" s="39"/>
    </row>
    <row r="926" spans="1:33" ht="12.75" customHeight="1" x14ac:dyDescent="0.2">
      <c r="A926" s="43"/>
      <c r="B926" s="43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44"/>
      <c r="AG926" s="39"/>
    </row>
    <row r="927" spans="1:33" ht="12.75" customHeight="1" x14ac:dyDescent="0.2">
      <c r="A927" s="43"/>
      <c r="B927" s="43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44"/>
      <c r="AG927" s="39"/>
    </row>
    <row r="928" spans="1:33" ht="12.75" customHeight="1" x14ac:dyDescent="0.2">
      <c r="A928" s="43"/>
      <c r="B928" s="43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44"/>
      <c r="AG928" s="39"/>
    </row>
    <row r="929" spans="1:33" ht="12.75" customHeight="1" x14ac:dyDescent="0.2">
      <c r="A929" s="43"/>
      <c r="B929" s="43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44"/>
      <c r="AG929" s="39"/>
    </row>
    <row r="930" spans="1:33" ht="12.75" customHeight="1" x14ac:dyDescent="0.2">
      <c r="A930" s="43"/>
      <c r="B930" s="43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44"/>
      <c r="AG930" s="39"/>
    </row>
    <row r="931" spans="1:33" ht="12.75" customHeight="1" x14ac:dyDescent="0.2">
      <c r="A931" s="43"/>
      <c r="B931" s="43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44"/>
      <c r="AG931" s="39"/>
    </row>
    <row r="932" spans="1:33" ht="12.75" customHeight="1" x14ac:dyDescent="0.2">
      <c r="A932" s="43"/>
      <c r="B932" s="43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44"/>
      <c r="AG932" s="39"/>
    </row>
    <row r="933" spans="1:33" ht="12.75" customHeight="1" x14ac:dyDescent="0.2">
      <c r="A933" s="43"/>
      <c r="B933" s="43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44"/>
      <c r="AG933" s="39"/>
    </row>
    <row r="934" spans="1:33" ht="12.75" customHeight="1" x14ac:dyDescent="0.2">
      <c r="A934" s="43"/>
      <c r="B934" s="43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44"/>
      <c r="AG934" s="39"/>
    </row>
    <row r="935" spans="1:33" ht="12.75" customHeight="1" x14ac:dyDescent="0.2">
      <c r="A935" s="43"/>
      <c r="B935" s="43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44"/>
      <c r="AG935" s="39"/>
    </row>
    <row r="936" spans="1:33" ht="12.75" customHeight="1" x14ac:dyDescent="0.2">
      <c r="A936" s="43"/>
      <c r="B936" s="43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44"/>
      <c r="AG936" s="39"/>
    </row>
    <row r="937" spans="1:33" ht="12.75" customHeight="1" x14ac:dyDescent="0.2">
      <c r="A937" s="43"/>
      <c r="B937" s="43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44"/>
      <c r="AG937" s="39"/>
    </row>
    <row r="938" spans="1:33" ht="12.75" customHeight="1" x14ac:dyDescent="0.2">
      <c r="A938" s="43"/>
      <c r="B938" s="43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44"/>
      <c r="AG938" s="39"/>
    </row>
    <row r="939" spans="1:33" ht="12.75" customHeight="1" x14ac:dyDescent="0.2">
      <c r="A939" s="43"/>
      <c r="B939" s="43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44"/>
      <c r="AG939" s="39"/>
    </row>
    <row r="940" spans="1:33" ht="12.75" customHeight="1" x14ac:dyDescent="0.2">
      <c r="A940" s="43"/>
      <c r="B940" s="43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44"/>
      <c r="AG940" s="39"/>
    </row>
    <row r="941" spans="1:33" ht="12.75" customHeight="1" x14ac:dyDescent="0.2">
      <c r="A941" s="43"/>
      <c r="B941" s="43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44"/>
      <c r="AG941" s="39"/>
    </row>
    <row r="942" spans="1:33" ht="12.75" customHeight="1" x14ac:dyDescent="0.2">
      <c r="A942" s="43"/>
      <c r="B942" s="43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44"/>
      <c r="AG942" s="39"/>
    </row>
    <row r="943" spans="1:33" ht="12.75" customHeight="1" x14ac:dyDescent="0.2">
      <c r="A943" s="43"/>
      <c r="B943" s="43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44"/>
      <c r="AG943" s="39"/>
    </row>
    <row r="944" spans="1:33" ht="12.75" customHeight="1" x14ac:dyDescent="0.2">
      <c r="A944" s="43"/>
      <c r="B944" s="43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44"/>
      <c r="AG944" s="39"/>
    </row>
    <row r="945" spans="1:33" ht="12.75" customHeight="1" x14ac:dyDescent="0.2">
      <c r="A945" s="43"/>
      <c r="B945" s="43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44"/>
      <c r="AG945" s="39"/>
    </row>
    <row r="946" spans="1:33" ht="12.75" customHeight="1" x14ac:dyDescent="0.2">
      <c r="A946" s="43"/>
      <c r="B946" s="43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44"/>
      <c r="AG946" s="39"/>
    </row>
    <row r="947" spans="1:33" ht="12.75" customHeight="1" x14ac:dyDescent="0.2">
      <c r="A947" s="43"/>
      <c r="B947" s="43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44"/>
      <c r="AG947" s="39"/>
    </row>
    <row r="948" spans="1:33" ht="12.75" customHeight="1" x14ac:dyDescent="0.2">
      <c r="A948" s="43"/>
      <c r="B948" s="43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44"/>
      <c r="AG948" s="39"/>
    </row>
    <row r="949" spans="1:33" ht="12.75" customHeight="1" x14ac:dyDescent="0.2">
      <c r="A949" s="43"/>
      <c r="B949" s="43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44"/>
      <c r="AG949" s="39"/>
    </row>
    <row r="950" spans="1:33" ht="12.75" customHeight="1" x14ac:dyDescent="0.2">
      <c r="A950" s="43"/>
      <c r="B950" s="43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44"/>
      <c r="AG950" s="39"/>
    </row>
    <row r="951" spans="1:33" ht="12.75" customHeight="1" x14ac:dyDescent="0.2">
      <c r="A951" s="43"/>
      <c r="B951" s="43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44"/>
      <c r="AG951" s="39"/>
    </row>
    <row r="952" spans="1:33" ht="12.75" customHeight="1" x14ac:dyDescent="0.2">
      <c r="A952" s="43"/>
      <c r="B952" s="43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44"/>
      <c r="AG952" s="39"/>
    </row>
    <row r="953" spans="1:33" ht="12.75" customHeight="1" x14ac:dyDescent="0.2">
      <c r="A953" s="43"/>
      <c r="B953" s="43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44"/>
      <c r="AG953" s="39"/>
    </row>
    <row r="954" spans="1:33" ht="12.75" customHeight="1" x14ac:dyDescent="0.2">
      <c r="A954" s="43"/>
      <c r="B954" s="43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44"/>
      <c r="AG954" s="39"/>
    </row>
    <row r="955" spans="1:33" ht="12.75" customHeight="1" x14ac:dyDescent="0.2">
      <c r="A955" s="43"/>
      <c r="B955" s="43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44"/>
      <c r="AG955" s="39"/>
    </row>
    <row r="956" spans="1:33" ht="12.75" customHeight="1" x14ac:dyDescent="0.2">
      <c r="A956" s="43"/>
      <c r="B956" s="43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44"/>
      <c r="AG956" s="39"/>
    </row>
    <row r="957" spans="1:33" ht="12.75" customHeight="1" x14ac:dyDescent="0.2">
      <c r="A957" s="43"/>
      <c r="B957" s="43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44"/>
      <c r="AG957" s="39"/>
    </row>
    <row r="958" spans="1:33" ht="12.75" customHeight="1" x14ac:dyDescent="0.2">
      <c r="A958" s="43"/>
      <c r="B958" s="43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44"/>
      <c r="AG958" s="39"/>
    </row>
    <row r="959" spans="1:33" ht="12.75" customHeight="1" x14ac:dyDescent="0.2">
      <c r="A959" s="43"/>
      <c r="B959" s="43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44"/>
      <c r="AG959" s="39"/>
    </row>
    <row r="960" spans="1:33" ht="12.75" customHeight="1" x14ac:dyDescent="0.2">
      <c r="A960" s="43"/>
      <c r="B960" s="43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44"/>
      <c r="AG960" s="39"/>
    </row>
    <row r="961" spans="1:33" ht="12.75" customHeight="1" x14ac:dyDescent="0.2">
      <c r="A961" s="43"/>
      <c r="B961" s="43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44"/>
      <c r="AG961" s="39"/>
    </row>
    <row r="962" spans="1:33" ht="12.75" customHeight="1" x14ac:dyDescent="0.2">
      <c r="A962" s="43"/>
      <c r="B962" s="43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44"/>
      <c r="AG962" s="39"/>
    </row>
    <row r="963" spans="1:33" ht="12.75" customHeight="1" x14ac:dyDescent="0.2">
      <c r="A963" s="43"/>
      <c r="B963" s="43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44"/>
      <c r="AG963" s="39"/>
    </row>
    <row r="964" spans="1:33" ht="12.75" customHeight="1" x14ac:dyDescent="0.2">
      <c r="A964" s="43"/>
      <c r="B964" s="43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44"/>
      <c r="AG964" s="39"/>
    </row>
    <row r="965" spans="1:33" ht="12.75" customHeight="1" x14ac:dyDescent="0.2">
      <c r="A965" s="43"/>
      <c r="B965" s="43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44"/>
      <c r="AG965" s="39"/>
    </row>
    <row r="966" spans="1:33" ht="12.75" customHeight="1" x14ac:dyDescent="0.2">
      <c r="A966" s="43"/>
      <c r="B966" s="43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44"/>
      <c r="AG966" s="39"/>
    </row>
    <row r="967" spans="1:33" ht="12.75" customHeight="1" x14ac:dyDescent="0.2">
      <c r="A967" s="43"/>
      <c r="B967" s="43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44"/>
      <c r="AG967" s="39"/>
    </row>
    <row r="968" spans="1:33" ht="12.75" customHeight="1" x14ac:dyDescent="0.2">
      <c r="A968" s="43"/>
      <c r="B968" s="43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44"/>
      <c r="AG968" s="39"/>
    </row>
    <row r="969" spans="1:33" ht="12.75" customHeight="1" x14ac:dyDescent="0.2">
      <c r="A969" s="43"/>
      <c r="B969" s="43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44"/>
      <c r="AG969" s="39"/>
    </row>
    <row r="970" spans="1:33" ht="12.75" customHeight="1" x14ac:dyDescent="0.2">
      <c r="A970" s="43"/>
      <c r="B970" s="43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44"/>
      <c r="AG970" s="39"/>
    </row>
    <row r="971" spans="1:33" ht="12.75" customHeight="1" x14ac:dyDescent="0.2">
      <c r="A971" s="43"/>
      <c r="B971" s="43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44"/>
      <c r="AG971" s="39"/>
    </row>
    <row r="972" spans="1:33" ht="12.75" customHeight="1" x14ac:dyDescent="0.2">
      <c r="A972" s="43"/>
      <c r="B972" s="43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44"/>
      <c r="AG972" s="39"/>
    </row>
    <row r="973" spans="1:33" ht="12.75" customHeight="1" x14ac:dyDescent="0.2">
      <c r="A973" s="43"/>
      <c r="B973" s="43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44"/>
      <c r="AG973" s="39"/>
    </row>
    <row r="974" spans="1:33" ht="12.75" customHeight="1" x14ac:dyDescent="0.2">
      <c r="A974" s="43"/>
      <c r="B974" s="43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44"/>
      <c r="AG974" s="39"/>
    </row>
    <row r="975" spans="1:33" ht="12.75" customHeight="1" x14ac:dyDescent="0.2">
      <c r="A975" s="43"/>
      <c r="B975" s="43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44"/>
      <c r="AG975" s="39"/>
    </row>
    <row r="976" spans="1:33" ht="12.75" customHeight="1" x14ac:dyDescent="0.2">
      <c r="A976" s="43"/>
      <c r="B976" s="43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44"/>
      <c r="AG976" s="39"/>
    </row>
    <row r="977" spans="1:33" ht="12.75" customHeight="1" x14ac:dyDescent="0.2">
      <c r="A977" s="43"/>
      <c r="B977" s="43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44"/>
      <c r="AG977" s="39"/>
    </row>
    <row r="978" spans="1:33" ht="12.75" customHeight="1" x14ac:dyDescent="0.2">
      <c r="A978" s="43"/>
      <c r="B978" s="43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44"/>
      <c r="AG978" s="39"/>
    </row>
    <row r="979" spans="1:33" ht="12.75" customHeight="1" x14ac:dyDescent="0.2">
      <c r="A979" s="43"/>
      <c r="B979" s="43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44"/>
      <c r="AG979" s="39"/>
    </row>
    <row r="980" spans="1:33" ht="12.75" customHeight="1" x14ac:dyDescent="0.2">
      <c r="A980" s="43"/>
      <c r="B980" s="43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44"/>
      <c r="AG980" s="39"/>
    </row>
    <row r="981" spans="1:33" ht="12.75" customHeight="1" x14ac:dyDescent="0.2">
      <c r="A981" s="43"/>
      <c r="B981" s="43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44"/>
      <c r="AG981" s="39"/>
    </row>
    <row r="982" spans="1:33" ht="12.75" customHeight="1" x14ac:dyDescent="0.2">
      <c r="A982" s="43"/>
      <c r="B982" s="43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44"/>
      <c r="AG982" s="39"/>
    </row>
    <row r="983" spans="1:33" ht="12.75" customHeight="1" x14ac:dyDescent="0.2">
      <c r="A983" s="43"/>
      <c r="B983" s="43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44"/>
      <c r="AG983" s="39"/>
    </row>
    <row r="984" spans="1:33" ht="12.75" customHeight="1" x14ac:dyDescent="0.2">
      <c r="A984" s="43"/>
      <c r="B984" s="43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44"/>
      <c r="AG984" s="39"/>
    </row>
    <row r="985" spans="1:33" ht="12.75" customHeight="1" x14ac:dyDescent="0.2">
      <c r="A985" s="43"/>
      <c r="B985" s="43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44"/>
      <c r="AG985" s="39"/>
    </row>
    <row r="986" spans="1:33" ht="12.75" customHeight="1" x14ac:dyDescent="0.2">
      <c r="A986" s="43"/>
      <c r="B986" s="43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44"/>
      <c r="AG986" s="39"/>
    </row>
    <row r="987" spans="1:33" ht="12.75" customHeight="1" x14ac:dyDescent="0.2">
      <c r="A987" s="43"/>
      <c r="B987" s="43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44"/>
      <c r="AG987" s="39"/>
    </row>
    <row r="988" spans="1:33" ht="12.75" customHeight="1" x14ac:dyDescent="0.2">
      <c r="A988" s="43"/>
      <c r="B988" s="43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44"/>
      <c r="AG988" s="39"/>
    </row>
    <row r="989" spans="1:33" ht="12.75" customHeight="1" x14ac:dyDescent="0.2">
      <c r="A989" s="43"/>
      <c r="B989" s="43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44"/>
      <c r="AG989" s="39"/>
    </row>
    <row r="990" spans="1:33" ht="12.75" customHeight="1" x14ac:dyDescent="0.2">
      <c r="A990" s="43"/>
      <c r="B990" s="43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44"/>
      <c r="AG990" s="39"/>
    </row>
    <row r="991" spans="1:33" ht="12.75" customHeight="1" x14ac:dyDescent="0.2">
      <c r="A991" s="43"/>
      <c r="B991" s="43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44"/>
      <c r="AG991" s="39"/>
    </row>
    <row r="992" spans="1:33" ht="12.75" customHeight="1" x14ac:dyDescent="0.2">
      <c r="A992" s="43"/>
      <c r="B992" s="43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44"/>
      <c r="AG992" s="39"/>
    </row>
    <row r="993" spans="1:33" ht="12.75" customHeight="1" x14ac:dyDescent="0.2">
      <c r="A993" s="43"/>
      <c r="B993" s="43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44"/>
      <c r="AG993" s="39"/>
    </row>
    <row r="994" spans="1:33" ht="12.75" customHeight="1" x14ac:dyDescent="0.2">
      <c r="A994" s="43"/>
      <c r="B994" s="43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44"/>
      <c r="AG994" s="39"/>
    </row>
    <row r="995" spans="1:33" ht="12.75" customHeight="1" x14ac:dyDescent="0.2">
      <c r="A995" s="43"/>
      <c r="B995" s="43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44"/>
      <c r="AG995" s="39"/>
    </row>
    <row r="996" spans="1:33" ht="12.75" customHeight="1" x14ac:dyDescent="0.2">
      <c r="A996" s="43"/>
      <c r="B996" s="43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44"/>
      <c r="AG996" s="39"/>
    </row>
    <row r="997" spans="1:33" ht="12.75" customHeight="1" x14ac:dyDescent="0.2">
      <c r="A997" s="43"/>
      <c r="B997" s="43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44"/>
      <c r="AG997" s="39"/>
    </row>
    <row r="998" spans="1:33" ht="12.75" customHeight="1" x14ac:dyDescent="0.2">
      <c r="A998" s="43"/>
      <c r="B998" s="43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44"/>
      <c r="AG998" s="39"/>
    </row>
    <row r="999" spans="1:33" ht="12.75" customHeight="1" x14ac:dyDescent="0.2">
      <c r="A999" s="43"/>
      <c r="B999" s="43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44"/>
      <c r="AG999" s="39"/>
    </row>
    <row r="1000" spans="1:33" ht="12.75" customHeight="1" x14ac:dyDescent="0.2">
      <c r="A1000" s="43"/>
      <c r="B1000" s="43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44"/>
      <c r="AG1000" s="39"/>
    </row>
  </sheetData>
  <conditionalFormatting sqref="A32:AF162">
    <cfRule type="expression" dxfId="55" priority="1">
      <formula xml:space="preserve"> $B32 = "T"</formula>
    </cfRule>
    <cfRule type="expression" dxfId="54" priority="2">
      <formula xml:space="preserve"> $B32 = "S"</formula>
    </cfRule>
    <cfRule type="expression" dxfId="53" priority="3">
      <formula xml:space="preserve"> $B32 = "R"</formula>
    </cfRule>
    <cfRule type="expression" dxfId="52" priority="4">
      <formula xml:space="preserve"> $B32 = "Q"</formula>
    </cfRule>
    <cfRule type="expression" dxfId="51" priority="5">
      <formula xml:space="preserve"> $B32 = "P"</formula>
    </cfRule>
    <cfRule type="expression" dxfId="50" priority="6">
      <formula xml:space="preserve"> $B32 = "O"</formula>
    </cfRule>
    <cfRule type="expression" dxfId="49" priority="7">
      <formula xml:space="preserve"> $B32 = "N"</formula>
    </cfRule>
    <cfRule type="expression" dxfId="48" priority="8">
      <formula xml:space="preserve"> $B32 = "M"</formula>
    </cfRule>
    <cfRule type="expression" dxfId="47" priority="9">
      <formula xml:space="preserve"> $B32 = "L"</formula>
    </cfRule>
    <cfRule type="expression" dxfId="46" priority="10">
      <formula xml:space="preserve"> $B32 = "K"</formula>
    </cfRule>
    <cfRule type="expression" dxfId="45" priority="11">
      <formula xml:space="preserve"> $B32 = "J"</formula>
    </cfRule>
    <cfRule type="expression" dxfId="44" priority="12">
      <formula xml:space="preserve"> $B32 = "I"</formula>
    </cfRule>
    <cfRule type="expression" dxfId="43" priority="13">
      <formula xml:space="preserve"> $B32 = "H"</formula>
    </cfRule>
    <cfRule type="expression" dxfId="42" priority="14">
      <formula xml:space="preserve"> $B32 = "G"</formula>
    </cfRule>
    <cfRule type="expression" dxfId="41" priority="15">
      <formula xml:space="preserve"> $B32 = "F"</formula>
    </cfRule>
    <cfRule type="expression" dxfId="40" priority="16">
      <formula xml:space="preserve"> $B32 = "E"</formula>
    </cfRule>
    <cfRule type="expression" dxfId="39" priority="17">
      <formula xml:space="preserve"> $B32 = "D"</formula>
    </cfRule>
    <cfRule type="expression" dxfId="38" priority="18">
      <formula xml:space="preserve"> $B32 = "C"</formula>
    </cfRule>
    <cfRule type="expression" dxfId="37" priority="19">
      <formula xml:space="preserve"> $B32 = "B"</formula>
    </cfRule>
    <cfRule type="expression" dxfId="36" priority="20">
      <formula xml:space="preserve"> $B32 = "A"</formula>
    </cfRule>
  </conditionalFormatting>
  <hyperlinks>
    <hyperlink ref="AG1" location="null!A1" display="Back to contents" xr:uid="{00000000-0004-0000-0400-000000000000}"/>
    <hyperlink ref="E167" r:id="rId1" xr:uid="{461EF232-2B56-4256-88F8-2B5C1488523E}"/>
  </hyperlinks>
  <pageMargins left="0.7" right="0.7" top="0.75" bottom="0.75" header="0" footer="0"/>
  <pageSetup orientation="landscape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</sheetPr>
  <dimension ref="A1:AH1000"/>
  <sheetViews>
    <sheetView workbookViewId="0"/>
  </sheetViews>
  <sheetFormatPr defaultColWidth="12.7109375" defaultRowHeight="15.75" customHeight="1" x14ac:dyDescent="0.2"/>
  <cols>
    <col min="1" max="1" width="11.7109375" customWidth="1"/>
    <col min="2" max="2" width="38.7109375" customWidth="1"/>
    <col min="3" max="3" width="9.7109375" customWidth="1"/>
    <col min="4" max="4" width="11.42578125" customWidth="1"/>
    <col min="5" max="5" width="11.140625" customWidth="1"/>
    <col min="6" max="6" width="12.7109375" customWidth="1"/>
    <col min="7" max="7" width="9.28515625" customWidth="1"/>
    <col min="8" max="8" width="8.42578125" customWidth="1"/>
    <col min="9" max="10" width="8.140625" customWidth="1"/>
    <col min="11" max="11" width="7.28515625" customWidth="1"/>
    <col min="12" max="12" width="8.85546875" customWidth="1"/>
    <col min="13" max="13" width="7.28515625" customWidth="1"/>
    <col min="14" max="14" width="10.42578125" customWidth="1"/>
    <col min="15" max="15" width="9.140625" customWidth="1"/>
    <col min="16" max="17" width="8.140625" customWidth="1"/>
    <col min="18" max="18" width="7.7109375" customWidth="1"/>
    <col min="19" max="19" width="8.42578125" customWidth="1"/>
    <col min="20" max="20" width="8.140625" customWidth="1"/>
    <col min="21" max="21" width="7.28515625" customWidth="1"/>
    <col min="22" max="22" width="8.42578125" customWidth="1"/>
    <col min="23" max="25" width="7.28515625" customWidth="1"/>
    <col min="26" max="26" width="9" customWidth="1"/>
    <col min="27" max="29" width="8.140625" customWidth="1"/>
    <col min="30" max="31" width="9.140625" customWidth="1"/>
    <col min="32" max="33" width="8.42578125" customWidth="1"/>
    <col min="34" max="34" width="40" customWidth="1"/>
  </cols>
  <sheetData>
    <row r="1" spans="1:34" ht="13.5" customHeight="1" x14ac:dyDescent="0.2">
      <c r="A1" s="109"/>
      <c r="B1" s="109"/>
      <c r="C1" s="199">
        <v>2018</v>
      </c>
      <c r="D1" s="200"/>
      <c r="E1" s="200"/>
      <c r="F1" s="110">
        <v>2015</v>
      </c>
      <c r="G1" s="111"/>
      <c r="H1" s="112" t="s">
        <v>334</v>
      </c>
      <c r="I1" s="113"/>
      <c r="J1" s="113"/>
      <c r="K1" s="110"/>
      <c r="L1" s="110"/>
      <c r="M1" s="110"/>
      <c r="N1" s="110"/>
      <c r="O1" s="112" t="s">
        <v>335</v>
      </c>
      <c r="P1" s="110"/>
      <c r="Q1" s="110"/>
      <c r="R1" s="110"/>
      <c r="S1" s="113" t="s">
        <v>336</v>
      </c>
      <c r="T1" s="110"/>
      <c r="U1" s="110"/>
      <c r="V1" s="113"/>
      <c r="W1" s="110"/>
      <c r="X1" s="110"/>
      <c r="Y1" s="110"/>
      <c r="Z1" s="110"/>
      <c r="AA1" s="113" t="s">
        <v>337</v>
      </c>
      <c r="AB1" s="110"/>
      <c r="AC1" s="110"/>
      <c r="AD1" s="110"/>
      <c r="AE1" s="110"/>
      <c r="AF1" s="110"/>
      <c r="AG1" s="110"/>
      <c r="AH1" s="109"/>
    </row>
    <row r="2" spans="1:34" ht="13.5" customHeight="1" x14ac:dyDescent="0.2">
      <c r="A2" s="114" t="s">
        <v>338</v>
      </c>
      <c r="B2" s="115" t="s">
        <v>339</v>
      </c>
      <c r="C2" s="116" t="s">
        <v>340</v>
      </c>
      <c r="D2" s="117" t="s">
        <v>341</v>
      </c>
      <c r="E2" s="116" t="s">
        <v>342</v>
      </c>
      <c r="F2" s="116" t="s">
        <v>343</v>
      </c>
      <c r="G2" s="118" t="s">
        <v>344</v>
      </c>
      <c r="H2" s="119" t="s">
        <v>345</v>
      </c>
      <c r="I2" s="120" t="s">
        <v>346</v>
      </c>
      <c r="J2" s="120" t="s">
        <v>347</v>
      </c>
      <c r="K2" s="120" t="s">
        <v>348</v>
      </c>
      <c r="L2" s="120" t="s">
        <v>349</v>
      </c>
      <c r="M2" s="120" t="s">
        <v>350</v>
      </c>
      <c r="N2" s="120" t="s">
        <v>351</v>
      </c>
      <c r="O2" s="119" t="s">
        <v>172</v>
      </c>
      <c r="P2" s="120" t="s">
        <v>178</v>
      </c>
      <c r="Q2" s="120" t="s">
        <v>148</v>
      </c>
      <c r="R2" s="119" t="s">
        <v>352</v>
      </c>
      <c r="S2" s="121" t="s">
        <v>346</v>
      </c>
      <c r="T2" s="120" t="s">
        <v>347</v>
      </c>
      <c r="U2" s="122" t="s">
        <v>353</v>
      </c>
      <c r="V2" s="120" t="s">
        <v>159</v>
      </c>
      <c r="W2" s="120" t="s">
        <v>354</v>
      </c>
      <c r="X2" s="120" t="s">
        <v>355</v>
      </c>
      <c r="Y2" s="120" t="s">
        <v>350</v>
      </c>
      <c r="Z2" s="120" t="s">
        <v>351</v>
      </c>
      <c r="AA2" s="121" t="s">
        <v>172</v>
      </c>
      <c r="AB2" s="120" t="s">
        <v>178</v>
      </c>
      <c r="AC2" s="120" t="s">
        <v>148</v>
      </c>
      <c r="AD2" s="119" t="s">
        <v>356</v>
      </c>
      <c r="AE2" s="120" t="s">
        <v>357</v>
      </c>
      <c r="AF2" s="119" t="s">
        <v>358</v>
      </c>
      <c r="AG2" s="123" t="s">
        <v>359</v>
      </c>
      <c r="AH2" s="124" t="s">
        <v>360</v>
      </c>
    </row>
    <row r="3" spans="1:34" ht="13.5" customHeight="1" x14ac:dyDescent="0.2">
      <c r="A3" s="125" t="s">
        <v>148</v>
      </c>
      <c r="B3" s="126" t="s">
        <v>361</v>
      </c>
      <c r="C3" s="127">
        <v>6.3788</v>
      </c>
      <c r="D3" s="128"/>
      <c r="E3" s="127"/>
      <c r="F3" s="127"/>
      <c r="G3" s="129"/>
      <c r="H3" s="130"/>
      <c r="I3" s="131"/>
      <c r="J3" s="131"/>
      <c r="K3" s="131"/>
      <c r="L3" s="131"/>
      <c r="M3" s="131"/>
      <c r="N3" s="131"/>
      <c r="O3" s="130"/>
      <c r="P3" s="131"/>
      <c r="Q3" s="131"/>
      <c r="R3" s="132"/>
      <c r="S3" s="130"/>
      <c r="T3" s="131"/>
      <c r="U3" s="131"/>
      <c r="V3" s="131"/>
      <c r="W3" s="131"/>
      <c r="X3" s="131"/>
      <c r="Y3" s="131"/>
      <c r="Z3" s="131"/>
      <c r="AA3" s="130"/>
      <c r="AB3" s="131"/>
      <c r="AC3" s="131"/>
      <c r="AD3" s="130"/>
      <c r="AE3" s="131"/>
      <c r="AF3" s="130"/>
      <c r="AG3" s="133"/>
      <c r="AH3" s="134"/>
    </row>
    <row r="4" spans="1:34" ht="13.5" customHeight="1" x14ac:dyDescent="0.2">
      <c r="A4" s="135">
        <v>1</v>
      </c>
      <c r="B4" s="136" t="s">
        <v>13</v>
      </c>
      <c r="C4" s="137"/>
      <c r="D4" s="138">
        <v>5.8217999999999996</v>
      </c>
      <c r="E4" s="137"/>
      <c r="F4" s="137"/>
      <c r="G4" s="139" t="s">
        <v>351</v>
      </c>
      <c r="H4" s="140"/>
      <c r="I4" s="137"/>
      <c r="J4" s="137"/>
      <c r="K4" s="137"/>
      <c r="L4" s="137"/>
      <c r="M4" s="137"/>
      <c r="N4" s="137"/>
      <c r="O4" s="140"/>
      <c r="P4" s="137"/>
      <c r="Q4" s="137"/>
      <c r="R4" s="141" t="s">
        <v>362</v>
      </c>
      <c r="S4" s="140"/>
      <c r="T4" s="137"/>
      <c r="U4" s="137"/>
      <c r="V4" s="137"/>
      <c r="W4" s="137"/>
      <c r="X4" s="137"/>
      <c r="Y4" s="137"/>
      <c r="Z4" s="137"/>
      <c r="AA4" s="140"/>
      <c r="AB4" s="137"/>
      <c r="AC4" s="137"/>
      <c r="AD4" s="142">
        <v>5.8217999999999996</v>
      </c>
      <c r="AE4" s="143"/>
      <c r="AF4" s="140" t="s">
        <v>363</v>
      </c>
      <c r="AG4" s="144"/>
      <c r="AH4" s="141"/>
    </row>
    <row r="5" spans="1:34" ht="13.5" customHeight="1" x14ac:dyDescent="0.2">
      <c r="A5" s="109">
        <v>1.01</v>
      </c>
      <c r="B5" s="145" t="s">
        <v>364</v>
      </c>
      <c r="C5" s="146"/>
      <c r="D5" s="147" t="s">
        <v>365</v>
      </c>
      <c r="E5" s="146">
        <v>0.5027250684269845</v>
      </c>
      <c r="F5" s="146">
        <v>8.6352170879622197</v>
      </c>
      <c r="G5" s="148" t="s">
        <v>351</v>
      </c>
      <c r="H5" s="149"/>
      <c r="I5" s="146"/>
      <c r="J5" s="146"/>
      <c r="K5" s="146"/>
      <c r="L5" s="146"/>
      <c r="M5" s="146"/>
      <c r="N5" s="146">
        <v>0.5027250684269845</v>
      </c>
      <c r="O5" s="149"/>
      <c r="P5" s="146"/>
      <c r="Q5" s="146"/>
      <c r="R5" s="150"/>
      <c r="S5" s="151"/>
      <c r="T5" s="146"/>
      <c r="U5" s="146"/>
      <c r="V5" s="152"/>
      <c r="W5" s="146"/>
      <c r="X5" s="152"/>
      <c r="Y5" s="109"/>
      <c r="Z5" s="146">
        <v>0.5027250684269845</v>
      </c>
      <c r="AA5" s="149"/>
      <c r="AB5" s="146"/>
      <c r="AC5" s="146">
        <v>0.5027250684269845</v>
      </c>
      <c r="AD5" s="151"/>
      <c r="AE5" s="152"/>
      <c r="AF5" s="149"/>
      <c r="AG5" s="153"/>
      <c r="AH5" s="150"/>
    </row>
    <row r="6" spans="1:34" ht="13.5" customHeight="1" x14ac:dyDescent="0.2">
      <c r="A6" s="109">
        <v>1.02</v>
      </c>
      <c r="B6" s="145" t="s">
        <v>366</v>
      </c>
      <c r="C6" s="146"/>
      <c r="D6" s="147" t="s">
        <v>365</v>
      </c>
      <c r="E6" s="146">
        <v>0.16778331991627757</v>
      </c>
      <c r="F6" s="146">
        <v>2.8819835775237479</v>
      </c>
      <c r="G6" s="148" t="s">
        <v>351</v>
      </c>
      <c r="H6" s="149"/>
      <c r="I6" s="146"/>
      <c r="J6" s="146"/>
      <c r="K6" s="146"/>
      <c r="L6" s="146"/>
      <c r="M6" s="146"/>
      <c r="N6" s="146">
        <v>0.16778331991627757</v>
      </c>
      <c r="O6" s="149"/>
      <c r="P6" s="146"/>
      <c r="Q6" s="146"/>
      <c r="R6" s="150"/>
      <c r="S6" s="151"/>
      <c r="T6" s="146"/>
      <c r="U6" s="146"/>
      <c r="V6" s="152"/>
      <c r="W6" s="146"/>
      <c r="X6" s="152"/>
      <c r="Y6" s="109"/>
      <c r="Z6" s="146">
        <v>0.16778331991627757</v>
      </c>
      <c r="AA6" s="149"/>
      <c r="AB6" s="146"/>
      <c r="AC6" s="146">
        <v>0.16778331991627757</v>
      </c>
      <c r="AD6" s="151"/>
      <c r="AE6" s="152"/>
      <c r="AF6" s="149"/>
      <c r="AG6" s="153"/>
      <c r="AH6" s="150"/>
    </row>
    <row r="7" spans="1:34" ht="13.5" customHeight="1" x14ac:dyDescent="0.2">
      <c r="A7" s="109">
        <v>1.03</v>
      </c>
      <c r="B7" s="145" t="s">
        <v>367</v>
      </c>
      <c r="C7" s="146"/>
      <c r="D7" s="147" t="s">
        <v>365</v>
      </c>
      <c r="E7" s="146">
        <v>0.19934033166961843</v>
      </c>
      <c r="F7" s="146">
        <v>3.4240326302796116</v>
      </c>
      <c r="G7" s="148" t="s">
        <v>351</v>
      </c>
      <c r="H7" s="149"/>
      <c r="I7" s="146"/>
      <c r="J7" s="146"/>
      <c r="K7" s="146"/>
      <c r="L7" s="146"/>
      <c r="M7" s="146"/>
      <c r="N7" s="146">
        <v>0.19934033166961843</v>
      </c>
      <c r="O7" s="149"/>
      <c r="P7" s="146"/>
      <c r="Q7" s="146"/>
      <c r="R7" s="150"/>
      <c r="S7" s="151"/>
      <c r="T7" s="146"/>
      <c r="U7" s="146"/>
      <c r="V7" s="152"/>
      <c r="W7" s="146"/>
      <c r="X7" s="152"/>
      <c r="Y7" s="109"/>
      <c r="Z7" s="146">
        <v>0.19934033166961843</v>
      </c>
      <c r="AA7" s="149"/>
      <c r="AB7" s="146"/>
      <c r="AC7" s="146">
        <v>0.19934033166961843</v>
      </c>
      <c r="AD7" s="151"/>
      <c r="AE7" s="152"/>
      <c r="AF7" s="149"/>
      <c r="AG7" s="153"/>
      <c r="AH7" s="150"/>
    </row>
    <row r="8" spans="1:34" ht="13.5" customHeight="1" x14ac:dyDescent="0.2">
      <c r="A8" s="109">
        <v>1.04</v>
      </c>
      <c r="B8" s="145" t="s">
        <v>368</v>
      </c>
      <c r="C8" s="146"/>
      <c r="D8" s="147" t="s">
        <v>365</v>
      </c>
      <c r="E8" s="146">
        <v>0.21058837546288842</v>
      </c>
      <c r="F8" s="146">
        <v>3.6172382332420976</v>
      </c>
      <c r="G8" s="148" t="s">
        <v>351</v>
      </c>
      <c r="H8" s="149"/>
      <c r="I8" s="146"/>
      <c r="J8" s="146"/>
      <c r="K8" s="146"/>
      <c r="L8" s="146"/>
      <c r="M8" s="146"/>
      <c r="N8" s="146">
        <v>0.21058837546288842</v>
      </c>
      <c r="O8" s="149"/>
      <c r="P8" s="146"/>
      <c r="Q8" s="146"/>
      <c r="R8" s="150"/>
      <c r="S8" s="151"/>
      <c r="T8" s="146"/>
      <c r="U8" s="146"/>
      <c r="V8" s="152"/>
      <c r="W8" s="146"/>
      <c r="X8" s="152"/>
      <c r="Y8" s="109"/>
      <c r="Z8" s="146">
        <v>0.21058837546288842</v>
      </c>
      <c r="AA8" s="149"/>
      <c r="AB8" s="146"/>
      <c r="AC8" s="146">
        <v>0.21058837546288842</v>
      </c>
      <c r="AD8" s="151"/>
      <c r="AE8" s="152"/>
      <c r="AF8" s="149"/>
      <c r="AG8" s="153"/>
      <c r="AH8" s="150"/>
    </row>
    <row r="9" spans="1:34" ht="13.5" customHeight="1" x14ac:dyDescent="0.2">
      <c r="A9" s="109">
        <v>1.05</v>
      </c>
      <c r="B9" s="145" t="s">
        <v>369</v>
      </c>
      <c r="C9" s="146"/>
      <c r="D9" s="147" t="s">
        <v>365</v>
      </c>
      <c r="E9" s="146">
        <v>0.17528201577845756</v>
      </c>
      <c r="F9" s="146">
        <v>3.0107873128320723</v>
      </c>
      <c r="G9" s="148" t="s">
        <v>351</v>
      </c>
      <c r="H9" s="149"/>
      <c r="I9" s="146"/>
      <c r="J9" s="146"/>
      <c r="K9" s="146"/>
      <c r="L9" s="146"/>
      <c r="M9" s="146"/>
      <c r="N9" s="146">
        <v>0.17528201577845756</v>
      </c>
      <c r="O9" s="149"/>
      <c r="P9" s="146"/>
      <c r="Q9" s="146"/>
      <c r="R9" s="150"/>
      <c r="S9" s="151"/>
      <c r="T9" s="146"/>
      <c r="U9" s="146"/>
      <c r="V9" s="152"/>
      <c r="W9" s="146"/>
      <c r="X9" s="152"/>
      <c r="Y9" s="109"/>
      <c r="Z9" s="146">
        <v>0.17528201577845756</v>
      </c>
      <c r="AA9" s="149"/>
      <c r="AB9" s="146">
        <v>0.17528201577845756</v>
      </c>
      <c r="AC9" s="146"/>
      <c r="AD9" s="151"/>
      <c r="AE9" s="152"/>
      <c r="AF9" s="149"/>
      <c r="AG9" s="153"/>
      <c r="AH9" s="150"/>
    </row>
    <row r="10" spans="1:34" ht="13.5" customHeight="1" x14ac:dyDescent="0.2">
      <c r="A10" s="109">
        <v>1.06</v>
      </c>
      <c r="B10" s="145" t="s">
        <v>370</v>
      </c>
      <c r="C10" s="146"/>
      <c r="D10" s="147" t="s">
        <v>365</v>
      </c>
      <c r="E10" s="146">
        <v>0.67300795363065513</v>
      </c>
      <c r="F10" s="146">
        <v>11.560135243922073</v>
      </c>
      <c r="G10" s="148" t="s">
        <v>351</v>
      </c>
      <c r="H10" s="149"/>
      <c r="I10" s="146"/>
      <c r="J10" s="146"/>
      <c r="K10" s="146"/>
      <c r="L10" s="146"/>
      <c r="M10" s="146"/>
      <c r="N10" s="146">
        <v>0.67300795363065513</v>
      </c>
      <c r="O10" s="149"/>
      <c r="P10" s="146"/>
      <c r="Q10" s="146"/>
      <c r="R10" s="150"/>
      <c r="S10" s="151"/>
      <c r="T10" s="146"/>
      <c r="U10" s="146"/>
      <c r="V10" s="152"/>
      <c r="W10" s="146"/>
      <c r="X10" s="152"/>
      <c r="Y10" s="109"/>
      <c r="Z10" s="146">
        <v>0.67300795363065513</v>
      </c>
      <c r="AA10" s="149">
        <v>0.67300795363065513</v>
      </c>
      <c r="AB10" s="146"/>
      <c r="AC10" s="146"/>
      <c r="AD10" s="151"/>
      <c r="AE10" s="152"/>
      <c r="AF10" s="149"/>
      <c r="AG10" s="153"/>
      <c r="AH10" s="150"/>
    </row>
    <row r="11" spans="1:34" ht="13.5" customHeight="1" x14ac:dyDescent="0.2">
      <c r="A11" s="109">
        <v>1.07</v>
      </c>
      <c r="B11" s="145" t="s">
        <v>371</v>
      </c>
      <c r="C11" s="146"/>
      <c r="D11" s="147" t="s">
        <v>365</v>
      </c>
      <c r="E11" s="146">
        <v>0.3058843020447593</v>
      </c>
      <c r="F11" s="146">
        <v>5.2541190361187144</v>
      </c>
      <c r="G11" s="148" t="s">
        <v>351</v>
      </c>
      <c r="H11" s="149"/>
      <c r="I11" s="146"/>
      <c r="J11" s="146"/>
      <c r="K11" s="146"/>
      <c r="L11" s="146"/>
      <c r="M11" s="146"/>
      <c r="N11" s="146">
        <v>0.3058843020447593</v>
      </c>
      <c r="O11" s="149"/>
      <c r="P11" s="146"/>
      <c r="Q11" s="146"/>
      <c r="R11" s="150"/>
      <c r="S11" s="151"/>
      <c r="T11" s="146"/>
      <c r="U11" s="146"/>
      <c r="V11" s="152"/>
      <c r="W11" s="146"/>
      <c r="X11" s="152"/>
      <c r="Y11" s="109"/>
      <c r="Z11" s="146">
        <v>0.3058843020447593</v>
      </c>
      <c r="AA11" s="149">
        <v>0.3058843020447593</v>
      </c>
      <c r="AB11" s="146"/>
      <c r="AC11" s="146"/>
      <c r="AD11" s="151"/>
      <c r="AE11" s="152"/>
      <c r="AF11" s="149"/>
      <c r="AG11" s="153"/>
      <c r="AH11" s="150"/>
    </row>
    <row r="12" spans="1:34" ht="13.5" customHeight="1" x14ac:dyDescent="0.2">
      <c r="A12" s="109">
        <v>1.08</v>
      </c>
      <c r="B12" s="145" t="s">
        <v>372</v>
      </c>
      <c r="C12" s="146"/>
      <c r="D12" s="147" t="s">
        <v>365</v>
      </c>
      <c r="E12" s="146">
        <v>0.30557185638383511</v>
      </c>
      <c r="F12" s="146">
        <v>5.2487522138142007</v>
      </c>
      <c r="G12" s="148" t="s">
        <v>351</v>
      </c>
      <c r="H12" s="149"/>
      <c r="I12" s="146"/>
      <c r="J12" s="146"/>
      <c r="K12" s="146"/>
      <c r="L12" s="146"/>
      <c r="M12" s="146"/>
      <c r="N12" s="146">
        <v>0.30557185638383511</v>
      </c>
      <c r="O12" s="149"/>
      <c r="P12" s="146"/>
      <c r="Q12" s="146"/>
      <c r="R12" s="150"/>
      <c r="S12" s="151"/>
      <c r="T12" s="146"/>
      <c r="U12" s="146"/>
      <c r="V12" s="152"/>
      <c r="W12" s="146"/>
      <c r="X12" s="152"/>
      <c r="Y12" s="109"/>
      <c r="Z12" s="146">
        <v>0.30557185638383511</v>
      </c>
      <c r="AA12" s="149">
        <v>0.30557185638383511</v>
      </c>
      <c r="AB12" s="146"/>
      <c r="AC12" s="146"/>
      <c r="AD12" s="151"/>
      <c r="AE12" s="152"/>
      <c r="AF12" s="149"/>
      <c r="AG12" s="153"/>
      <c r="AH12" s="150"/>
    </row>
    <row r="13" spans="1:34" ht="13.5" customHeight="1" x14ac:dyDescent="0.2">
      <c r="A13" s="109">
        <v>1.0900000000000001</v>
      </c>
      <c r="B13" s="145" t="s">
        <v>373</v>
      </c>
      <c r="C13" s="146"/>
      <c r="D13" s="147" t="s">
        <v>365</v>
      </c>
      <c r="E13" s="146">
        <v>0.56208974400257605</v>
      </c>
      <c r="F13" s="146">
        <v>9.6549133258197823</v>
      </c>
      <c r="G13" s="148" t="s">
        <v>351</v>
      </c>
      <c r="H13" s="149"/>
      <c r="I13" s="146"/>
      <c r="J13" s="146"/>
      <c r="K13" s="146"/>
      <c r="L13" s="146"/>
      <c r="M13" s="146"/>
      <c r="N13" s="146">
        <v>0.56208974400257605</v>
      </c>
      <c r="O13" s="149"/>
      <c r="P13" s="146"/>
      <c r="Q13" s="146"/>
      <c r="R13" s="150"/>
      <c r="S13" s="151"/>
      <c r="T13" s="146"/>
      <c r="U13" s="146"/>
      <c r="V13" s="152"/>
      <c r="W13" s="146"/>
      <c r="X13" s="152"/>
      <c r="Y13" s="109"/>
      <c r="Z13" s="146">
        <v>0.56208974400257605</v>
      </c>
      <c r="AA13" s="149">
        <v>0.56208974400257605</v>
      </c>
      <c r="AB13" s="146"/>
      <c r="AC13" s="146"/>
      <c r="AD13" s="151"/>
      <c r="AE13" s="152"/>
      <c r="AF13" s="149"/>
      <c r="AG13" s="153"/>
      <c r="AH13" s="150"/>
    </row>
    <row r="14" spans="1:34" ht="13.5" customHeight="1" x14ac:dyDescent="0.2">
      <c r="A14" s="154">
        <v>1.1000000000000001</v>
      </c>
      <c r="B14" s="145" t="s">
        <v>374</v>
      </c>
      <c r="C14" s="146"/>
      <c r="D14" s="147" t="s">
        <v>365</v>
      </c>
      <c r="E14" s="146">
        <v>1.0401316052165515</v>
      </c>
      <c r="F14" s="146">
        <v>17.866151451725436</v>
      </c>
      <c r="G14" s="148" t="s">
        <v>351</v>
      </c>
      <c r="H14" s="149"/>
      <c r="I14" s="146"/>
      <c r="J14" s="146"/>
      <c r="K14" s="146"/>
      <c r="L14" s="146"/>
      <c r="M14" s="146"/>
      <c r="N14" s="146">
        <v>1.0401316052165515</v>
      </c>
      <c r="O14" s="149"/>
      <c r="P14" s="146"/>
      <c r="Q14" s="146"/>
      <c r="R14" s="150"/>
      <c r="S14" s="151"/>
      <c r="T14" s="146"/>
      <c r="U14" s="146"/>
      <c r="V14" s="152"/>
      <c r="W14" s="146"/>
      <c r="X14" s="152"/>
      <c r="Y14" s="109"/>
      <c r="Z14" s="146">
        <v>1.0401316052165515</v>
      </c>
      <c r="AA14" s="149">
        <v>1.0401316052165515</v>
      </c>
      <c r="AB14" s="146"/>
      <c r="AC14" s="146"/>
      <c r="AD14" s="151"/>
      <c r="AE14" s="152"/>
      <c r="AF14" s="149"/>
      <c r="AG14" s="153"/>
      <c r="AH14" s="150"/>
    </row>
    <row r="15" spans="1:34" ht="13.5" customHeight="1" x14ac:dyDescent="0.2">
      <c r="A15" s="109">
        <v>1.1100000000000001</v>
      </c>
      <c r="B15" s="145" t="s">
        <v>375</v>
      </c>
      <c r="C15" s="146"/>
      <c r="D15" s="147" t="s">
        <v>365</v>
      </c>
      <c r="E15" s="146">
        <v>1.6793954274673966</v>
      </c>
      <c r="F15" s="146">
        <v>28.846669886760051</v>
      </c>
      <c r="G15" s="148" t="s">
        <v>362</v>
      </c>
      <c r="H15" s="149"/>
      <c r="I15" s="146"/>
      <c r="J15" s="146"/>
      <c r="K15" s="146"/>
      <c r="L15" s="146"/>
      <c r="M15" s="146">
        <v>1.6793954274673966</v>
      </c>
      <c r="N15" s="146"/>
      <c r="O15" s="149"/>
      <c r="P15" s="146"/>
      <c r="Q15" s="146">
        <v>1.6793954274673966</v>
      </c>
      <c r="R15" s="150" t="s">
        <v>351</v>
      </c>
      <c r="S15" s="149"/>
      <c r="T15" s="146"/>
      <c r="U15" s="146"/>
      <c r="V15" s="146"/>
      <c r="W15" s="146"/>
      <c r="X15" s="146"/>
      <c r="Y15" s="146">
        <v>1.6793954274673966</v>
      </c>
      <c r="Z15" s="109"/>
      <c r="AA15" s="149"/>
      <c r="AB15" s="146"/>
      <c r="AC15" s="146"/>
      <c r="AD15" s="151"/>
      <c r="AE15" s="152"/>
      <c r="AF15" s="149"/>
      <c r="AG15" s="153"/>
      <c r="AH15" s="150"/>
    </row>
    <row r="16" spans="1:34" ht="13.5" customHeight="1" x14ac:dyDescent="0.2">
      <c r="A16" s="135">
        <v>2</v>
      </c>
      <c r="B16" s="136" t="s">
        <v>14</v>
      </c>
      <c r="C16" s="137"/>
      <c r="D16" s="138">
        <v>0.28320000000000001</v>
      </c>
      <c r="E16" s="137"/>
      <c r="F16" s="137" t="s">
        <v>365</v>
      </c>
      <c r="G16" s="139" t="s">
        <v>351</v>
      </c>
      <c r="H16" s="140"/>
      <c r="I16" s="137"/>
      <c r="J16" s="137"/>
      <c r="K16" s="137"/>
      <c r="L16" s="137"/>
      <c r="M16" s="137"/>
      <c r="N16" s="137">
        <v>0.28320000000000001</v>
      </c>
      <c r="O16" s="140"/>
      <c r="P16" s="137"/>
      <c r="Q16" s="137"/>
      <c r="R16" s="141" t="s">
        <v>376</v>
      </c>
      <c r="S16" s="140"/>
      <c r="T16" s="137"/>
      <c r="U16" s="137"/>
      <c r="V16" s="137"/>
      <c r="W16" s="137"/>
      <c r="X16" s="137"/>
      <c r="Y16" s="137"/>
      <c r="Z16" s="137">
        <v>0.28320000000000001</v>
      </c>
      <c r="AA16" s="140"/>
      <c r="AB16" s="137"/>
      <c r="AC16" s="137">
        <v>0.28320000000000001</v>
      </c>
      <c r="AD16" s="142">
        <v>0.28320000000000001</v>
      </c>
      <c r="AE16" s="143"/>
      <c r="AF16" s="140" t="s">
        <v>377</v>
      </c>
      <c r="AG16" s="144"/>
      <c r="AH16" s="141"/>
    </row>
    <row r="17" spans="1:34" ht="13.5" customHeight="1" x14ac:dyDescent="0.2">
      <c r="A17" s="109">
        <v>2.0099999999999998</v>
      </c>
      <c r="B17" s="145" t="s">
        <v>378</v>
      </c>
      <c r="C17" s="146"/>
      <c r="D17" s="147" t="s">
        <v>365</v>
      </c>
      <c r="E17" s="146">
        <v>5.9985724800000001E-2</v>
      </c>
      <c r="F17" s="146">
        <v>21.1814</v>
      </c>
      <c r="G17" s="148"/>
      <c r="H17" s="149"/>
      <c r="I17" s="146"/>
      <c r="J17" s="146"/>
      <c r="K17" s="146"/>
      <c r="L17" s="146"/>
      <c r="M17" s="146"/>
      <c r="N17" s="146"/>
      <c r="O17" s="149"/>
      <c r="P17" s="146"/>
      <c r="Q17" s="146"/>
      <c r="R17" s="150"/>
      <c r="S17" s="149"/>
      <c r="T17" s="146"/>
      <c r="U17" s="146"/>
      <c r="V17" s="146"/>
      <c r="W17" s="146"/>
      <c r="X17" s="146"/>
      <c r="Y17" s="146"/>
      <c r="Z17" s="146"/>
      <c r="AA17" s="149"/>
      <c r="AB17" s="146"/>
      <c r="AC17" s="146"/>
      <c r="AD17" s="151"/>
      <c r="AE17" s="152"/>
      <c r="AF17" s="149"/>
      <c r="AG17" s="153"/>
      <c r="AH17" s="150" t="s">
        <v>379</v>
      </c>
    </row>
    <row r="18" spans="1:34" ht="13.5" customHeight="1" x14ac:dyDescent="0.2">
      <c r="A18" s="109">
        <v>2.02</v>
      </c>
      <c r="B18" s="145" t="s">
        <v>380</v>
      </c>
      <c r="C18" s="146"/>
      <c r="D18" s="147" t="s">
        <v>365</v>
      </c>
      <c r="E18" s="146">
        <v>6.4687694399999995E-2</v>
      </c>
      <c r="F18" s="146">
        <v>22.841699999999999</v>
      </c>
      <c r="G18" s="148"/>
      <c r="H18" s="149"/>
      <c r="I18" s="146"/>
      <c r="J18" s="146"/>
      <c r="K18" s="146"/>
      <c r="L18" s="146"/>
      <c r="M18" s="146"/>
      <c r="N18" s="146"/>
      <c r="O18" s="149"/>
      <c r="P18" s="146"/>
      <c r="Q18" s="146"/>
      <c r="R18" s="150"/>
      <c r="S18" s="149"/>
      <c r="T18" s="146"/>
      <c r="U18" s="146"/>
      <c r="V18" s="146"/>
      <c r="W18" s="146"/>
      <c r="X18" s="146"/>
      <c r="Y18" s="146"/>
      <c r="Z18" s="146"/>
      <c r="AA18" s="149"/>
      <c r="AB18" s="146"/>
      <c r="AC18" s="146"/>
      <c r="AD18" s="151"/>
      <c r="AE18" s="152"/>
      <c r="AF18" s="149"/>
      <c r="AG18" s="153"/>
      <c r="AH18" s="150" t="s">
        <v>381</v>
      </c>
    </row>
    <row r="19" spans="1:34" ht="13.5" customHeight="1" x14ac:dyDescent="0.2">
      <c r="A19" s="109">
        <v>2.0299999999999998</v>
      </c>
      <c r="B19" s="145" t="s">
        <v>382</v>
      </c>
      <c r="C19" s="146"/>
      <c r="D19" s="147" t="s">
        <v>365</v>
      </c>
      <c r="E19" s="146">
        <v>2.4347553600000002E-2</v>
      </c>
      <c r="F19" s="146">
        <v>8.5973000000000006</v>
      </c>
      <c r="G19" s="148"/>
      <c r="H19" s="149"/>
      <c r="I19" s="146"/>
      <c r="J19" s="146"/>
      <c r="K19" s="146"/>
      <c r="L19" s="146"/>
      <c r="M19" s="146"/>
      <c r="N19" s="146"/>
      <c r="O19" s="149"/>
      <c r="P19" s="146"/>
      <c r="Q19" s="146"/>
      <c r="R19" s="150"/>
      <c r="S19" s="149"/>
      <c r="T19" s="146"/>
      <c r="U19" s="146"/>
      <c r="V19" s="146"/>
      <c r="W19" s="146"/>
      <c r="X19" s="146"/>
      <c r="Y19" s="146"/>
      <c r="Z19" s="146"/>
      <c r="AA19" s="149"/>
      <c r="AB19" s="146"/>
      <c r="AC19" s="146"/>
      <c r="AD19" s="151"/>
      <c r="AE19" s="152"/>
      <c r="AF19" s="149"/>
      <c r="AG19" s="153"/>
      <c r="AH19" s="150"/>
    </row>
    <row r="20" spans="1:34" ht="13.5" customHeight="1" x14ac:dyDescent="0.2">
      <c r="A20" s="109">
        <v>2.04</v>
      </c>
      <c r="B20" s="145" t="s">
        <v>383</v>
      </c>
      <c r="C20" s="146"/>
      <c r="D20" s="147" t="s">
        <v>365</v>
      </c>
      <c r="E20" s="146">
        <v>6.1573344000000009E-2</v>
      </c>
      <c r="F20" s="146">
        <v>21.742000000000001</v>
      </c>
      <c r="G20" s="148"/>
      <c r="H20" s="149"/>
      <c r="I20" s="146"/>
      <c r="J20" s="146"/>
      <c r="K20" s="146"/>
      <c r="L20" s="146"/>
      <c r="M20" s="146"/>
      <c r="N20" s="146"/>
      <c r="O20" s="149"/>
      <c r="P20" s="146"/>
      <c r="Q20" s="146"/>
      <c r="R20" s="150"/>
      <c r="S20" s="149"/>
      <c r="T20" s="146"/>
      <c r="U20" s="146"/>
      <c r="V20" s="146"/>
      <c r="W20" s="146"/>
      <c r="X20" s="146"/>
      <c r="Y20" s="146"/>
      <c r="Z20" s="146"/>
      <c r="AA20" s="149"/>
      <c r="AB20" s="146"/>
      <c r="AC20" s="146"/>
      <c r="AD20" s="151"/>
      <c r="AE20" s="152"/>
      <c r="AF20" s="149"/>
      <c r="AG20" s="153"/>
      <c r="AH20" s="150"/>
    </row>
    <row r="21" spans="1:34" ht="13.5" customHeight="1" x14ac:dyDescent="0.2">
      <c r="A21" s="109">
        <v>2.0499999999999998</v>
      </c>
      <c r="B21" s="145" t="s">
        <v>384</v>
      </c>
      <c r="C21" s="146"/>
      <c r="D21" s="147" t="s">
        <v>365</v>
      </c>
      <c r="E21" s="146">
        <v>3.09262896E-2</v>
      </c>
      <c r="F21" s="146">
        <v>10.920299999999999</v>
      </c>
      <c r="G21" s="148"/>
      <c r="H21" s="149"/>
      <c r="I21" s="146"/>
      <c r="J21" s="146"/>
      <c r="K21" s="146"/>
      <c r="L21" s="146"/>
      <c r="M21" s="146"/>
      <c r="N21" s="146"/>
      <c r="O21" s="149"/>
      <c r="P21" s="146"/>
      <c r="Q21" s="146"/>
      <c r="R21" s="150"/>
      <c r="S21" s="149"/>
      <c r="T21" s="146"/>
      <c r="U21" s="146"/>
      <c r="V21" s="146"/>
      <c r="W21" s="146"/>
      <c r="X21" s="146"/>
      <c r="Y21" s="146"/>
      <c r="Z21" s="146"/>
      <c r="AA21" s="149"/>
      <c r="AB21" s="146"/>
      <c r="AC21" s="146"/>
      <c r="AD21" s="151"/>
      <c r="AE21" s="152"/>
      <c r="AF21" s="149"/>
      <c r="AG21" s="153"/>
      <c r="AH21" s="150"/>
    </row>
    <row r="22" spans="1:34" ht="13.5" customHeight="1" x14ac:dyDescent="0.2">
      <c r="A22" s="109">
        <v>2.06</v>
      </c>
      <c r="B22" s="145" t="s">
        <v>385</v>
      </c>
      <c r="C22" s="146"/>
      <c r="D22" s="147" t="s">
        <v>365</v>
      </c>
      <c r="E22" s="146">
        <v>1.69217664E-2</v>
      </c>
      <c r="F22" s="146">
        <v>5.9752000000000001</v>
      </c>
      <c r="G22" s="148"/>
      <c r="H22" s="149"/>
      <c r="I22" s="146"/>
      <c r="J22" s="146"/>
      <c r="K22" s="146"/>
      <c r="L22" s="146"/>
      <c r="M22" s="146"/>
      <c r="N22" s="146"/>
      <c r="O22" s="149"/>
      <c r="P22" s="146"/>
      <c r="Q22" s="146"/>
      <c r="R22" s="150"/>
      <c r="S22" s="149"/>
      <c r="T22" s="146"/>
      <c r="U22" s="146"/>
      <c r="V22" s="146"/>
      <c r="W22" s="146"/>
      <c r="X22" s="146"/>
      <c r="Y22" s="146"/>
      <c r="Z22" s="146"/>
      <c r="AA22" s="149"/>
      <c r="AB22" s="146"/>
      <c r="AC22" s="146"/>
      <c r="AD22" s="151"/>
      <c r="AE22" s="152"/>
      <c r="AF22" s="149"/>
      <c r="AG22" s="153"/>
      <c r="AH22" s="150"/>
    </row>
    <row r="23" spans="1:34" ht="13.5" customHeight="1" x14ac:dyDescent="0.2">
      <c r="A23" s="109">
        <v>2.0699999999999998</v>
      </c>
      <c r="B23" s="145" t="s">
        <v>386</v>
      </c>
      <c r="C23" s="146"/>
      <c r="D23" s="147" t="s">
        <v>365</v>
      </c>
      <c r="E23" s="146">
        <v>2.5842E-3</v>
      </c>
      <c r="F23" s="146">
        <v>0.91249999999999998</v>
      </c>
      <c r="G23" s="148"/>
      <c r="H23" s="149"/>
      <c r="I23" s="146"/>
      <c r="J23" s="146"/>
      <c r="K23" s="146"/>
      <c r="L23" s="146"/>
      <c r="M23" s="146"/>
      <c r="N23" s="146"/>
      <c r="O23" s="149"/>
      <c r="P23" s="146"/>
      <c r="Q23" s="146"/>
      <c r="R23" s="150"/>
      <c r="S23" s="149"/>
      <c r="T23" s="146"/>
      <c r="U23" s="146"/>
      <c r="V23" s="146"/>
      <c r="W23" s="146"/>
      <c r="X23" s="146"/>
      <c r="Y23" s="146"/>
      <c r="Z23" s="146"/>
      <c r="AA23" s="149"/>
      <c r="AB23" s="146"/>
      <c r="AC23" s="146"/>
      <c r="AD23" s="151"/>
      <c r="AE23" s="152"/>
      <c r="AF23" s="149"/>
      <c r="AG23" s="153"/>
      <c r="AH23" s="150"/>
    </row>
    <row r="24" spans="1:34" ht="13.5" customHeight="1" x14ac:dyDescent="0.2">
      <c r="A24" s="109">
        <v>2.08</v>
      </c>
      <c r="B24" s="145" t="s">
        <v>387</v>
      </c>
      <c r="C24" s="146"/>
      <c r="D24" s="147" t="s">
        <v>365</v>
      </c>
      <c r="E24" s="146">
        <v>2.2173427199999998E-2</v>
      </c>
      <c r="F24" s="146">
        <v>7.8296000000000001</v>
      </c>
      <c r="G24" s="148"/>
      <c r="H24" s="149"/>
      <c r="I24" s="146"/>
      <c r="J24" s="146"/>
      <c r="K24" s="146"/>
      <c r="L24" s="146"/>
      <c r="M24" s="146"/>
      <c r="N24" s="146"/>
      <c r="O24" s="149"/>
      <c r="P24" s="146"/>
      <c r="Q24" s="146"/>
      <c r="R24" s="150"/>
      <c r="S24" s="149"/>
      <c r="T24" s="146"/>
      <c r="U24" s="146"/>
      <c r="V24" s="146"/>
      <c r="W24" s="146"/>
      <c r="X24" s="146"/>
      <c r="Y24" s="146"/>
      <c r="Z24" s="146"/>
      <c r="AA24" s="149"/>
      <c r="AB24" s="146"/>
      <c r="AC24" s="146"/>
      <c r="AD24" s="151"/>
      <c r="AE24" s="152"/>
      <c r="AF24" s="149"/>
      <c r="AG24" s="153"/>
      <c r="AH24" s="150"/>
    </row>
    <row r="25" spans="1:34" ht="13.5" customHeight="1" x14ac:dyDescent="0.2">
      <c r="A25" s="135">
        <v>3</v>
      </c>
      <c r="B25" s="136" t="s">
        <v>15</v>
      </c>
      <c r="C25" s="137"/>
      <c r="D25" s="138">
        <v>0.27379999999999999</v>
      </c>
      <c r="E25" s="137"/>
      <c r="F25" s="137" t="s">
        <v>365</v>
      </c>
      <c r="G25" s="139" t="s">
        <v>351</v>
      </c>
      <c r="H25" s="140"/>
      <c r="I25" s="137"/>
      <c r="J25" s="137"/>
      <c r="K25" s="137"/>
      <c r="L25" s="137"/>
      <c r="M25" s="137"/>
      <c r="N25" s="137">
        <v>0.27379999999999999</v>
      </c>
      <c r="O25" s="140"/>
      <c r="P25" s="137"/>
      <c r="Q25" s="137"/>
      <c r="R25" s="141" t="s">
        <v>388</v>
      </c>
      <c r="S25" s="140"/>
      <c r="T25" s="137"/>
      <c r="U25" s="137"/>
      <c r="V25" s="137"/>
      <c r="W25" s="137"/>
      <c r="X25" s="137"/>
      <c r="Y25" s="137">
        <v>0.27379999999999999</v>
      </c>
      <c r="Z25" s="137"/>
      <c r="AA25" s="140"/>
      <c r="AB25" s="137">
        <v>0.27379999999999999</v>
      </c>
      <c r="AC25" s="137"/>
      <c r="AD25" s="142">
        <v>0.27379999999999999</v>
      </c>
      <c r="AE25" s="143"/>
      <c r="AF25" s="140" t="s">
        <v>363</v>
      </c>
      <c r="AG25" s="144"/>
      <c r="AH25" s="141" t="s">
        <v>389</v>
      </c>
    </row>
    <row r="26" spans="1:34" ht="13.5" customHeight="1" x14ac:dyDescent="0.2">
      <c r="A26" s="125" t="s">
        <v>150</v>
      </c>
      <c r="B26" s="126" t="s">
        <v>390</v>
      </c>
      <c r="C26" s="127">
        <v>11.2164</v>
      </c>
      <c r="D26" s="128"/>
      <c r="E26" s="127"/>
      <c r="F26" s="127" t="s">
        <v>365</v>
      </c>
      <c r="G26" s="155"/>
      <c r="H26" s="156"/>
      <c r="I26" s="127"/>
      <c r="J26" s="127"/>
      <c r="K26" s="127"/>
      <c r="L26" s="127"/>
      <c r="M26" s="127"/>
      <c r="N26" s="127"/>
      <c r="O26" s="156"/>
      <c r="P26" s="127"/>
      <c r="Q26" s="127"/>
      <c r="R26" s="134"/>
      <c r="S26" s="156"/>
      <c r="T26" s="127"/>
      <c r="U26" s="127"/>
      <c r="V26" s="127"/>
      <c r="W26" s="127"/>
      <c r="X26" s="127"/>
      <c r="Y26" s="127"/>
      <c r="Z26" s="127"/>
      <c r="AA26" s="156"/>
      <c r="AB26" s="127"/>
      <c r="AC26" s="127"/>
      <c r="AD26" s="130"/>
      <c r="AE26" s="131"/>
      <c r="AF26" s="156"/>
      <c r="AG26" s="157"/>
      <c r="AH26" s="134"/>
    </row>
    <row r="27" spans="1:34" ht="13.5" customHeight="1" x14ac:dyDescent="0.2">
      <c r="A27" s="135">
        <v>5</v>
      </c>
      <c r="B27" s="136" t="s">
        <v>16</v>
      </c>
      <c r="C27" s="137"/>
      <c r="D27" s="138">
        <v>9.9500000000000005E-2</v>
      </c>
      <c r="E27" s="137"/>
      <c r="F27" s="137" t="s">
        <v>365</v>
      </c>
      <c r="G27" s="139" t="s">
        <v>351</v>
      </c>
      <c r="H27" s="140"/>
      <c r="I27" s="137"/>
      <c r="J27" s="137"/>
      <c r="K27" s="137"/>
      <c r="L27" s="137"/>
      <c r="M27" s="137"/>
      <c r="N27" s="137">
        <v>9.9500000000000005E-2</v>
      </c>
      <c r="O27" s="140"/>
      <c r="P27" s="137"/>
      <c r="Q27" s="137"/>
      <c r="R27" s="141" t="s">
        <v>354</v>
      </c>
      <c r="S27" s="140"/>
      <c r="T27" s="137"/>
      <c r="U27" s="137"/>
      <c r="V27" s="137"/>
      <c r="W27" s="137">
        <v>9.9500000000000005E-2</v>
      </c>
      <c r="X27" s="137"/>
      <c r="Y27" s="137"/>
      <c r="Z27" s="137"/>
      <c r="AA27" s="140">
        <v>9.9500000000000005E-2</v>
      </c>
      <c r="AB27" s="137"/>
      <c r="AC27" s="137"/>
      <c r="AD27" s="142">
        <v>9.9500000000000005E-2</v>
      </c>
      <c r="AE27" s="143"/>
      <c r="AF27" s="140" t="s">
        <v>377</v>
      </c>
      <c r="AG27" s="144"/>
      <c r="AH27" s="141"/>
    </row>
    <row r="28" spans="1:34" ht="13.5" customHeight="1" x14ac:dyDescent="0.2">
      <c r="A28" s="109">
        <v>5.1001000000000003</v>
      </c>
      <c r="B28" s="145" t="s">
        <v>391</v>
      </c>
      <c r="C28" s="146"/>
      <c r="D28" s="147" t="s">
        <v>365</v>
      </c>
      <c r="E28" s="146">
        <v>6.0911711000000007E-2</v>
      </c>
      <c r="F28" s="146">
        <v>61.217799999999997</v>
      </c>
      <c r="G28" s="148"/>
      <c r="H28" s="149"/>
      <c r="I28" s="146"/>
      <c r="J28" s="146"/>
      <c r="K28" s="146"/>
      <c r="L28" s="146"/>
      <c r="M28" s="146"/>
      <c r="N28" s="146"/>
      <c r="O28" s="149"/>
      <c r="P28" s="146"/>
      <c r="Q28" s="146"/>
      <c r="R28" s="150"/>
      <c r="S28" s="149"/>
      <c r="T28" s="146"/>
      <c r="U28" s="146"/>
      <c r="V28" s="146"/>
      <c r="W28" s="146"/>
      <c r="X28" s="146"/>
      <c r="Y28" s="146"/>
      <c r="Z28" s="146"/>
      <c r="AA28" s="149"/>
      <c r="AB28" s="146"/>
      <c r="AC28" s="146"/>
      <c r="AD28" s="151"/>
      <c r="AE28" s="152"/>
      <c r="AF28" s="149"/>
      <c r="AG28" s="153"/>
      <c r="AH28" s="150" t="s">
        <v>392</v>
      </c>
    </row>
    <row r="29" spans="1:34" ht="13.5" customHeight="1" x14ac:dyDescent="0.2">
      <c r="A29" s="109">
        <v>5.1002000000000001</v>
      </c>
      <c r="B29" s="145" t="s">
        <v>393</v>
      </c>
      <c r="C29" s="146"/>
      <c r="D29" s="147" t="s">
        <v>365</v>
      </c>
      <c r="E29" s="146">
        <v>3.8588289000000005E-2</v>
      </c>
      <c r="F29" s="146">
        <v>38.782200000000003</v>
      </c>
      <c r="G29" s="148"/>
      <c r="H29" s="149"/>
      <c r="I29" s="146"/>
      <c r="J29" s="146"/>
      <c r="K29" s="146"/>
      <c r="L29" s="146"/>
      <c r="M29" s="146"/>
      <c r="N29" s="146"/>
      <c r="O29" s="149"/>
      <c r="P29" s="146"/>
      <c r="Q29" s="146"/>
      <c r="R29" s="150"/>
      <c r="S29" s="149"/>
      <c r="T29" s="146"/>
      <c r="U29" s="146"/>
      <c r="V29" s="146"/>
      <c r="W29" s="146"/>
      <c r="X29" s="146"/>
      <c r="Y29" s="146"/>
      <c r="Z29" s="146"/>
      <c r="AA29" s="149"/>
      <c r="AB29" s="146"/>
      <c r="AC29" s="146"/>
      <c r="AD29" s="151"/>
      <c r="AE29" s="152"/>
      <c r="AF29" s="149"/>
      <c r="AG29" s="153"/>
      <c r="AH29" s="150" t="s">
        <v>392</v>
      </c>
    </row>
    <row r="30" spans="1:34" ht="13.5" customHeight="1" x14ac:dyDescent="0.2">
      <c r="A30" s="135">
        <v>6</v>
      </c>
      <c r="B30" s="136" t="s">
        <v>17</v>
      </c>
      <c r="C30" s="137"/>
      <c r="D30" s="138">
        <v>9.4663000000000004</v>
      </c>
      <c r="E30" s="137"/>
      <c r="F30" s="137" t="s">
        <v>365</v>
      </c>
      <c r="G30" s="139" t="s">
        <v>351</v>
      </c>
      <c r="H30" s="140"/>
      <c r="I30" s="137"/>
      <c r="J30" s="137"/>
      <c r="K30" s="137"/>
      <c r="L30" s="137"/>
      <c r="M30" s="137"/>
      <c r="N30" s="137">
        <v>9.4663000000000004</v>
      </c>
      <c r="O30" s="140"/>
      <c r="P30" s="137"/>
      <c r="Q30" s="137"/>
      <c r="R30" s="141" t="s">
        <v>354</v>
      </c>
      <c r="S30" s="140"/>
      <c r="T30" s="137"/>
      <c r="U30" s="137"/>
      <c r="V30" s="137"/>
      <c r="W30" s="137">
        <v>9.4663000000000004</v>
      </c>
      <c r="X30" s="137"/>
      <c r="Y30" s="137"/>
      <c r="Z30" s="137"/>
      <c r="AA30" s="140">
        <v>9.4663000000000004</v>
      </c>
      <c r="AB30" s="137"/>
      <c r="AC30" s="137"/>
      <c r="AD30" s="142">
        <v>9.4663000000000004</v>
      </c>
      <c r="AE30" s="143"/>
      <c r="AF30" s="140" t="s">
        <v>377</v>
      </c>
      <c r="AG30" s="144"/>
      <c r="AH30" s="141"/>
    </row>
    <row r="31" spans="1:34" ht="13.5" customHeight="1" x14ac:dyDescent="0.2">
      <c r="A31" s="109">
        <v>6.1</v>
      </c>
      <c r="B31" s="145" t="s">
        <v>394</v>
      </c>
      <c r="C31" s="146"/>
      <c r="D31" s="147" t="s">
        <v>365</v>
      </c>
      <c r="E31" s="146">
        <v>6.4796823500000009</v>
      </c>
      <c r="F31" s="146">
        <v>68.45</v>
      </c>
      <c r="G31" s="148"/>
      <c r="H31" s="149"/>
      <c r="I31" s="146"/>
      <c r="J31" s="146"/>
      <c r="K31" s="146"/>
      <c r="L31" s="146"/>
      <c r="M31" s="146"/>
      <c r="N31" s="146"/>
      <c r="O31" s="149"/>
      <c r="P31" s="146"/>
      <c r="Q31" s="146"/>
      <c r="R31" s="150"/>
      <c r="S31" s="149"/>
      <c r="T31" s="146"/>
      <c r="U31" s="146"/>
      <c r="V31" s="146"/>
      <c r="W31" s="146"/>
      <c r="X31" s="146"/>
      <c r="Y31" s="146"/>
      <c r="Z31" s="146"/>
      <c r="AA31" s="149"/>
      <c r="AB31" s="146"/>
      <c r="AC31" s="146"/>
      <c r="AD31" s="151"/>
      <c r="AE31" s="152"/>
      <c r="AF31" s="149"/>
      <c r="AG31" s="153"/>
      <c r="AH31" s="150" t="s">
        <v>392</v>
      </c>
    </row>
    <row r="32" spans="1:34" ht="13.5" customHeight="1" x14ac:dyDescent="0.2">
      <c r="A32" s="109">
        <v>6.21</v>
      </c>
      <c r="B32" s="145" t="s">
        <v>395</v>
      </c>
      <c r="C32" s="146"/>
      <c r="D32" s="147" t="s">
        <v>365</v>
      </c>
      <c r="E32" s="146">
        <v>0.56892463000000004</v>
      </c>
      <c r="F32" s="146">
        <v>6.01</v>
      </c>
      <c r="G32" s="148"/>
      <c r="H32" s="149"/>
      <c r="I32" s="146"/>
      <c r="J32" s="146"/>
      <c r="K32" s="146"/>
      <c r="L32" s="146"/>
      <c r="M32" s="146"/>
      <c r="N32" s="146"/>
      <c r="O32" s="149"/>
      <c r="P32" s="146"/>
      <c r="Q32" s="146"/>
      <c r="R32" s="150"/>
      <c r="S32" s="149"/>
      <c r="T32" s="146"/>
      <c r="U32" s="146"/>
      <c r="V32" s="146"/>
      <c r="W32" s="146"/>
      <c r="X32" s="146"/>
      <c r="Y32" s="146"/>
      <c r="Z32" s="146"/>
      <c r="AA32" s="149"/>
      <c r="AB32" s="146"/>
      <c r="AC32" s="146"/>
      <c r="AD32" s="151"/>
      <c r="AE32" s="152"/>
      <c r="AF32" s="149"/>
      <c r="AG32" s="153"/>
      <c r="AH32" s="150" t="s">
        <v>392</v>
      </c>
    </row>
    <row r="33" spans="1:34" ht="13.5" customHeight="1" x14ac:dyDescent="0.2">
      <c r="A33" s="109">
        <v>6.22</v>
      </c>
      <c r="B33" s="145" t="s">
        <v>396</v>
      </c>
      <c r="C33" s="146"/>
      <c r="D33" s="147" t="s">
        <v>365</v>
      </c>
      <c r="E33" s="146">
        <v>2.4176930200000002</v>
      </c>
      <c r="F33" s="146">
        <v>25.54</v>
      </c>
      <c r="G33" s="148"/>
      <c r="H33" s="149"/>
      <c r="I33" s="146"/>
      <c r="J33" s="146"/>
      <c r="K33" s="146"/>
      <c r="L33" s="146"/>
      <c r="M33" s="146"/>
      <c r="N33" s="146"/>
      <c r="O33" s="149"/>
      <c r="P33" s="146"/>
      <c r="Q33" s="146"/>
      <c r="R33" s="150"/>
      <c r="S33" s="149"/>
      <c r="T33" s="146"/>
      <c r="U33" s="146"/>
      <c r="V33" s="146"/>
      <c r="W33" s="146"/>
      <c r="X33" s="146"/>
      <c r="Y33" s="146"/>
      <c r="Z33" s="146"/>
      <c r="AA33" s="149"/>
      <c r="AB33" s="146"/>
      <c r="AC33" s="146"/>
      <c r="AD33" s="151"/>
      <c r="AE33" s="152"/>
      <c r="AF33" s="149"/>
      <c r="AG33" s="153"/>
      <c r="AH33" s="150" t="s">
        <v>397</v>
      </c>
    </row>
    <row r="34" spans="1:34" ht="13.5" customHeight="1" x14ac:dyDescent="0.2">
      <c r="A34" s="135">
        <v>7</v>
      </c>
      <c r="B34" s="136" t="s">
        <v>18</v>
      </c>
      <c r="C34" s="137"/>
      <c r="D34" s="138">
        <v>5.0000000000000001E-4</v>
      </c>
      <c r="E34" s="137"/>
      <c r="F34" s="137" t="s">
        <v>365</v>
      </c>
      <c r="G34" s="139" t="s">
        <v>345</v>
      </c>
      <c r="H34" s="140">
        <v>5.0000000000000001E-4</v>
      </c>
      <c r="I34" s="137"/>
      <c r="J34" s="137"/>
      <c r="K34" s="137"/>
      <c r="L34" s="137"/>
      <c r="M34" s="137"/>
      <c r="N34" s="137"/>
      <c r="O34" s="140">
        <v>5.0000000000000001E-4</v>
      </c>
      <c r="P34" s="137"/>
      <c r="Q34" s="137"/>
      <c r="R34" s="141" t="s">
        <v>351</v>
      </c>
      <c r="S34" s="140"/>
      <c r="T34" s="137"/>
      <c r="U34" s="137"/>
      <c r="V34" s="137"/>
      <c r="W34" s="137"/>
      <c r="X34" s="137"/>
      <c r="Y34" s="137"/>
      <c r="Z34" s="137">
        <v>5.0000000000000001E-4</v>
      </c>
      <c r="AA34" s="140"/>
      <c r="AB34" s="137"/>
      <c r="AC34" s="137"/>
      <c r="AD34" s="142">
        <v>5.0000000000000001E-4</v>
      </c>
      <c r="AE34" s="143"/>
      <c r="AF34" s="140" t="s">
        <v>377</v>
      </c>
      <c r="AG34" s="144"/>
      <c r="AH34" s="141" t="s">
        <v>398</v>
      </c>
    </row>
    <row r="35" spans="1:34" ht="13.5" customHeight="1" x14ac:dyDescent="0.2">
      <c r="A35" s="135">
        <v>8</v>
      </c>
      <c r="B35" s="136" t="s">
        <v>19</v>
      </c>
      <c r="C35" s="137"/>
      <c r="D35" s="138">
        <v>1.0035000000000001</v>
      </c>
      <c r="E35" s="137"/>
      <c r="F35" s="137" t="s">
        <v>365</v>
      </c>
      <c r="G35" s="139" t="s">
        <v>345</v>
      </c>
      <c r="H35" s="140">
        <v>1.0035000000000001</v>
      </c>
      <c r="I35" s="137"/>
      <c r="J35" s="137"/>
      <c r="K35" s="137"/>
      <c r="L35" s="137"/>
      <c r="M35" s="137"/>
      <c r="N35" s="137"/>
      <c r="O35" s="140">
        <v>1.0035000000000001</v>
      </c>
      <c r="P35" s="137"/>
      <c r="Q35" s="137"/>
      <c r="R35" s="141" t="s">
        <v>351</v>
      </c>
      <c r="S35" s="140"/>
      <c r="T35" s="137"/>
      <c r="U35" s="137"/>
      <c r="V35" s="137"/>
      <c r="W35" s="137"/>
      <c r="X35" s="137"/>
      <c r="Y35" s="137"/>
      <c r="Z35" s="137">
        <v>1.0035000000000001</v>
      </c>
      <c r="AA35" s="140"/>
      <c r="AB35" s="137"/>
      <c r="AC35" s="137"/>
      <c r="AD35" s="142">
        <v>1.0035000000000001</v>
      </c>
      <c r="AE35" s="143"/>
      <c r="AF35" s="140" t="s">
        <v>377</v>
      </c>
      <c r="AG35" s="144"/>
      <c r="AH35" s="141" t="s">
        <v>399</v>
      </c>
    </row>
    <row r="36" spans="1:34" ht="13.5" customHeight="1" x14ac:dyDescent="0.2">
      <c r="A36" s="135">
        <v>9</v>
      </c>
      <c r="B36" s="136" t="s">
        <v>20</v>
      </c>
      <c r="C36" s="137"/>
      <c r="D36" s="138">
        <v>0.64649999999999996</v>
      </c>
      <c r="E36" s="137"/>
      <c r="F36" s="137" t="s">
        <v>365</v>
      </c>
      <c r="G36" s="139" t="s">
        <v>351</v>
      </c>
      <c r="H36" s="140"/>
      <c r="I36" s="137"/>
      <c r="J36" s="137"/>
      <c r="K36" s="137"/>
      <c r="L36" s="137"/>
      <c r="M36" s="137"/>
      <c r="N36" s="137">
        <v>0.64649999999999996</v>
      </c>
      <c r="O36" s="140"/>
      <c r="P36" s="137"/>
      <c r="Q36" s="137"/>
      <c r="R36" s="141" t="s">
        <v>400</v>
      </c>
      <c r="S36" s="140"/>
      <c r="T36" s="137"/>
      <c r="U36" s="137">
        <v>0.64649999999999996</v>
      </c>
      <c r="V36" s="137"/>
      <c r="W36" s="137"/>
      <c r="X36" s="137"/>
      <c r="Y36" s="137"/>
      <c r="Z36" s="137"/>
      <c r="AA36" s="140"/>
      <c r="AB36" s="137">
        <v>0.64649999999999996</v>
      </c>
      <c r="AC36" s="137"/>
      <c r="AD36" s="142">
        <v>1.5507</v>
      </c>
      <c r="AE36" s="143"/>
      <c r="AF36" s="140" t="s">
        <v>377</v>
      </c>
      <c r="AG36" s="144">
        <v>0.64649999999999996</v>
      </c>
      <c r="AH36" s="141"/>
    </row>
    <row r="37" spans="1:34" ht="13.5" customHeight="1" x14ac:dyDescent="0.2">
      <c r="A37" s="125" t="s">
        <v>152</v>
      </c>
      <c r="B37" s="126" t="s">
        <v>401</v>
      </c>
      <c r="C37" s="127">
        <v>100.5891</v>
      </c>
      <c r="D37" s="128"/>
      <c r="E37" s="127"/>
      <c r="F37" s="127" t="s">
        <v>365</v>
      </c>
      <c r="G37" s="155"/>
      <c r="H37" s="156"/>
      <c r="I37" s="127"/>
      <c r="J37" s="127"/>
      <c r="K37" s="127"/>
      <c r="L37" s="127"/>
      <c r="M37" s="127"/>
      <c r="N37" s="127"/>
      <c r="O37" s="156"/>
      <c r="P37" s="127"/>
      <c r="Q37" s="127"/>
      <c r="R37" s="134"/>
      <c r="S37" s="156"/>
      <c r="T37" s="127"/>
      <c r="U37" s="127"/>
      <c r="V37" s="127"/>
      <c r="W37" s="127"/>
      <c r="X37" s="127"/>
      <c r="Y37" s="127"/>
      <c r="Z37" s="127"/>
      <c r="AA37" s="156"/>
      <c r="AB37" s="127"/>
      <c r="AC37" s="127"/>
      <c r="AD37" s="130"/>
      <c r="AE37" s="131"/>
      <c r="AF37" s="156"/>
      <c r="AG37" s="157"/>
      <c r="AH37" s="134"/>
    </row>
    <row r="38" spans="1:34" ht="13.5" customHeight="1" x14ac:dyDescent="0.2">
      <c r="A38" s="135">
        <v>10.1</v>
      </c>
      <c r="B38" s="136" t="s">
        <v>21</v>
      </c>
      <c r="C38" s="137"/>
      <c r="D38" s="138">
        <v>2.4504999999999999</v>
      </c>
      <c r="E38" s="137"/>
      <c r="F38" s="137" t="s">
        <v>365</v>
      </c>
      <c r="G38" s="139" t="s">
        <v>345</v>
      </c>
      <c r="H38" s="140">
        <v>2.4504999999999999</v>
      </c>
      <c r="I38" s="137"/>
      <c r="J38" s="137"/>
      <c r="K38" s="137"/>
      <c r="L38" s="137"/>
      <c r="M38" s="137"/>
      <c r="N38" s="137"/>
      <c r="O38" s="140">
        <v>2.4504999999999999</v>
      </c>
      <c r="P38" s="137"/>
      <c r="Q38" s="137"/>
      <c r="R38" s="141" t="s">
        <v>351</v>
      </c>
      <c r="S38" s="140"/>
      <c r="T38" s="137"/>
      <c r="U38" s="137"/>
      <c r="V38" s="137"/>
      <c r="W38" s="137"/>
      <c r="X38" s="137"/>
      <c r="Y38" s="137"/>
      <c r="Z38" s="137">
        <v>2.4504999999999999</v>
      </c>
      <c r="AA38" s="140"/>
      <c r="AB38" s="137"/>
      <c r="AC38" s="137"/>
      <c r="AD38" s="142">
        <v>2.4504999999999999</v>
      </c>
      <c r="AE38" s="143"/>
      <c r="AF38" s="140" t="s">
        <v>402</v>
      </c>
      <c r="AG38" s="144"/>
      <c r="AH38" s="141"/>
    </row>
    <row r="39" spans="1:34" ht="13.5" customHeight="1" x14ac:dyDescent="0.2">
      <c r="A39" s="135" t="s">
        <v>22</v>
      </c>
      <c r="B39" s="136" t="s">
        <v>23</v>
      </c>
      <c r="C39" s="137"/>
      <c r="D39" s="138">
        <v>1.4003000000000001</v>
      </c>
      <c r="E39" s="137"/>
      <c r="F39" s="137" t="s">
        <v>365</v>
      </c>
      <c r="G39" s="139" t="s">
        <v>345</v>
      </c>
      <c r="H39" s="140">
        <v>1.4003000000000001</v>
      </c>
      <c r="I39" s="137"/>
      <c r="J39" s="137"/>
      <c r="K39" s="137"/>
      <c r="L39" s="137"/>
      <c r="M39" s="137"/>
      <c r="N39" s="137"/>
      <c r="O39" s="140">
        <v>1.4003000000000001</v>
      </c>
      <c r="P39" s="137"/>
      <c r="Q39" s="137"/>
      <c r="R39" s="141" t="s">
        <v>351</v>
      </c>
      <c r="S39" s="140"/>
      <c r="T39" s="137"/>
      <c r="U39" s="137"/>
      <c r="V39" s="137"/>
      <c r="W39" s="137"/>
      <c r="X39" s="137"/>
      <c r="Y39" s="137"/>
      <c r="Z39" s="137">
        <v>1.4003000000000001</v>
      </c>
      <c r="AA39" s="140"/>
      <c r="AB39" s="137"/>
      <c r="AC39" s="137"/>
      <c r="AD39" s="142">
        <v>1.4003000000000001</v>
      </c>
      <c r="AE39" s="143"/>
      <c r="AF39" s="140" t="s">
        <v>402</v>
      </c>
      <c r="AG39" s="144"/>
      <c r="AH39" s="141"/>
    </row>
    <row r="40" spans="1:34" ht="13.5" customHeight="1" x14ac:dyDescent="0.2">
      <c r="A40" s="109">
        <v>10.199999999999999</v>
      </c>
      <c r="B40" s="145" t="s">
        <v>403</v>
      </c>
      <c r="C40" s="146"/>
      <c r="D40" s="147" t="s">
        <v>365</v>
      </c>
      <c r="E40" s="146"/>
      <c r="F40" s="146" t="s">
        <v>365</v>
      </c>
      <c r="G40" s="148"/>
      <c r="H40" s="149"/>
      <c r="I40" s="146"/>
      <c r="J40" s="146"/>
      <c r="K40" s="146"/>
      <c r="L40" s="146"/>
      <c r="M40" s="146"/>
      <c r="N40" s="146"/>
      <c r="O40" s="149"/>
      <c r="P40" s="146"/>
      <c r="Q40" s="146"/>
      <c r="R40" s="150"/>
      <c r="S40" s="149"/>
      <c r="T40" s="146"/>
      <c r="U40" s="146"/>
      <c r="V40" s="146"/>
      <c r="W40" s="146"/>
      <c r="X40" s="146"/>
      <c r="Y40" s="146"/>
      <c r="Z40" s="146"/>
      <c r="AA40" s="149"/>
      <c r="AB40" s="146"/>
      <c r="AC40" s="146"/>
      <c r="AD40" s="151"/>
      <c r="AE40" s="152"/>
      <c r="AF40" s="149"/>
      <c r="AG40" s="153"/>
      <c r="AH40" s="150"/>
    </row>
    <row r="41" spans="1:34" ht="13.5" customHeight="1" x14ac:dyDescent="0.2">
      <c r="A41" s="109">
        <v>10.3</v>
      </c>
      <c r="B41" s="145" t="s">
        <v>404</v>
      </c>
      <c r="C41" s="146"/>
      <c r="D41" s="147" t="s">
        <v>365</v>
      </c>
      <c r="E41" s="146"/>
      <c r="F41" s="146" t="s">
        <v>365</v>
      </c>
      <c r="G41" s="148"/>
      <c r="H41" s="149"/>
      <c r="I41" s="146"/>
      <c r="J41" s="146"/>
      <c r="K41" s="146"/>
      <c r="L41" s="146"/>
      <c r="M41" s="146"/>
      <c r="N41" s="146"/>
      <c r="O41" s="149"/>
      <c r="P41" s="146"/>
      <c r="Q41" s="146"/>
      <c r="R41" s="150"/>
      <c r="S41" s="149"/>
      <c r="T41" s="146"/>
      <c r="U41" s="146"/>
      <c r="V41" s="146"/>
      <c r="W41" s="146"/>
      <c r="X41" s="146"/>
      <c r="Y41" s="146"/>
      <c r="Z41" s="146"/>
      <c r="AA41" s="149"/>
      <c r="AB41" s="146"/>
      <c r="AC41" s="146"/>
      <c r="AD41" s="151"/>
      <c r="AE41" s="152"/>
      <c r="AF41" s="149"/>
      <c r="AG41" s="153"/>
      <c r="AH41" s="150"/>
    </row>
    <row r="42" spans="1:34" ht="13.5" customHeight="1" x14ac:dyDescent="0.2">
      <c r="A42" s="135">
        <v>10.4</v>
      </c>
      <c r="B42" s="136" t="s">
        <v>24</v>
      </c>
      <c r="C42" s="137"/>
      <c r="D42" s="138">
        <v>4.87E-2</v>
      </c>
      <c r="E42" s="137"/>
      <c r="F42" s="137" t="s">
        <v>365</v>
      </c>
      <c r="G42" s="139" t="s">
        <v>345</v>
      </c>
      <c r="H42" s="140">
        <v>4.87E-2</v>
      </c>
      <c r="I42" s="137"/>
      <c r="J42" s="137"/>
      <c r="K42" s="137"/>
      <c r="L42" s="137"/>
      <c r="M42" s="137"/>
      <c r="N42" s="137"/>
      <c r="O42" s="140">
        <v>4.87E-2</v>
      </c>
      <c r="P42" s="137"/>
      <c r="Q42" s="137"/>
      <c r="R42" s="141" t="s">
        <v>351</v>
      </c>
      <c r="S42" s="140"/>
      <c r="T42" s="137"/>
      <c r="U42" s="137"/>
      <c r="V42" s="137"/>
      <c r="W42" s="137"/>
      <c r="X42" s="137"/>
      <c r="Y42" s="137"/>
      <c r="Z42" s="137">
        <v>4.87E-2</v>
      </c>
      <c r="AA42" s="140"/>
      <c r="AB42" s="137"/>
      <c r="AC42" s="137"/>
      <c r="AD42" s="142">
        <v>4.87E-2</v>
      </c>
      <c r="AE42" s="143"/>
      <c r="AF42" s="140" t="s">
        <v>402</v>
      </c>
      <c r="AG42" s="144"/>
      <c r="AH42" s="141"/>
    </row>
    <row r="43" spans="1:34" ht="13.5" customHeight="1" x14ac:dyDescent="0.2">
      <c r="A43" s="135">
        <v>10.5</v>
      </c>
      <c r="B43" s="136" t="s">
        <v>25</v>
      </c>
      <c r="C43" s="137"/>
      <c r="D43" s="138">
        <v>1.3013999999999999</v>
      </c>
      <c r="E43" s="137"/>
      <c r="F43" s="137" t="s">
        <v>365</v>
      </c>
      <c r="G43" s="139" t="s">
        <v>345</v>
      </c>
      <c r="H43" s="140">
        <v>1.3013999999999999</v>
      </c>
      <c r="I43" s="137"/>
      <c r="J43" s="137"/>
      <c r="K43" s="137"/>
      <c r="L43" s="137"/>
      <c r="M43" s="137"/>
      <c r="N43" s="137"/>
      <c r="O43" s="140">
        <v>1.3013999999999999</v>
      </c>
      <c r="P43" s="137"/>
      <c r="Q43" s="137"/>
      <c r="R43" s="141" t="s">
        <v>351</v>
      </c>
      <c r="S43" s="140"/>
      <c r="T43" s="137"/>
      <c r="U43" s="137"/>
      <c r="V43" s="137"/>
      <c r="W43" s="137"/>
      <c r="X43" s="137"/>
      <c r="Y43" s="137"/>
      <c r="Z43" s="137">
        <v>1.3013999999999999</v>
      </c>
      <c r="AA43" s="140"/>
      <c r="AB43" s="137"/>
      <c r="AC43" s="137"/>
      <c r="AD43" s="142">
        <v>1.3013999999999999</v>
      </c>
      <c r="AE43" s="143"/>
      <c r="AF43" s="140" t="s">
        <v>402</v>
      </c>
      <c r="AG43" s="144"/>
      <c r="AH43" s="141"/>
    </row>
    <row r="44" spans="1:34" ht="13.5" customHeight="1" x14ac:dyDescent="0.2">
      <c r="A44" s="135">
        <v>10.6</v>
      </c>
      <c r="B44" s="136" t="s">
        <v>26</v>
      </c>
      <c r="C44" s="137"/>
      <c r="D44" s="138">
        <v>0.74650000000000005</v>
      </c>
      <c r="E44" s="137"/>
      <c r="F44" s="137" t="s">
        <v>365</v>
      </c>
      <c r="G44" s="139" t="s">
        <v>345</v>
      </c>
      <c r="H44" s="140">
        <v>0.74650000000000005</v>
      </c>
      <c r="I44" s="137"/>
      <c r="J44" s="137"/>
      <c r="K44" s="137"/>
      <c r="L44" s="137"/>
      <c r="M44" s="137"/>
      <c r="N44" s="137"/>
      <c r="O44" s="140">
        <v>0.74650000000000005</v>
      </c>
      <c r="P44" s="137"/>
      <c r="Q44" s="137"/>
      <c r="R44" s="141" t="s">
        <v>351</v>
      </c>
      <c r="S44" s="140"/>
      <c r="T44" s="137"/>
      <c r="U44" s="137"/>
      <c r="V44" s="137"/>
      <c r="W44" s="137"/>
      <c r="X44" s="137"/>
      <c r="Y44" s="137"/>
      <c r="Z44" s="137">
        <v>0.74650000000000005</v>
      </c>
      <c r="AA44" s="140"/>
      <c r="AB44" s="137"/>
      <c r="AC44" s="137"/>
      <c r="AD44" s="142">
        <v>0.74650000000000005</v>
      </c>
      <c r="AE44" s="143"/>
      <c r="AF44" s="140" t="s">
        <v>402</v>
      </c>
      <c r="AG44" s="144"/>
      <c r="AH44" s="141"/>
    </row>
    <row r="45" spans="1:34" ht="13.5" customHeight="1" x14ac:dyDescent="0.2">
      <c r="A45" s="135">
        <v>10.7</v>
      </c>
      <c r="B45" s="136" t="s">
        <v>27</v>
      </c>
      <c r="C45" s="137"/>
      <c r="D45" s="138">
        <v>2.0945</v>
      </c>
      <c r="E45" s="137"/>
      <c r="F45" s="137" t="s">
        <v>365</v>
      </c>
      <c r="G45" s="139" t="s">
        <v>345</v>
      </c>
      <c r="H45" s="140">
        <v>2.0945</v>
      </c>
      <c r="I45" s="137"/>
      <c r="J45" s="137"/>
      <c r="K45" s="137"/>
      <c r="L45" s="137"/>
      <c r="M45" s="137"/>
      <c r="N45" s="137"/>
      <c r="O45" s="140">
        <v>2.0945</v>
      </c>
      <c r="P45" s="137"/>
      <c r="Q45" s="137"/>
      <c r="R45" s="141" t="s">
        <v>351</v>
      </c>
      <c r="S45" s="140"/>
      <c r="T45" s="137"/>
      <c r="U45" s="137"/>
      <c r="V45" s="137"/>
      <c r="W45" s="137"/>
      <c r="X45" s="137"/>
      <c r="Y45" s="137"/>
      <c r="Z45" s="137">
        <v>2.0945</v>
      </c>
      <c r="AA45" s="140"/>
      <c r="AB45" s="137"/>
      <c r="AC45" s="137"/>
      <c r="AD45" s="142">
        <v>2.0945</v>
      </c>
      <c r="AE45" s="143"/>
      <c r="AF45" s="140" t="s">
        <v>402</v>
      </c>
      <c r="AG45" s="144"/>
      <c r="AH45" s="141"/>
    </row>
    <row r="46" spans="1:34" ht="13.5" customHeight="1" x14ac:dyDescent="0.2">
      <c r="A46" s="135">
        <v>10.8</v>
      </c>
      <c r="B46" s="136" t="s">
        <v>28</v>
      </c>
      <c r="C46" s="137"/>
      <c r="D46" s="138">
        <v>3.6419000000000001</v>
      </c>
      <c r="E46" s="137"/>
      <c r="F46" s="137" t="s">
        <v>365</v>
      </c>
      <c r="G46" s="139" t="s">
        <v>345</v>
      </c>
      <c r="H46" s="140">
        <v>3.6419000000000001</v>
      </c>
      <c r="I46" s="137"/>
      <c r="J46" s="137"/>
      <c r="K46" s="137"/>
      <c r="L46" s="137"/>
      <c r="M46" s="137"/>
      <c r="N46" s="137"/>
      <c r="O46" s="140">
        <v>3.6419000000000001</v>
      </c>
      <c r="P46" s="137"/>
      <c r="Q46" s="137"/>
      <c r="R46" s="141" t="s">
        <v>351</v>
      </c>
      <c r="S46" s="140"/>
      <c r="T46" s="137"/>
      <c r="U46" s="137"/>
      <c r="V46" s="137"/>
      <c r="W46" s="137"/>
      <c r="X46" s="137"/>
      <c r="Y46" s="137"/>
      <c r="Z46" s="137">
        <v>3.6419000000000001</v>
      </c>
      <c r="AA46" s="140"/>
      <c r="AB46" s="137"/>
      <c r="AC46" s="137"/>
      <c r="AD46" s="142">
        <v>3.6419000000000001</v>
      </c>
      <c r="AE46" s="143"/>
      <c r="AF46" s="140" t="s">
        <v>402</v>
      </c>
      <c r="AG46" s="144"/>
      <c r="AH46" s="141"/>
    </row>
    <row r="47" spans="1:34" ht="13.5" customHeight="1" x14ac:dyDescent="0.2">
      <c r="A47" s="109" t="s">
        <v>405</v>
      </c>
      <c r="B47" s="145" t="s">
        <v>406</v>
      </c>
      <c r="C47" s="146"/>
      <c r="D47" s="147" t="s">
        <v>365</v>
      </c>
      <c r="E47" s="146"/>
      <c r="F47" s="146" t="s">
        <v>365</v>
      </c>
      <c r="G47" s="148"/>
      <c r="H47" s="149"/>
      <c r="I47" s="146"/>
      <c r="J47" s="146"/>
      <c r="K47" s="146"/>
      <c r="L47" s="146"/>
      <c r="M47" s="146"/>
      <c r="N47" s="146"/>
      <c r="O47" s="149"/>
      <c r="P47" s="146"/>
      <c r="Q47" s="146"/>
      <c r="R47" s="150"/>
      <c r="S47" s="149"/>
      <c r="T47" s="146"/>
      <c r="U47" s="146"/>
      <c r="V47" s="146"/>
      <c r="W47" s="146"/>
      <c r="X47" s="146"/>
      <c r="Y47" s="146"/>
      <c r="Z47" s="146"/>
      <c r="AA47" s="149"/>
      <c r="AB47" s="146"/>
      <c r="AC47" s="146"/>
      <c r="AD47" s="151"/>
      <c r="AE47" s="152"/>
      <c r="AF47" s="149"/>
      <c r="AG47" s="153"/>
      <c r="AH47" s="150"/>
    </row>
    <row r="48" spans="1:34" ht="13.5" customHeight="1" x14ac:dyDescent="0.2">
      <c r="A48" s="109" t="s">
        <v>407</v>
      </c>
      <c r="B48" s="145" t="s">
        <v>408</v>
      </c>
      <c r="C48" s="146"/>
      <c r="D48" s="147" t="s">
        <v>365</v>
      </c>
      <c r="E48" s="146"/>
      <c r="F48" s="146" t="s">
        <v>365</v>
      </c>
      <c r="G48" s="148"/>
      <c r="H48" s="149"/>
      <c r="I48" s="146"/>
      <c r="J48" s="146"/>
      <c r="K48" s="146"/>
      <c r="L48" s="146"/>
      <c r="M48" s="146"/>
      <c r="N48" s="146"/>
      <c r="O48" s="149"/>
      <c r="P48" s="146"/>
      <c r="Q48" s="146"/>
      <c r="R48" s="150"/>
      <c r="S48" s="149"/>
      <c r="T48" s="146"/>
      <c r="U48" s="146"/>
      <c r="V48" s="146"/>
      <c r="W48" s="146"/>
      <c r="X48" s="146"/>
      <c r="Y48" s="146"/>
      <c r="Z48" s="146"/>
      <c r="AA48" s="149"/>
      <c r="AB48" s="146"/>
      <c r="AC48" s="146"/>
      <c r="AD48" s="151"/>
      <c r="AE48" s="152"/>
      <c r="AF48" s="149"/>
      <c r="AG48" s="153"/>
      <c r="AH48" s="150"/>
    </row>
    <row r="49" spans="1:34" ht="13.5" customHeight="1" x14ac:dyDescent="0.2">
      <c r="A49" s="135">
        <v>10.9</v>
      </c>
      <c r="B49" s="136" t="s">
        <v>29</v>
      </c>
      <c r="C49" s="137"/>
      <c r="D49" s="138">
        <v>0.52610000000000001</v>
      </c>
      <c r="E49" s="137"/>
      <c r="F49" s="137" t="s">
        <v>365</v>
      </c>
      <c r="G49" s="139" t="s">
        <v>345</v>
      </c>
      <c r="H49" s="140">
        <v>0.52610000000000001</v>
      </c>
      <c r="I49" s="137"/>
      <c r="J49" s="137"/>
      <c r="K49" s="137"/>
      <c r="L49" s="137"/>
      <c r="M49" s="137"/>
      <c r="N49" s="137"/>
      <c r="O49" s="140">
        <v>0.52610000000000001</v>
      </c>
      <c r="P49" s="137"/>
      <c r="Q49" s="137"/>
      <c r="R49" s="141" t="s">
        <v>351</v>
      </c>
      <c r="S49" s="140"/>
      <c r="T49" s="137"/>
      <c r="U49" s="137"/>
      <c r="V49" s="137"/>
      <c r="W49" s="137"/>
      <c r="X49" s="137"/>
      <c r="Y49" s="137"/>
      <c r="Z49" s="137">
        <v>0.52610000000000001</v>
      </c>
      <c r="AA49" s="140"/>
      <c r="AB49" s="137"/>
      <c r="AC49" s="137"/>
      <c r="AD49" s="142">
        <v>0.52610000000000001</v>
      </c>
      <c r="AE49" s="143"/>
      <c r="AF49" s="140" t="s">
        <v>402</v>
      </c>
      <c r="AG49" s="144"/>
      <c r="AH49" s="141"/>
    </row>
    <row r="50" spans="1:34" ht="13.5" customHeight="1" x14ac:dyDescent="0.2">
      <c r="A50" s="135" t="s">
        <v>30</v>
      </c>
      <c r="B50" s="136" t="s">
        <v>31</v>
      </c>
      <c r="C50" s="137"/>
      <c r="D50" s="138">
        <v>2.3666999999999998</v>
      </c>
      <c r="E50" s="137"/>
      <c r="F50" s="137" t="s">
        <v>365</v>
      </c>
      <c r="G50" s="139" t="s">
        <v>345</v>
      </c>
      <c r="H50" s="140">
        <v>2.3666999999999998</v>
      </c>
      <c r="I50" s="137"/>
      <c r="J50" s="137"/>
      <c r="K50" s="137"/>
      <c r="L50" s="137"/>
      <c r="M50" s="137"/>
      <c r="N50" s="137"/>
      <c r="O50" s="140">
        <v>2.3666999999999998</v>
      </c>
      <c r="P50" s="137"/>
      <c r="Q50" s="137"/>
      <c r="R50" s="141" t="s">
        <v>351</v>
      </c>
      <c r="S50" s="140"/>
      <c r="T50" s="137"/>
      <c r="U50" s="137"/>
      <c r="V50" s="137"/>
      <c r="W50" s="137"/>
      <c r="X50" s="137"/>
      <c r="Y50" s="137"/>
      <c r="Z50" s="137">
        <v>2.3666999999999998</v>
      </c>
      <c r="AA50" s="140"/>
      <c r="AB50" s="137"/>
      <c r="AC50" s="137"/>
      <c r="AD50" s="142">
        <v>2.3666999999999998</v>
      </c>
      <c r="AE50" s="143"/>
      <c r="AF50" s="140" t="s">
        <v>402</v>
      </c>
      <c r="AG50" s="144"/>
      <c r="AH50" s="141"/>
    </row>
    <row r="51" spans="1:34" ht="13.5" customHeight="1" x14ac:dyDescent="0.2">
      <c r="A51" s="109" t="s">
        <v>409</v>
      </c>
      <c r="B51" s="145" t="s">
        <v>410</v>
      </c>
      <c r="C51" s="146"/>
      <c r="D51" s="147" t="s">
        <v>365</v>
      </c>
      <c r="E51" s="146"/>
      <c r="F51" s="146" t="s">
        <v>365</v>
      </c>
      <c r="G51" s="148"/>
      <c r="H51" s="149"/>
      <c r="I51" s="146"/>
      <c r="J51" s="146"/>
      <c r="K51" s="146"/>
      <c r="L51" s="146"/>
      <c r="M51" s="146"/>
      <c r="N51" s="146"/>
      <c r="O51" s="149"/>
      <c r="P51" s="146"/>
      <c r="Q51" s="146"/>
      <c r="R51" s="150"/>
      <c r="S51" s="149"/>
      <c r="T51" s="146"/>
      <c r="U51" s="146"/>
      <c r="V51" s="146"/>
      <c r="W51" s="146"/>
      <c r="X51" s="146"/>
      <c r="Y51" s="146"/>
      <c r="Z51" s="146"/>
      <c r="AA51" s="149"/>
      <c r="AB51" s="146"/>
      <c r="AC51" s="146"/>
      <c r="AD51" s="151"/>
      <c r="AE51" s="152"/>
      <c r="AF51" s="149"/>
      <c r="AG51" s="153"/>
      <c r="AH51" s="150"/>
    </row>
    <row r="52" spans="1:34" ht="13.5" customHeight="1" x14ac:dyDescent="0.2">
      <c r="A52" s="109" t="s">
        <v>411</v>
      </c>
      <c r="B52" s="145" t="s">
        <v>412</v>
      </c>
      <c r="C52" s="146"/>
      <c r="D52" s="147" t="s">
        <v>365</v>
      </c>
      <c r="E52" s="146"/>
      <c r="F52" s="146" t="s">
        <v>365</v>
      </c>
      <c r="G52" s="148"/>
      <c r="H52" s="149"/>
      <c r="I52" s="146"/>
      <c r="J52" s="146"/>
      <c r="K52" s="146"/>
      <c r="L52" s="146"/>
      <c r="M52" s="146"/>
      <c r="N52" s="146"/>
      <c r="O52" s="149"/>
      <c r="P52" s="146"/>
      <c r="Q52" s="146"/>
      <c r="R52" s="150"/>
      <c r="S52" s="149"/>
      <c r="T52" s="146"/>
      <c r="U52" s="146"/>
      <c r="V52" s="146"/>
      <c r="W52" s="146"/>
      <c r="X52" s="146"/>
      <c r="Y52" s="146"/>
      <c r="Z52" s="146"/>
      <c r="AA52" s="149"/>
      <c r="AB52" s="146"/>
      <c r="AC52" s="146"/>
      <c r="AD52" s="151"/>
      <c r="AE52" s="152"/>
      <c r="AF52" s="149"/>
      <c r="AG52" s="153"/>
      <c r="AH52" s="150"/>
    </row>
    <row r="53" spans="1:34" ht="13.5" customHeight="1" x14ac:dyDescent="0.2">
      <c r="A53" s="135">
        <v>11.07</v>
      </c>
      <c r="B53" s="136" t="s">
        <v>32</v>
      </c>
      <c r="C53" s="137"/>
      <c r="D53" s="138">
        <v>1.0381</v>
      </c>
      <c r="E53" s="137"/>
      <c r="F53" s="137" t="s">
        <v>365</v>
      </c>
      <c r="G53" s="139" t="s">
        <v>345</v>
      </c>
      <c r="H53" s="140">
        <v>1.0381</v>
      </c>
      <c r="I53" s="137"/>
      <c r="J53" s="137"/>
      <c r="K53" s="137"/>
      <c r="L53" s="137"/>
      <c r="M53" s="137"/>
      <c r="N53" s="137"/>
      <c r="O53" s="140">
        <v>1.0381</v>
      </c>
      <c r="P53" s="137"/>
      <c r="Q53" s="137"/>
      <c r="R53" s="141" t="s">
        <v>351</v>
      </c>
      <c r="S53" s="140"/>
      <c r="T53" s="137"/>
      <c r="U53" s="137"/>
      <c r="V53" s="137"/>
      <c r="W53" s="137"/>
      <c r="X53" s="137"/>
      <c r="Y53" s="137"/>
      <c r="Z53" s="137">
        <v>1.0381</v>
      </c>
      <c r="AA53" s="140"/>
      <c r="AB53" s="137"/>
      <c r="AC53" s="137"/>
      <c r="AD53" s="142">
        <v>1.0381</v>
      </c>
      <c r="AE53" s="143"/>
      <c r="AF53" s="140" t="s">
        <v>402</v>
      </c>
      <c r="AG53" s="144"/>
      <c r="AH53" s="141"/>
    </row>
    <row r="54" spans="1:34" ht="13.5" customHeight="1" x14ac:dyDescent="0.2">
      <c r="A54" s="135">
        <v>12</v>
      </c>
      <c r="B54" s="136" t="s">
        <v>33</v>
      </c>
      <c r="C54" s="137"/>
      <c r="D54" s="138">
        <v>0.12620000000000001</v>
      </c>
      <c r="E54" s="137"/>
      <c r="F54" s="137" t="s">
        <v>365</v>
      </c>
      <c r="G54" s="139" t="s">
        <v>345</v>
      </c>
      <c r="H54" s="140">
        <v>0.12620000000000001</v>
      </c>
      <c r="I54" s="137"/>
      <c r="J54" s="137"/>
      <c r="K54" s="137"/>
      <c r="L54" s="137"/>
      <c r="M54" s="137"/>
      <c r="N54" s="137"/>
      <c r="O54" s="140">
        <v>0.12620000000000001</v>
      </c>
      <c r="P54" s="137"/>
      <c r="Q54" s="137"/>
      <c r="R54" s="141" t="s">
        <v>351</v>
      </c>
      <c r="S54" s="140"/>
      <c r="T54" s="137"/>
      <c r="U54" s="137"/>
      <c r="V54" s="137"/>
      <c r="W54" s="137"/>
      <c r="X54" s="137"/>
      <c r="Y54" s="137"/>
      <c r="Z54" s="137">
        <v>0.12620000000000001</v>
      </c>
      <c r="AA54" s="140"/>
      <c r="AB54" s="137"/>
      <c r="AC54" s="137"/>
      <c r="AD54" s="142">
        <v>0.12620000000000001</v>
      </c>
      <c r="AE54" s="143"/>
      <c r="AF54" s="140" t="s">
        <v>402</v>
      </c>
      <c r="AG54" s="144"/>
      <c r="AH54" s="141"/>
    </row>
    <row r="55" spans="1:34" ht="13.5" customHeight="1" x14ac:dyDescent="0.2">
      <c r="A55" s="135">
        <v>13</v>
      </c>
      <c r="B55" s="136" t="s">
        <v>34</v>
      </c>
      <c r="C55" s="137"/>
      <c r="D55" s="138">
        <v>2.0076000000000001</v>
      </c>
      <c r="E55" s="137"/>
      <c r="F55" s="137" t="s">
        <v>365</v>
      </c>
      <c r="G55" s="139" t="s">
        <v>345</v>
      </c>
      <c r="H55" s="140">
        <v>2.0076000000000001</v>
      </c>
      <c r="I55" s="137"/>
      <c r="J55" s="137"/>
      <c r="K55" s="137"/>
      <c r="L55" s="137"/>
      <c r="M55" s="137"/>
      <c r="N55" s="137"/>
      <c r="O55" s="140">
        <v>2.0076000000000001</v>
      </c>
      <c r="P55" s="137"/>
      <c r="Q55" s="137"/>
      <c r="R55" s="141" t="s">
        <v>351</v>
      </c>
      <c r="S55" s="140"/>
      <c r="T55" s="137"/>
      <c r="U55" s="137"/>
      <c r="V55" s="137"/>
      <c r="W55" s="137"/>
      <c r="X55" s="137"/>
      <c r="Y55" s="137"/>
      <c r="Z55" s="137">
        <v>2.0076000000000001</v>
      </c>
      <c r="AA55" s="140"/>
      <c r="AB55" s="137"/>
      <c r="AC55" s="137"/>
      <c r="AD55" s="142">
        <v>2.0076000000000001</v>
      </c>
      <c r="AE55" s="143"/>
      <c r="AF55" s="140" t="s">
        <v>402</v>
      </c>
      <c r="AG55" s="144"/>
      <c r="AH55" s="141"/>
    </row>
    <row r="56" spans="1:34" ht="13.5" customHeight="1" x14ac:dyDescent="0.2">
      <c r="A56" s="109" t="s">
        <v>413</v>
      </c>
      <c r="B56" s="145" t="s">
        <v>414</v>
      </c>
      <c r="C56" s="146"/>
      <c r="D56" s="147" t="s">
        <v>365</v>
      </c>
      <c r="E56" s="146"/>
      <c r="F56" s="146" t="s">
        <v>365</v>
      </c>
      <c r="G56" s="148"/>
      <c r="H56" s="149"/>
      <c r="I56" s="146"/>
      <c r="J56" s="146"/>
      <c r="K56" s="146"/>
      <c r="L56" s="146"/>
      <c r="M56" s="146"/>
      <c r="N56" s="146"/>
      <c r="O56" s="149"/>
      <c r="P56" s="146"/>
      <c r="Q56" s="146"/>
      <c r="R56" s="150"/>
      <c r="S56" s="149"/>
      <c r="T56" s="146"/>
      <c r="U56" s="146"/>
      <c r="V56" s="146"/>
      <c r="W56" s="146"/>
      <c r="X56" s="146"/>
      <c r="Y56" s="146"/>
      <c r="Z56" s="146"/>
      <c r="AA56" s="149"/>
      <c r="AB56" s="146"/>
      <c r="AC56" s="146"/>
      <c r="AD56" s="151"/>
      <c r="AE56" s="152"/>
      <c r="AF56" s="149"/>
      <c r="AG56" s="153"/>
      <c r="AH56" s="150"/>
    </row>
    <row r="57" spans="1:34" ht="13.5" customHeight="1" x14ac:dyDescent="0.2">
      <c r="A57" s="109">
        <v>13.9</v>
      </c>
      <c r="B57" s="145" t="s">
        <v>415</v>
      </c>
      <c r="C57" s="146"/>
      <c r="D57" s="147" t="s">
        <v>365</v>
      </c>
      <c r="E57" s="146"/>
      <c r="F57" s="146" t="s">
        <v>365</v>
      </c>
      <c r="G57" s="148"/>
      <c r="H57" s="149"/>
      <c r="I57" s="146"/>
      <c r="J57" s="146"/>
      <c r="K57" s="146"/>
      <c r="L57" s="146"/>
      <c r="M57" s="146"/>
      <c r="N57" s="146"/>
      <c r="O57" s="149"/>
      <c r="P57" s="146"/>
      <c r="Q57" s="146"/>
      <c r="R57" s="150"/>
      <c r="S57" s="149"/>
      <c r="T57" s="146"/>
      <c r="U57" s="146"/>
      <c r="V57" s="146"/>
      <c r="W57" s="146"/>
      <c r="X57" s="146"/>
      <c r="Y57" s="146"/>
      <c r="Z57" s="146"/>
      <c r="AA57" s="149"/>
      <c r="AB57" s="146"/>
      <c r="AC57" s="146"/>
      <c r="AD57" s="151"/>
      <c r="AE57" s="152"/>
      <c r="AF57" s="149"/>
      <c r="AG57" s="153"/>
      <c r="AH57" s="150"/>
    </row>
    <row r="58" spans="1:34" ht="13.5" customHeight="1" x14ac:dyDescent="0.2">
      <c r="A58" s="135">
        <v>14</v>
      </c>
      <c r="B58" s="136" t="s">
        <v>35</v>
      </c>
      <c r="C58" s="137"/>
      <c r="D58" s="138">
        <v>1.3715999999999999</v>
      </c>
      <c r="E58" s="137"/>
      <c r="F58" s="137" t="s">
        <v>365</v>
      </c>
      <c r="G58" s="139" t="s">
        <v>345</v>
      </c>
      <c r="H58" s="140">
        <v>1.3715999999999999</v>
      </c>
      <c r="I58" s="137"/>
      <c r="J58" s="137"/>
      <c r="K58" s="137"/>
      <c r="L58" s="137"/>
      <c r="M58" s="137"/>
      <c r="N58" s="137"/>
      <c r="O58" s="140">
        <v>1.3715999999999999</v>
      </c>
      <c r="P58" s="137"/>
      <c r="Q58" s="137"/>
      <c r="R58" s="141" t="s">
        <v>351</v>
      </c>
      <c r="S58" s="140"/>
      <c r="T58" s="137"/>
      <c r="U58" s="137"/>
      <c r="V58" s="137"/>
      <c r="W58" s="137"/>
      <c r="X58" s="137"/>
      <c r="Y58" s="137"/>
      <c r="Z58" s="137">
        <v>1.3715999999999999</v>
      </c>
      <c r="AA58" s="140"/>
      <c r="AB58" s="137"/>
      <c r="AC58" s="137"/>
      <c r="AD58" s="142">
        <v>1.3715999999999999</v>
      </c>
      <c r="AE58" s="143"/>
      <c r="AF58" s="140" t="s">
        <v>402</v>
      </c>
      <c r="AG58" s="144"/>
      <c r="AH58" s="141"/>
    </row>
    <row r="59" spans="1:34" ht="13.5" customHeight="1" x14ac:dyDescent="0.2">
      <c r="A59" s="135">
        <v>15</v>
      </c>
      <c r="B59" s="136" t="s">
        <v>36</v>
      </c>
      <c r="C59" s="137"/>
      <c r="D59" s="138">
        <v>0.23300000000000001</v>
      </c>
      <c r="E59" s="137"/>
      <c r="F59" s="137" t="s">
        <v>365</v>
      </c>
      <c r="G59" s="139" t="s">
        <v>345</v>
      </c>
      <c r="H59" s="140">
        <v>0.23300000000000001</v>
      </c>
      <c r="I59" s="137"/>
      <c r="J59" s="137"/>
      <c r="K59" s="137"/>
      <c r="L59" s="137"/>
      <c r="M59" s="137"/>
      <c r="N59" s="137"/>
      <c r="O59" s="140">
        <v>0.23300000000000001</v>
      </c>
      <c r="P59" s="137"/>
      <c r="Q59" s="137"/>
      <c r="R59" s="141" t="s">
        <v>351</v>
      </c>
      <c r="S59" s="140"/>
      <c r="T59" s="137"/>
      <c r="U59" s="137"/>
      <c r="V59" s="137"/>
      <c r="W59" s="137"/>
      <c r="X59" s="137"/>
      <c r="Y59" s="137"/>
      <c r="Z59" s="137">
        <v>0.23300000000000001</v>
      </c>
      <c r="AA59" s="140"/>
      <c r="AB59" s="137"/>
      <c r="AC59" s="137"/>
      <c r="AD59" s="142">
        <v>0.23300000000000001</v>
      </c>
      <c r="AE59" s="143"/>
      <c r="AF59" s="140" t="s">
        <v>402</v>
      </c>
      <c r="AG59" s="144"/>
      <c r="AH59" s="141"/>
    </row>
    <row r="60" spans="1:34" ht="13.5" customHeight="1" x14ac:dyDescent="0.2">
      <c r="A60" s="135">
        <v>16</v>
      </c>
      <c r="B60" s="136" t="s">
        <v>37</v>
      </c>
      <c r="C60" s="137"/>
      <c r="D60" s="138">
        <v>1.5323</v>
      </c>
      <c r="E60" s="137"/>
      <c r="F60" s="137" t="s">
        <v>365</v>
      </c>
      <c r="G60" s="139" t="s">
        <v>345</v>
      </c>
      <c r="H60" s="140">
        <v>1.5323</v>
      </c>
      <c r="I60" s="137"/>
      <c r="J60" s="137"/>
      <c r="K60" s="137"/>
      <c r="L60" s="137"/>
      <c r="M60" s="137"/>
      <c r="N60" s="137"/>
      <c r="O60" s="140">
        <v>1.5323</v>
      </c>
      <c r="P60" s="137"/>
      <c r="Q60" s="137"/>
      <c r="R60" s="141" t="s">
        <v>351</v>
      </c>
      <c r="S60" s="140"/>
      <c r="T60" s="137"/>
      <c r="U60" s="137"/>
      <c r="V60" s="137"/>
      <c r="W60" s="137"/>
      <c r="X60" s="137"/>
      <c r="Y60" s="137"/>
      <c r="Z60" s="137">
        <v>1.5323</v>
      </c>
      <c r="AA60" s="140"/>
      <c r="AB60" s="137"/>
      <c r="AC60" s="137"/>
      <c r="AD60" s="142">
        <v>1.5323</v>
      </c>
      <c r="AE60" s="143"/>
      <c r="AF60" s="140" t="s">
        <v>402</v>
      </c>
      <c r="AG60" s="144"/>
      <c r="AH60" s="141"/>
    </row>
    <row r="61" spans="1:34" ht="13.5" customHeight="1" x14ac:dyDescent="0.2">
      <c r="A61" s="135">
        <v>17</v>
      </c>
      <c r="B61" s="136" t="s">
        <v>38</v>
      </c>
      <c r="C61" s="137"/>
      <c r="D61" s="138">
        <v>2.2248000000000001</v>
      </c>
      <c r="E61" s="137"/>
      <c r="F61" s="137" t="s">
        <v>365</v>
      </c>
      <c r="G61" s="139" t="s">
        <v>345</v>
      </c>
      <c r="H61" s="140">
        <v>2.2248000000000001</v>
      </c>
      <c r="I61" s="137"/>
      <c r="J61" s="137"/>
      <c r="K61" s="137"/>
      <c r="L61" s="137"/>
      <c r="M61" s="137"/>
      <c r="N61" s="137"/>
      <c r="O61" s="140">
        <v>2.2248000000000001</v>
      </c>
      <c r="P61" s="137"/>
      <c r="Q61" s="137"/>
      <c r="R61" s="141" t="s">
        <v>351</v>
      </c>
      <c r="S61" s="140"/>
      <c r="T61" s="137"/>
      <c r="U61" s="137"/>
      <c r="V61" s="137"/>
      <c r="W61" s="137"/>
      <c r="X61" s="137"/>
      <c r="Y61" s="137"/>
      <c r="Z61" s="137">
        <v>2.2248000000000001</v>
      </c>
      <c r="AA61" s="140"/>
      <c r="AB61" s="137"/>
      <c r="AC61" s="137"/>
      <c r="AD61" s="142">
        <v>2.2248000000000001</v>
      </c>
      <c r="AE61" s="143"/>
      <c r="AF61" s="140" t="s">
        <v>402</v>
      </c>
      <c r="AG61" s="144"/>
      <c r="AH61" s="141"/>
    </row>
    <row r="62" spans="1:34" ht="13.5" customHeight="1" x14ac:dyDescent="0.2">
      <c r="A62" s="109">
        <v>17.100000000000001</v>
      </c>
      <c r="B62" s="145" t="s">
        <v>416</v>
      </c>
      <c r="C62" s="146"/>
      <c r="D62" s="147" t="s">
        <v>365</v>
      </c>
      <c r="E62" s="146"/>
      <c r="F62" s="146" t="s">
        <v>365</v>
      </c>
      <c r="G62" s="148"/>
      <c r="H62" s="149"/>
      <c r="I62" s="146"/>
      <c r="J62" s="146"/>
      <c r="K62" s="146"/>
      <c r="L62" s="146"/>
      <c r="M62" s="146"/>
      <c r="N62" s="146"/>
      <c r="O62" s="149"/>
      <c r="P62" s="146"/>
      <c r="Q62" s="146"/>
      <c r="R62" s="150"/>
      <c r="S62" s="149"/>
      <c r="T62" s="146"/>
      <c r="U62" s="146"/>
      <c r="V62" s="146"/>
      <c r="W62" s="146"/>
      <c r="X62" s="146"/>
      <c r="Y62" s="146"/>
      <c r="Z62" s="146"/>
      <c r="AA62" s="149"/>
      <c r="AB62" s="146"/>
      <c r="AC62" s="146"/>
      <c r="AD62" s="151"/>
      <c r="AE62" s="152"/>
      <c r="AF62" s="149"/>
      <c r="AG62" s="153"/>
      <c r="AH62" s="150"/>
    </row>
    <row r="63" spans="1:34" ht="13.5" customHeight="1" x14ac:dyDescent="0.2">
      <c r="A63" s="109">
        <v>17.2</v>
      </c>
      <c r="B63" s="145" t="s">
        <v>417</v>
      </c>
      <c r="C63" s="146"/>
      <c r="D63" s="147" t="s">
        <v>365</v>
      </c>
      <c r="E63" s="146"/>
      <c r="F63" s="146" t="s">
        <v>365</v>
      </c>
      <c r="G63" s="148"/>
      <c r="H63" s="149"/>
      <c r="I63" s="146"/>
      <c r="J63" s="146"/>
      <c r="K63" s="146"/>
      <c r="L63" s="146"/>
      <c r="M63" s="146"/>
      <c r="N63" s="146"/>
      <c r="O63" s="149"/>
      <c r="P63" s="146"/>
      <c r="Q63" s="146"/>
      <c r="R63" s="150"/>
      <c r="S63" s="149"/>
      <c r="T63" s="146"/>
      <c r="U63" s="146"/>
      <c r="V63" s="146"/>
      <c r="W63" s="146"/>
      <c r="X63" s="146"/>
      <c r="Y63" s="146"/>
      <c r="Z63" s="146"/>
      <c r="AA63" s="149"/>
      <c r="AB63" s="146"/>
      <c r="AC63" s="146"/>
      <c r="AD63" s="151"/>
      <c r="AE63" s="152"/>
      <c r="AF63" s="149"/>
      <c r="AG63" s="153"/>
      <c r="AH63" s="150"/>
    </row>
    <row r="64" spans="1:34" ht="13.5" customHeight="1" x14ac:dyDescent="0.2">
      <c r="A64" s="135">
        <v>18</v>
      </c>
      <c r="B64" s="136" t="s">
        <v>39</v>
      </c>
      <c r="C64" s="137"/>
      <c r="D64" s="138">
        <v>2.7886000000000002</v>
      </c>
      <c r="E64" s="137"/>
      <c r="F64" s="137" t="s">
        <v>365</v>
      </c>
      <c r="G64" s="139" t="s">
        <v>345</v>
      </c>
      <c r="H64" s="140">
        <v>2.7886000000000002</v>
      </c>
      <c r="I64" s="137"/>
      <c r="J64" s="137"/>
      <c r="K64" s="137"/>
      <c r="L64" s="137"/>
      <c r="M64" s="137"/>
      <c r="N64" s="137"/>
      <c r="O64" s="140">
        <v>2.7886000000000002</v>
      </c>
      <c r="P64" s="137"/>
      <c r="Q64" s="137"/>
      <c r="R64" s="141" t="s">
        <v>351</v>
      </c>
      <c r="S64" s="140"/>
      <c r="T64" s="137"/>
      <c r="U64" s="137"/>
      <c r="V64" s="137"/>
      <c r="W64" s="137"/>
      <c r="X64" s="137"/>
      <c r="Y64" s="137"/>
      <c r="Z64" s="137">
        <v>2.7886000000000002</v>
      </c>
      <c r="AA64" s="140"/>
      <c r="AB64" s="137"/>
      <c r="AC64" s="137"/>
      <c r="AD64" s="142">
        <v>2.7886000000000002</v>
      </c>
      <c r="AE64" s="143"/>
      <c r="AF64" s="140" t="s">
        <v>402</v>
      </c>
      <c r="AG64" s="144"/>
      <c r="AH64" s="141"/>
    </row>
    <row r="65" spans="1:34" ht="13.5" customHeight="1" x14ac:dyDescent="0.2">
      <c r="A65" s="135">
        <v>19</v>
      </c>
      <c r="B65" s="136" t="s">
        <v>40</v>
      </c>
      <c r="C65" s="137"/>
      <c r="D65" s="138">
        <v>1.5165999999999999</v>
      </c>
      <c r="E65" s="137"/>
      <c r="F65" s="137" t="s">
        <v>365</v>
      </c>
      <c r="G65" s="139" t="s">
        <v>351</v>
      </c>
      <c r="H65" s="140"/>
      <c r="I65" s="137"/>
      <c r="J65" s="137"/>
      <c r="K65" s="137"/>
      <c r="L65" s="137"/>
      <c r="M65" s="137"/>
      <c r="N65" s="137">
        <v>1.5165999999999999</v>
      </c>
      <c r="O65" s="140"/>
      <c r="P65" s="137"/>
      <c r="Q65" s="137"/>
      <c r="R65" s="141" t="s">
        <v>354</v>
      </c>
      <c r="S65" s="140"/>
      <c r="T65" s="137"/>
      <c r="U65" s="137"/>
      <c r="V65" s="137"/>
      <c r="W65" s="137">
        <v>1.5165999999999999</v>
      </c>
      <c r="X65" s="137"/>
      <c r="Y65" s="137"/>
      <c r="Z65" s="137"/>
      <c r="AA65" s="140">
        <v>1.5165999999999999</v>
      </c>
      <c r="AB65" s="137"/>
      <c r="AC65" s="137"/>
      <c r="AD65" s="142">
        <v>1.5165999999999999</v>
      </c>
      <c r="AE65" s="143"/>
      <c r="AF65" s="140" t="s">
        <v>402</v>
      </c>
      <c r="AG65" s="144"/>
      <c r="AH65" s="141"/>
    </row>
    <row r="66" spans="1:34" ht="13.5" customHeight="1" x14ac:dyDescent="0.2">
      <c r="A66" s="109">
        <v>19.010000000000002</v>
      </c>
      <c r="B66" s="145" t="s">
        <v>418</v>
      </c>
      <c r="C66" s="146"/>
      <c r="D66" s="147" t="s">
        <v>365</v>
      </c>
      <c r="E66" s="146">
        <v>6.8065007999999995E-3</v>
      </c>
      <c r="F66" s="146">
        <v>0.44879999999999998</v>
      </c>
      <c r="G66" s="148"/>
      <c r="H66" s="149"/>
      <c r="I66" s="146"/>
      <c r="J66" s="146"/>
      <c r="K66" s="146"/>
      <c r="L66" s="146"/>
      <c r="M66" s="146"/>
      <c r="N66" s="146"/>
      <c r="O66" s="149"/>
      <c r="P66" s="146"/>
      <c r="Q66" s="146"/>
      <c r="R66" s="150"/>
      <c r="S66" s="149"/>
      <c r="T66" s="146"/>
      <c r="U66" s="146"/>
      <c r="V66" s="146"/>
      <c r="W66" s="146"/>
      <c r="X66" s="146"/>
      <c r="Y66" s="146"/>
      <c r="Z66" s="146"/>
      <c r="AA66" s="149"/>
      <c r="AB66" s="146"/>
      <c r="AC66" s="146"/>
      <c r="AD66" s="151"/>
      <c r="AE66" s="152"/>
      <c r="AF66" s="149"/>
      <c r="AG66" s="153"/>
      <c r="AH66" s="150" t="s">
        <v>392</v>
      </c>
    </row>
    <row r="67" spans="1:34" ht="13.5" customHeight="1" x14ac:dyDescent="0.2">
      <c r="A67" s="109">
        <v>19.02</v>
      </c>
      <c r="B67" s="145" t="s">
        <v>419</v>
      </c>
      <c r="C67" s="146"/>
      <c r="D67" s="147" t="s">
        <v>365</v>
      </c>
      <c r="E67" s="146">
        <v>1.3661911950000001</v>
      </c>
      <c r="F67" s="146">
        <v>90.08250000000001</v>
      </c>
      <c r="G67" s="148"/>
      <c r="H67" s="149"/>
      <c r="I67" s="146"/>
      <c r="J67" s="146"/>
      <c r="K67" s="146"/>
      <c r="L67" s="146"/>
      <c r="M67" s="146"/>
      <c r="N67" s="146"/>
      <c r="O67" s="149"/>
      <c r="P67" s="146"/>
      <c r="Q67" s="146"/>
      <c r="R67" s="150"/>
      <c r="S67" s="149"/>
      <c r="T67" s="146"/>
      <c r="U67" s="146"/>
      <c r="V67" s="146"/>
      <c r="W67" s="146"/>
      <c r="X67" s="146"/>
      <c r="Y67" s="146"/>
      <c r="Z67" s="146"/>
      <c r="AA67" s="149"/>
      <c r="AB67" s="146"/>
      <c r="AC67" s="146"/>
      <c r="AD67" s="151"/>
      <c r="AE67" s="152"/>
      <c r="AF67" s="149"/>
      <c r="AG67" s="153"/>
      <c r="AH67" s="150" t="s">
        <v>420</v>
      </c>
    </row>
    <row r="68" spans="1:34" ht="13.5" customHeight="1" x14ac:dyDescent="0.2">
      <c r="A68" s="109">
        <v>19.03</v>
      </c>
      <c r="B68" s="145" t="s">
        <v>421</v>
      </c>
      <c r="C68" s="146"/>
      <c r="D68" s="147" t="s">
        <v>365</v>
      </c>
      <c r="E68" s="146">
        <v>0.14360230419999997</v>
      </c>
      <c r="F68" s="146">
        <v>9.4687000000000001</v>
      </c>
      <c r="G68" s="148"/>
      <c r="H68" s="149"/>
      <c r="I68" s="146"/>
      <c r="J68" s="146"/>
      <c r="K68" s="146"/>
      <c r="L68" s="146"/>
      <c r="M68" s="146"/>
      <c r="N68" s="146"/>
      <c r="O68" s="149"/>
      <c r="P68" s="146"/>
      <c r="Q68" s="146"/>
      <c r="R68" s="150"/>
      <c r="S68" s="149"/>
      <c r="T68" s="146"/>
      <c r="U68" s="146"/>
      <c r="V68" s="146"/>
      <c r="W68" s="146"/>
      <c r="X68" s="146"/>
      <c r="Y68" s="146"/>
      <c r="Z68" s="146"/>
      <c r="AA68" s="149"/>
      <c r="AB68" s="146"/>
      <c r="AC68" s="146"/>
      <c r="AD68" s="151"/>
      <c r="AE68" s="152"/>
      <c r="AF68" s="149"/>
      <c r="AG68" s="153"/>
      <c r="AH68" s="150" t="s">
        <v>420</v>
      </c>
    </row>
    <row r="69" spans="1:34" ht="13.5" customHeight="1" x14ac:dyDescent="0.2">
      <c r="A69" s="136" t="s">
        <v>41</v>
      </c>
      <c r="B69" s="136" t="s">
        <v>42</v>
      </c>
      <c r="C69" s="137"/>
      <c r="D69" s="138">
        <v>0.38690000000000002</v>
      </c>
      <c r="E69" s="137"/>
      <c r="F69" s="137" t="s">
        <v>365</v>
      </c>
      <c r="G69" s="139" t="s">
        <v>345</v>
      </c>
      <c r="H69" s="140">
        <v>0.38690000000000002</v>
      </c>
      <c r="I69" s="137"/>
      <c r="J69" s="137"/>
      <c r="K69" s="137"/>
      <c r="L69" s="137"/>
      <c r="M69" s="137"/>
      <c r="N69" s="137"/>
      <c r="O69" s="140">
        <v>0.38690000000000002</v>
      </c>
      <c r="P69" s="137"/>
      <c r="Q69" s="137"/>
      <c r="R69" s="141" t="s">
        <v>351</v>
      </c>
      <c r="S69" s="140"/>
      <c r="T69" s="137"/>
      <c r="U69" s="137"/>
      <c r="V69" s="137"/>
      <c r="W69" s="137"/>
      <c r="X69" s="137"/>
      <c r="Y69" s="137"/>
      <c r="Z69" s="137">
        <v>0.38690000000000002</v>
      </c>
      <c r="AA69" s="140"/>
      <c r="AB69" s="137"/>
      <c r="AC69" s="137"/>
      <c r="AD69" s="142">
        <v>0.38690000000000002</v>
      </c>
      <c r="AE69" s="143"/>
      <c r="AF69" s="140" t="s">
        <v>402</v>
      </c>
      <c r="AG69" s="144"/>
      <c r="AH69" s="141"/>
    </row>
    <row r="70" spans="1:34" ht="13.5" customHeight="1" x14ac:dyDescent="0.2">
      <c r="A70" s="136" t="s">
        <v>43</v>
      </c>
      <c r="B70" s="136" t="s">
        <v>44</v>
      </c>
      <c r="C70" s="137"/>
      <c r="D70" s="138">
        <v>1.5375000000000001</v>
      </c>
      <c r="E70" s="137"/>
      <c r="F70" s="137" t="s">
        <v>365</v>
      </c>
      <c r="G70" s="139" t="s">
        <v>345</v>
      </c>
      <c r="H70" s="140">
        <v>1.5375000000000001</v>
      </c>
      <c r="I70" s="137"/>
      <c r="J70" s="137"/>
      <c r="K70" s="137"/>
      <c r="L70" s="137"/>
      <c r="M70" s="137"/>
      <c r="N70" s="137"/>
      <c r="O70" s="140">
        <v>1.5375000000000001</v>
      </c>
      <c r="P70" s="137"/>
      <c r="Q70" s="137"/>
      <c r="R70" s="141" t="s">
        <v>351</v>
      </c>
      <c r="S70" s="140"/>
      <c r="T70" s="137"/>
      <c r="U70" s="137"/>
      <c r="V70" s="137"/>
      <c r="W70" s="137"/>
      <c r="X70" s="137"/>
      <c r="Y70" s="137"/>
      <c r="Z70" s="137">
        <v>1.5375000000000001</v>
      </c>
      <c r="AA70" s="140"/>
      <c r="AB70" s="137"/>
      <c r="AC70" s="137"/>
      <c r="AD70" s="142">
        <v>1.5375000000000001</v>
      </c>
      <c r="AE70" s="143"/>
      <c r="AF70" s="140" t="s">
        <v>402</v>
      </c>
      <c r="AG70" s="144"/>
      <c r="AH70" s="141"/>
    </row>
    <row r="71" spans="1:34" ht="13.5" customHeight="1" x14ac:dyDescent="0.2">
      <c r="A71" s="136" t="s">
        <v>45</v>
      </c>
      <c r="B71" s="136" t="s">
        <v>46</v>
      </c>
      <c r="C71" s="137"/>
      <c r="D71" s="138">
        <v>0.50519999999999998</v>
      </c>
      <c r="E71" s="137"/>
      <c r="F71" s="137" t="s">
        <v>365</v>
      </c>
      <c r="G71" s="139" t="s">
        <v>345</v>
      </c>
      <c r="H71" s="140">
        <v>0.50519999999999998</v>
      </c>
      <c r="I71" s="137"/>
      <c r="J71" s="137"/>
      <c r="K71" s="137"/>
      <c r="L71" s="137"/>
      <c r="M71" s="137"/>
      <c r="N71" s="137"/>
      <c r="O71" s="140">
        <v>0.50519999999999998</v>
      </c>
      <c r="P71" s="137"/>
      <c r="Q71" s="137"/>
      <c r="R71" s="141" t="s">
        <v>351</v>
      </c>
      <c r="S71" s="140"/>
      <c r="T71" s="137"/>
      <c r="U71" s="137"/>
      <c r="V71" s="137"/>
      <c r="W71" s="137"/>
      <c r="X71" s="137"/>
      <c r="Y71" s="137"/>
      <c r="Z71" s="137">
        <v>0.50519999999999998</v>
      </c>
      <c r="AA71" s="140"/>
      <c r="AB71" s="137"/>
      <c r="AC71" s="137"/>
      <c r="AD71" s="142">
        <v>0.50519999999999998</v>
      </c>
      <c r="AE71" s="143"/>
      <c r="AF71" s="140" t="s">
        <v>402</v>
      </c>
      <c r="AG71" s="144"/>
      <c r="AH71" s="141"/>
    </row>
    <row r="72" spans="1:34" ht="13.5" customHeight="1" x14ac:dyDescent="0.2">
      <c r="A72" s="135">
        <v>20.3</v>
      </c>
      <c r="B72" s="136" t="s">
        <v>47</v>
      </c>
      <c r="C72" s="137"/>
      <c r="D72" s="138">
        <v>0.5444</v>
      </c>
      <c r="E72" s="137"/>
      <c r="F72" s="137" t="s">
        <v>365</v>
      </c>
      <c r="G72" s="139" t="s">
        <v>345</v>
      </c>
      <c r="H72" s="140">
        <v>0.5444</v>
      </c>
      <c r="I72" s="137"/>
      <c r="J72" s="137"/>
      <c r="K72" s="137"/>
      <c r="L72" s="137"/>
      <c r="M72" s="137"/>
      <c r="N72" s="137"/>
      <c r="O72" s="140">
        <v>0.5444</v>
      </c>
      <c r="P72" s="137"/>
      <c r="Q72" s="137"/>
      <c r="R72" s="141" t="s">
        <v>351</v>
      </c>
      <c r="S72" s="140"/>
      <c r="T72" s="137"/>
      <c r="U72" s="137"/>
      <c r="V72" s="137"/>
      <c r="W72" s="137"/>
      <c r="X72" s="137"/>
      <c r="Y72" s="137"/>
      <c r="Z72" s="137">
        <v>0.5444</v>
      </c>
      <c r="AA72" s="140"/>
      <c r="AB72" s="137"/>
      <c r="AC72" s="137"/>
      <c r="AD72" s="142">
        <v>0.5444</v>
      </c>
      <c r="AE72" s="143"/>
      <c r="AF72" s="140" t="s">
        <v>402</v>
      </c>
      <c r="AG72" s="144"/>
      <c r="AH72" s="141"/>
    </row>
    <row r="73" spans="1:34" ht="13.5" customHeight="1" x14ac:dyDescent="0.2">
      <c r="A73" s="135">
        <v>20.399999999999999</v>
      </c>
      <c r="B73" s="136" t="s">
        <v>48</v>
      </c>
      <c r="C73" s="137"/>
      <c r="D73" s="138">
        <v>1.9982</v>
      </c>
      <c r="E73" s="137"/>
      <c r="F73" s="137" t="s">
        <v>365</v>
      </c>
      <c r="G73" s="139" t="s">
        <v>345</v>
      </c>
      <c r="H73" s="140">
        <v>1.9982</v>
      </c>
      <c r="I73" s="137"/>
      <c r="J73" s="137"/>
      <c r="K73" s="137"/>
      <c r="L73" s="137"/>
      <c r="M73" s="137"/>
      <c r="N73" s="137"/>
      <c r="O73" s="140">
        <v>1.9982</v>
      </c>
      <c r="P73" s="137"/>
      <c r="Q73" s="137"/>
      <c r="R73" s="141" t="s">
        <v>351</v>
      </c>
      <c r="S73" s="140"/>
      <c r="T73" s="137"/>
      <c r="U73" s="137"/>
      <c r="V73" s="137"/>
      <c r="W73" s="137"/>
      <c r="X73" s="137"/>
      <c r="Y73" s="137"/>
      <c r="Z73" s="137">
        <v>1.9982</v>
      </c>
      <c r="AA73" s="140"/>
      <c r="AB73" s="137"/>
      <c r="AC73" s="137"/>
      <c r="AD73" s="142">
        <v>1.9982</v>
      </c>
      <c r="AE73" s="143"/>
      <c r="AF73" s="140" t="s">
        <v>402</v>
      </c>
      <c r="AG73" s="144"/>
      <c r="AH73" s="141"/>
    </row>
    <row r="74" spans="1:34" ht="13.5" customHeight="1" x14ac:dyDescent="0.2">
      <c r="A74" s="135">
        <v>20.5</v>
      </c>
      <c r="B74" s="136" t="s">
        <v>49</v>
      </c>
      <c r="C74" s="137"/>
      <c r="D74" s="138">
        <v>0.97260000000000002</v>
      </c>
      <c r="E74" s="137"/>
      <c r="F74" s="137" t="s">
        <v>365</v>
      </c>
      <c r="G74" s="139" t="s">
        <v>345</v>
      </c>
      <c r="H74" s="140">
        <v>0.97260000000000002</v>
      </c>
      <c r="I74" s="137"/>
      <c r="J74" s="137"/>
      <c r="K74" s="137"/>
      <c r="L74" s="137"/>
      <c r="M74" s="137"/>
      <c r="N74" s="137"/>
      <c r="O74" s="140">
        <v>0.97260000000000002</v>
      </c>
      <c r="P74" s="137"/>
      <c r="Q74" s="137"/>
      <c r="R74" s="141" t="s">
        <v>351</v>
      </c>
      <c r="S74" s="140"/>
      <c r="T74" s="137"/>
      <c r="U74" s="137"/>
      <c r="V74" s="137"/>
      <c r="W74" s="137"/>
      <c r="X74" s="137"/>
      <c r="Y74" s="137"/>
      <c r="Z74" s="137">
        <v>0.97260000000000002</v>
      </c>
      <c r="AA74" s="140"/>
      <c r="AB74" s="137"/>
      <c r="AC74" s="137"/>
      <c r="AD74" s="142">
        <v>0.97260000000000002</v>
      </c>
      <c r="AE74" s="143"/>
      <c r="AF74" s="140" t="s">
        <v>402</v>
      </c>
      <c r="AG74" s="144"/>
      <c r="AH74" s="141"/>
    </row>
    <row r="75" spans="1:34" ht="13.5" customHeight="1" x14ac:dyDescent="0.2">
      <c r="A75" s="135">
        <v>21</v>
      </c>
      <c r="B75" s="136" t="s">
        <v>50</v>
      </c>
      <c r="C75" s="137"/>
      <c r="D75" s="138">
        <v>6.7409999999999997</v>
      </c>
      <c r="E75" s="137"/>
      <c r="F75" s="137" t="s">
        <v>365</v>
      </c>
      <c r="G75" s="139" t="s">
        <v>345</v>
      </c>
      <c r="H75" s="140">
        <v>6.7409999999999997</v>
      </c>
      <c r="I75" s="137"/>
      <c r="J75" s="137"/>
      <c r="K75" s="137"/>
      <c r="L75" s="137"/>
      <c r="M75" s="137"/>
      <c r="N75" s="137"/>
      <c r="O75" s="140">
        <v>6.7409999999999997</v>
      </c>
      <c r="P75" s="137"/>
      <c r="Q75" s="137"/>
      <c r="R75" s="141" t="s">
        <v>351</v>
      </c>
      <c r="S75" s="140"/>
      <c r="T75" s="137"/>
      <c r="U75" s="137"/>
      <c r="V75" s="137"/>
      <c r="W75" s="137"/>
      <c r="X75" s="137"/>
      <c r="Y75" s="137"/>
      <c r="Z75" s="137">
        <v>6.7409999999999997</v>
      </c>
      <c r="AA75" s="140"/>
      <c r="AB75" s="137"/>
      <c r="AC75" s="137"/>
      <c r="AD75" s="142">
        <v>6.7409999999999997</v>
      </c>
      <c r="AE75" s="143"/>
      <c r="AF75" s="140" t="s">
        <v>402</v>
      </c>
      <c r="AG75" s="144"/>
      <c r="AH75" s="141"/>
    </row>
    <row r="76" spans="1:34" ht="13.5" customHeight="1" x14ac:dyDescent="0.2">
      <c r="A76" s="135">
        <v>22</v>
      </c>
      <c r="B76" s="136" t="s">
        <v>51</v>
      </c>
      <c r="C76" s="137"/>
      <c r="D76" s="138">
        <v>4.1460999999999997</v>
      </c>
      <c r="E76" s="137"/>
      <c r="F76" s="137" t="s">
        <v>365</v>
      </c>
      <c r="G76" s="139" t="s">
        <v>345</v>
      </c>
      <c r="H76" s="140">
        <v>4.1460999999999997</v>
      </c>
      <c r="I76" s="137"/>
      <c r="J76" s="137"/>
      <c r="K76" s="137"/>
      <c r="L76" s="137"/>
      <c r="M76" s="137"/>
      <c r="N76" s="137"/>
      <c r="O76" s="140">
        <v>4.1460999999999997</v>
      </c>
      <c r="P76" s="137"/>
      <c r="Q76" s="137"/>
      <c r="R76" s="141" t="s">
        <v>351</v>
      </c>
      <c r="S76" s="140"/>
      <c r="T76" s="137"/>
      <c r="U76" s="137"/>
      <c r="V76" s="137"/>
      <c r="W76" s="137"/>
      <c r="X76" s="137"/>
      <c r="Y76" s="137"/>
      <c r="Z76" s="137">
        <v>4.1460999999999997</v>
      </c>
      <c r="AA76" s="140"/>
      <c r="AB76" s="137"/>
      <c r="AC76" s="137"/>
      <c r="AD76" s="142">
        <v>4.1460999999999997</v>
      </c>
      <c r="AE76" s="143"/>
      <c r="AF76" s="140" t="s">
        <v>402</v>
      </c>
      <c r="AG76" s="144"/>
      <c r="AH76" s="141"/>
    </row>
    <row r="77" spans="1:34" ht="13.5" customHeight="1" x14ac:dyDescent="0.2">
      <c r="A77" s="109">
        <v>22.1</v>
      </c>
      <c r="B77" s="145" t="s">
        <v>422</v>
      </c>
      <c r="C77" s="146"/>
      <c r="D77" s="147" t="s">
        <v>365</v>
      </c>
      <c r="E77" s="146"/>
      <c r="F77" s="146" t="s">
        <v>365</v>
      </c>
      <c r="G77" s="148"/>
      <c r="H77" s="149"/>
      <c r="I77" s="146"/>
      <c r="J77" s="146"/>
      <c r="K77" s="146"/>
      <c r="L77" s="146"/>
      <c r="M77" s="146"/>
      <c r="N77" s="146"/>
      <c r="O77" s="149"/>
      <c r="P77" s="146"/>
      <c r="Q77" s="146"/>
      <c r="R77" s="150"/>
      <c r="S77" s="149"/>
      <c r="T77" s="146"/>
      <c r="U77" s="146"/>
      <c r="V77" s="146"/>
      <c r="W77" s="146"/>
      <c r="X77" s="146"/>
      <c r="Y77" s="146"/>
      <c r="Z77" s="146"/>
      <c r="AA77" s="149"/>
      <c r="AB77" s="146"/>
      <c r="AC77" s="146"/>
      <c r="AD77" s="151"/>
      <c r="AE77" s="152"/>
      <c r="AF77" s="149"/>
      <c r="AG77" s="153"/>
      <c r="AH77" s="150"/>
    </row>
    <row r="78" spans="1:34" ht="13.5" customHeight="1" x14ac:dyDescent="0.2">
      <c r="A78" s="109">
        <v>22.2</v>
      </c>
      <c r="B78" s="145" t="s">
        <v>423</v>
      </c>
      <c r="C78" s="146"/>
      <c r="D78" s="147" t="s">
        <v>365</v>
      </c>
      <c r="E78" s="146"/>
      <c r="F78" s="146" t="s">
        <v>365</v>
      </c>
      <c r="G78" s="148"/>
      <c r="H78" s="149"/>
      <c r="I78" s="146"/>
      <c r="J78" s="146"/>
      <c r="K78" s="146"/>
      <c r="L78" s="146"/>
      <c r="M78" s="146"/>
      <c r="N78" s="146"/>
      <c r="O78" s="149"/>
      <c r="P78" s="146"/>
      <c r="Q78" s="146"/>
      <c r="R78" s="150"/>
      <c r="S78" s="149"/>
      <c r="T78" s="146"/>
      <c r="U78" s="146"/>
      <c r="V78" s="146"/>
      <c r="W78" s="146"/>
      <c r="X78" s="146"/>
      <c r="Y78" s="146"/>
      <c r="Z78" s="146"/>
      <c r="AA78" s="149"/>
      <c r="AB78" s="146"/>
      <c r="AC78" s="146"/>
      <c r="AD78" s="151"/>
      <c r="AE78" s="152"/>
      <c r="AF78" s="149"/>
      <c r="AG78" s="153"/>
      <c r="AH78" s="150"/>
    </row>
    <row r="79" spans="1:34" ht="13.5" customHeight="1" x14ac:dyDescent="0.2">
      <c r="A79" s="135" t="s">
        <v>52</v>
      </c>
      <c r="B79" s="136" t="s">
        <v>53</v>
      </c>
      <c r="C79" s="137"/>
      <c r="D79" s="138">
        <v>1.3029999999999999</v>
      </c>
      <c r="E79" s="137"/>
      <c r="F79" s="137" t="s">
        <v>365</v>
      </c>
      <c r="G79" s="139" t="s">
        <v>345</v>
      </c>
      <c r="H79" s="140">
        <v>1.3029999999999999</v>
      </c>
      <c r="I79" s="137"/>
      <c r="J79" s="137"/>
      <c r="K79" s="137"/>
      <c r="L79" s="137"/>
      <c r="M79" s="137"/>
      <c r="N79" s="137"/>
      <c r="O79" s="140">
        <v>1.3029999999999999</v>
      </c>
      <c r="P79" s="137"/>
      <c r="Q79" s="137"/>
      <c r="R79" s="141" t="s">
        <v>351</v>
      </c>
      <c r="S79" s="140"/>
      <c r="T79" s="137"/>
      <c r="U79" s="137"/>
      <c r="V79" s="137"/>
      <c r="W79" s="137"/>
      <c r="X79" s="137"/>
      <c r="Y79" s="137"/>
      <c r="Z79" s="137">
        <v>1.3029999999999999</v>
      </c>
      <c r="AA79" s="140"/>
      <c r="AB79" s="137"/>
      <c r="AC79" s="137"/>
      <c r="AD79" s="142">
        <v>1.3029999999999999</v>
      </c>
      <c r="AE79" s="143"/>
      <c r="AF79" s="140" t="s">
        <v>402</v>
      </c>
      <c r="AG79" s="144"/>
      <c r="AH79" s="141"/>
    </row>
    <row r="80" spans="1:34" ht="13.5" customHeight="1" x14ac:dyDescent="0.2">
      <c r="A80" s="109">
        <v>23.1</v>
      </c>
      <c r="B80" s="145" t="s">
        <v>424</v>
      </c>
      <c r="C80" s="146"/>
      <c r="D80" s="147" t="s">
        <v>365</v>
      </c>
      <c r="E80" s="146"/>
      <c r="F80" s="146" t="s">
        <v>365</v>
      </c>
      <c r="G80" s="148"/>
      <c r="H80" s="149"/>
      <c r="I80" s="146"/>
      <c r="J80" s="146"/>
      <c r="K80" s="146"/>
      <c r="L80" s="146"/>
      <c r="M80" s="146"/>
      <c r="N80" s="146"/>
      <c r="O80" s="149"/>
      <c r="P80" s="146"/>
      <c r="Q80" s="146"/>
      <c r="R80" s="150"/>
      <c r="S80" s="149"/>
      <c r="T80" s="146"/>
      <c r="U80" s="146"/>
      <c r="V80" s="146"/>
      <c r="W80" s="146"/>
      <c r="X80" s="146"/>
      <c r="Y80" s="146"/>
      <c r="Z80" s="146"/>
      <c r="AA80" s="149"/>
      <c r="AB80" s="146"/>
      <c r="AC80" s="146"/>
      <c r="AD80" s="151"/>
      <c r="AE80" s="152"/>
      <c r="AF80" s="149"/>
      <c r="AG80" s="153"/>
      <c r="AH80" s="150"/>
    </row>
    <row r="81" spans="1:34" ht="13.5" customHeight="1" x14ac:dyDescent="0.2">
      <c r="A81" s="109" t="s">
        <v>425</v>
      </c>
      <c r="B81" s="145" t="s">
        <v>426</v>
      </c>
      <c r="C81" s="146"/>
      <c r="D81" s="147" t="s">
        <v>365</v>
      </c>
      <c r="E81" s="146"/>
      <c r="F81" s="146" t="s">
        <v>365</v>
      </c>
      <c r="G81" s="148"/>
      <c r="H81" s="149"/>
      <c r="I81" s="146"/>
      <c r="J81" s="146"/>
      <c r="K81" s="146"/>
      <c r="L81" s="146"/>
      <c r="M81" s="146"/>
      <c r="N81" s="146"/>
      <c r="O81" s="149"/>
      <c r="P81" s="146"/>
      <c r="Q81" s="146"/>
      <c r="R81" s="150"/>
      <c r="S81" s="149"/>
      <c r="T81" s="146"/>
      <c r="U81" s="146"/>
      <c r="V81" s="146"/>
      <c r="W81" s="146"/>
      <c r="X81" s="146"/>
      <c r="Y81" s="146"/>
      <c r="Z81" s="146"/>
      <c r="AA81" s="149"/>
      <c r="AB81" s="146"/>
      <c r="AC81" s="146"/>
      <c r="AD81" s="151"/>
      <c r="AE81" s="152"/>
      <c r="AF81" s="149"/>
      <c r="AG81" s="153"/>
      <c r="AH81" s="150"/>
    </row>
    <row r="82" spans="1:34" ht="13.5" customHeight="1" x14ac:dyDescent="0.2">
      <c r="A82" s="109" t="s">
        <v>427</v>
      </c>
      <c r="B82" s="145" t="s">
        <v>428</v>
      </c>
      <c r="C82" s="146"/>
      <c r="D82" s="147" t="s">
        <v>365</v>
      </c>
      <c r="E82" s="146"/>
      <c r="F82" s="146" t="s">
        <v>365</v>
      </c>
      <c r="G82" s="148"/>
      <c r="H82" s="149"/>
      <c r="I82" s="146"/>
      <c r="J82" s="146"/>
      <c r="K82" s="146"/>
      <c r="L82" s="146"/>
      <c r="M82" s="146"/>
      <c r="N82" s="146"/>
      <c r="O82" s="149"/>
      <c r="P82" s="146"/>
      <c r="Q82" s="146"/>
      <c r="R82" s="150"/>
      <c r="S82" s="149"/>
      <c r="T82" s="146"/>
      <c r="U82" s="146"/>
      <c r="V82" s="146"/>
      <c r="W82" s="146"/>
      <c r="X82" s="146"/>
      <c r="Y82" s="146"/>
      <c r="Z82" s="146"/>
      <c r="AA82" s="149"/>
      <c r="AB82" s="146"/>
      <c r="AC82" s="146"/>
      <c r="AD82" s="151"/>
      <c r="AE82" s="152"/>
      <c r="AF82" s="149"/>
      <c r="AG82" s="153"/>
      <c r="AH82" s="150"/>
    </row>
    <row r="83" spans="1:34" ht="13.5" customHeight="1" x14ac:dyDescent="0.2">
      <c r="A83" s="135" t="s">
        <v>54</v>
      </c>
      <c r="B83" s="136" t="s">
        <v>55</v>
      </c>
      <c r="C83" s="137"/>
      <c r="D83" s="138">
        <v>1.6872</v>
      </c>
      <c r="E83" s="137"/>
      <c r="F83" s="137" t="s">
        <v>365</v>
      </c>
      <c r="G83" s="139" t="s">
        <v>345</v>
      </c>
      <c r="H83" s="140">
        <v>1.6872</v>
      </c>
      <c r="I83" s="137"/>
      <c r="J83" s="137"/>
      <c r="K83" s="137"/>
      <c r="L83" s="137"/>
      <c r="M83" s="137"/>
      <c r="N83" s="137"/>
      <c r="O83" s="140">
        <v>1.6872</v>
      </c>
      <c r="P83" s="137"/>
      <c r="Q83" s="137"/>
      <c r="R83" s="141" t="s">
        <v>351</v>
      </c>
      <c r="S83" s="140"/>
      <c r="T83" s="137"/>
      <c r="U83" s="137"/>
      <c r="V83" s="137"/>
      <c r="W83" s="137"/>
      <c r="X83" s="137"/>
      <c r="Y83" s="137"/>
      <c r="Z83" s="137">
        <v>1.6872</v>
      </c>
      <c r="AA83" s="140"/>
      <c r="AB83" s="137"/>
      <c r="AC83" s="137"/>
      <c r="AD83" s="142">
        <v>1.6872</v>
      </c>
      <c r="AE83" s="143"/>
      <c r="AF83" s="140" t="s">
        <v>402</v>
      </c>
      <c r="AG83" s="144"/>
      <c r="AH83" s="141"/>
    </row>
    <row r="84" spans="1:34" ht="13.5" customHeight="1" x14ac:dyDescent="0.2">
      <c r="A84" s="135" t="s">
        <v>56</v>
      </c>
      <c r="B84" s="136" t="s">
        <v>57</v>
      </c>
      <c r="C84" s="137"/>
      <c r="D84" s="138">
        <v>1.1805000000000001</v>
      </c>
      <c r="E84" s="137"/>
      <c r="F84" s="137" t="s">
        <v>365</v>
      </c>
      <c r="G84" s="139" t="s">
        <v>351</v>
      </c>
      <c r="H84" s="140"/>
      <c r="I84" s="137"/>
      <c r="J84" s="137"/>
      <c r="K84" s="137"/>
      <c r="L84" s="137"/>
      <c r="M84" s="137"/>
      <c r="N84" s="137">
        <v>1.1805000000000001</v>
      </c>
      <c r="O84" s="140"/>
      <c r="P84" s="137"/>
      <c r="Q84" s="137"/>
      <c r="R84" s="141" t="s">
        <v>429</v>
      </c>
      <c r="S84" s="140"/>
      <c r="T84" s="137"/>
      <c r="U84" s="137"/>
      <c r="V84" s="137"/>
      <c r="W84" s="137"/>
      <c r="X84" s="137"/>
      <c r="Y84" s="137">
        <v>1.1805000000000001</v>
      </c>
      <c r="Z84" s="137"/>
      <c r="AA84" s="140">
        <v>1.1805000000000001</v>
      </c>
      <c r="AB84" s="137"/>
      <c r="AC84" s="137"/>
      <c r="AD84" s="142">
        <v>1.1805000000000001</v>
      </c>
      <c r="AE84" s="143"/>
      <c r="AF84" s="140" t="s">
        <v>402</v>
      </c>
      <c r="AG84" s="144"/>
      <c r="AH84" s="141" t="s">
        <v>430</v>
      </c>
    </row>
    <row r="85" spans="1:34" ht="25.5" customHeight="1" x14ac:dyDescent="0.2">
      <c r="A85" s="135" t="s">
        <v>58</v>
      </c>
      <c r="B85" s="136" t="s">
        <v>59</v>
      </c>
      <c r="C85" s="137"/>
      <c r="D85" s="138">
        <v>0.92710000000000004</v>
      </c>
      <c r="E85" s="137"/>
      <c r="F85" s="137" t="s">
        <v>365</v>
      </c>
      <c r="G85" s="139" t="s">
        <v>345</v>
      </c>
      <c r="H85" s="140">
        <v>0.92710000000000004</v>
      </c>
      <c r="I85" s="137"/>
      <c r="J85" s="137"/>
      <c r="K85" s="137"/>
      <c r="L85" s="137"/>
      <c r="M85" s="137"/>
      <c r="N85" s="137"/>
      <c r="O85" s="140">
        <v>0.92710000000000004</v>
      </c>
      <c r="P85" s="137"/>
      <c r="Q85" s="137"/>
      <c r="R85" s="141" t="s">
        <v>351</v>
      </c>
      <c r="S85" s="140"/>
      <c r="T85" s="137"/>
      <c r="U85" s="137"/>
      <c r="V85" s="137"/>
      <c r="W85" s="137"/>
      <c r="X85" s="137"/>
      <c r="Y85" s="137"/>
      <c r="Z85" s="137">
        <v>0.92710000000000004</v>
      </c>
      <c r="AA85" s="140"/>
      <c r="AB85" s="137"/>
      <c r="AC85" s="137"/>
      <c r="AD85" s="142">
        <v>0.92710000000000004</v>
      </c>
      <c r="AE85" s="143"/>
      <c r="AF85" s="140" t="s">
        <v>402</v>
      </c>
      <c r="AG85" s="144"/>
      <c r="AH85" s="141"/>
    </row>
    <row r="86" spans="1:34" ht="13.5" customHeight="1" x14ac:dyDescent="0.2">
      <c r="A86" s="145" t="s">
        <v>431</v>
      </c>
      <c r="B86" s="145" t="s">
        <v>432</v>
      </c>
      <c r="C86" s="146"/>
      <c r="D86" s="147" t="s">
        <v>365</v>
      </c>
      <c r="E86" s="146"/>
      <c r="F86" s="146" t="s">
        <v>365</v>
      </c>
      <c r="G86" s="148"/>
      <c r="H86" s="149"/>
      <c r="I86" s="146"/>
      <c r="J86" s="146"/>
      <c r="K86" s="146"/>
      <c r="L86" s="146"/>
      <c r="M86" s="146"/>
      <c r="N86" s="146"/>
      <c r="O86" s="149"/>
      <c r="P86" s="146"/>
      <c r="Q86" s="146"/>
      <c r="R86" s="150"/>
      <c r="S86" s="149"/>
      <c r="T86" s="146"/>
      <c r="U86" s="146"/>
      <c r="V86" s="146"/>
      <c r="W86" s="146"/>
      <c r="X86" s="146"/>
      <c r="Y86" s="146"/>
      <c r="Z86" s="146"/>
      <c r="AA86" s="149"/>
      <c r="AB86" s="146"/>
      <c r="AC86" s="146"/>
      <c r="AD86" s="151"/>
      <c r="AE86" s="152"/>
      <c r="AF86" s="149"/>
      <c r="AG86" s="153"/>
      <c r="AH86" s="150"/>
    </row>
    <row r="87" spans="1:34" ht="13.5" customHeight="1" x14ac:dyDescent="0.2">
      <c r="A87" s="109">
        <v>24.46</v>
      </c>
      <c r="B87" s="145" t="s">
        <v>237</v>
      </c>
      <c r="C87" s="146"/>
      <c r="D87" s="147"/>
      <c r="E87" s="146"/>
      <c r="F87" s="146" t="s">
        <v>365</v>
      </c>
      <c r="G87" s="148"/>
      <c r="H87" s="149"/>
      <c r="I87" s="146"/>
      <c r="J87" s="146"/>
      <c r="K87" s="146"/>
      <c r="L87" s="146"/>
      <c r="M87" s="146"/>
      <c r="N87" s="146"/>
      <c r="O87" s="149"/>
      <c r="P87" s="146"/>
      <c r="Q87" s="146"/>
      <c r="R87" s="150"/>
      <c r="S87" s="149"/>
      <c r="T87" s="146"/>
      <c r="U87" s="146"/>
      <c r="V87" s="146"/>
      <c r="W87" s="146"/>
      <c r="X87" s="146"/>
      <c r="Y87" s="146"/>
      <c r="Z87" s="146"/>
      <c r="AA87" s="149"/>
      <c r="AB87" s="146"/>
      <c r="AC87" s="146"/>
      <c r="AD87" s="151"/>
      <c r="AE87" s="152"/>
      <c r="AF87" s="149"/>
      <c r="AG87" s="153"/>
      <c r="AH87" s="150"/>
    </row>
    <row r="88" spans="1:34" ht="13.5" customHeight="1" x14ac:dyDescent="0.2">
      <c r="A88" s="136" t="s">
        <v>60</v>
      </c>
      <c r="B88" s="136" t="s">
        <v>61</v>
      </c>
      <c r="C88" s="137"/>
      <c r="D88" s="138">
        <v>7.7404000000000002</v>
      </c>
      <c r="E88" s="137"/>
      <c r="F88" s="137" t="s">
        <v>365</v>
      </c>
      <c r="G88" s="139" t="s">
        <v>345</v>
      </c>
      <c r="H88" s="140">
        <v>7.7404000000000002</v>
      </c>
      <c r="I88" s="137"/>
      <c r="J88" s="137"/>
      <c r="K88" s="137"/>
      <c r="L88" s="137"/>
      <c r="M88" s="137"/>
      <c r="N88" s="137"/>
      <c r="O88" s="140">
        <v>7.7404000000000002</v>
      </c>
      <c r="P88" s="137"/>
      <c r="Q88" s="137"/>
      <c r="R88" s="141" t="s">
        <v>351</v>
      </c>
      <c r="S88" s="140"/>
      <c r="T88" s="137"/>
      <c r="U88" s="137"/>
      <c r="V88" s="137"/>
      <c r="W88" s="137"/>
      <c r="X88" s="137"/>
      <c r="Y88" s="137"/>
      <c r="Z88" s="137">
        <v>7.7404000000000002</v>
      </c>
      <c r="AA88" s="140"/>
      <c r="AB88" s="137"/>
      <c r="AC88" s="137"/>
      <c r="AD88" s="142">
        <v>7.7404000000000002</v>
      </c>
      <c r="AE88" s="143"/>
      <c r="AF88" s="140" t="s">
        <v>402</v>
      </c>
      <c r="AG88" s="144"/>
      <c r="AH88" s="141"/>
    </row>
    <row r="89" spans="1:34" ht="13.5" customHeight="1" x14ac:dyDescent="0.2">
      <c r="A89" s="109">
        <v>25.1</v>
      </c>
      <c r="B89" s="145" t="s">
        <v>433</v>
      </c>
      <c r="C89" s="146"/>
      <c r="D89" s="147" t="s">
        <v>365</v>
      </c>
      <c r="E89" s="146"/>
      <c r="F89" s="146" t="s">
        <v>365</v>
      </c>
      <c r="G89" s="148"/>
      <c r="H89" s="149"/>
      <c r="I89" s="146"/>
      <c r="J89" s="146"/>
      <c r="K89" s="146"/>
      <c r="L89" s="146"/>
      <c r="M89" s="146"/>
      <c r="N89" s="146"/>
      <c r="O89" s="149"/>
      <c r="P89" s="146"/>
      <c r="Q89" s="146"/>
      <c r="R89" s="150"/>
      <c r="S89" s="149"/>
      <c r="T89" s="146"/>
      <c r="U89" s="146"/>
      <c r="V89" s="146"/>
      <c r="W89" s="146"/>
      <c r="X89" s="146"/>
      <c r="Y89" s="146"/>
      <c r="Z89" s="146"/>
      <c r="AA89" s="149"/>
      <c r="AB89" s="146"/>
      <c r="AC89" s="146"/>
      <c r="AD89" s="151"/>
      <c r="AE89" s="152"/>
      <c r="AF89" s="149"/>
      <c r="AG89" s="153"/>
      <c r="AH89" s="150"/>
    </row>
    <row r="90" spans="1:34" ht="13.5" customHeight="1" x14ac:dyDescent="0.2">
      <c r="A90" s="109" t="s">
        <v>434</v>
      </c>
      <c r="B90" s="145" t="s">
        <v>435</v>
      </c>
      <c r="C90" s="146"/>
      <c r="D90" s="147" t="s">
        <v>365</v>
      </c>
      <c r="E90" s="146"/>
      <c r="F90" s="146" t="s">
        <v>365</v>
      </c>
      <c r="G90" s="148"/>
      <c r="H90" s="149"/>
      <c r="I90" s="146"/>
      <c r="J90" s="146"/>
      <c r="K90" s="146"/>
      <c r="L90" s="146"/>
      <c r="M90" s="146"/>
      <c r="N90" s="146"/>
      <c r="O90" s="149"/>
      <c r="P90" s="146"/>
      <c r="Q90" s="146"/>
      <c r="R90" s="150"/>
      <c r="S90" s="149"/>
      <c r="T90" s="146"/>
      <c r="U90" s="146"/>
      <c r="V90" s="146"/>
      <c r="W90" s="146"/>
      <c r="X90" s="146"/>
      <c r="Y90" s="146"/>
      <c r="Z90" s="146"/>
      <c r="AA90" s="149"/>
      <c r="AB90" s="146"/>
      <c r="AC90" s="146"/>
      <c r="AD90" s="151"/>
      <c r="AE90" s="152"/>
      <c r="AF90" s="149"/>
      <c r="AG90" s="153"/>
      <c r="AH90" s="150"/>
    </row>
    <row r="91" spans="1:34" ht="13.5" customHeight="1" x14ac:dyDescent="0.2">
      <c r="A91" s="109" t="s">
        <v>436</v>
      </c>
      <c r="B91" s="145" t="s">
        <v>437</v>
      </c>
      <c r="C91" s="146"/>
      <c r="D91" s="147" t="s">
        <v>365</v>
      </c>
      <c r="E91" s="146"/>
      <c r="F91" s="146" t="s">
        <v>365</v>
      </c>
      <c r="G91" s="148"/>
      <c r="H91" s="149"/>
      <c r="I91" s="146"/>
      <c r="J91" s="146"/>
      <c r="K91" s="146"/>
      <c r="L91" s="146"/>
      <c r="M91" s="146"/>
      <c r="N91" s="146"/>
      <c r="O91" s="149"/>
      <c r="P91" s="146"/>
      <c r="Q91" s="146"/>
      <c r="R91" s="150"/>
      <c r="S91" s="149"/>
      <c r="T91" s="146"/>
      <c r="U91" s="146"/>
      <c r="V91" s="146"/>
      <c r="W91" s="146"/>
      <c r="X91" s="146"/>
      <c r="Y91" s="146"/>
      <c r="Z91" s="146"/>
      <c r="AA91" s="149"/>
      <c r="AB91" s="146"/>
      <c r="AC91" s="146"/>
      <c r="AD91" s="151"/>
      <c r="AE91" s="152"/>
      <c r="AF91" s="149"/>
      <c r="AG91" s="153"/>
      <c r="AH91" s="150"/>
    </row>
    <row r="92" spans="1:34" ht="13.5" customHeight="1" x14ac:dyDescent="0.2">
      <c r="A92" s="109">
        <v>25.7</v>
      </c>
      <c r="B92" s="145" t="s">
        <v>438</v>
      </c>
      <c r="C92" s="146"/>
      <c r="D92" s="147" t="s">
        <v>365</v>
      </c>
      <c r="E92" s="146"/>
      <c r="F92" s="146" t="s">
        <v>365</v>
      </c>
      <c r="G92" s="148"/>
      <c r="H92" s="149"/>
      <c r="I92" s="146"/>
      <c r="J92" s="146"/>
      <c r="K92" s="146"/>
      <c r="L92" s="146"/>
      <c r="M92" s="146"/>
      <c r="N92" s="146"/>
      <c r="O92" s="149"/>
      <c r="P92" s="146"/>
      <c r="Q92" s="146"/>
      <c r="R92" s="150"/>
      <c r="S92" s="149"/>
      <c r="T92" s="146"/>
      <c r="U92" s="146"/>
      <c r="V92" s="146"/>
      <c r="W92" s="146"/>
      <c r="X92" s="146"/>
      <c r="Y92" s="146"/>
      <c r="Z92" s="146"/>
      <c r="AA92" s="149"/>
      <c r="AB92" s="146"/>
      <c r="AC92" s="146"/>
      <c r="AD92" s="151"/>
      <c r="AE92" s="152"/>
      <c r="AF92" s="149"/>
      <c r="AG92" s="153"/>
      <c r="AH92" s="150"/>
    </row>
    <row r="93" spans="1:34" ht="13.5" customHeight="1" x14ac:dyDescent="0.2">
      <c r="A93" s="109">
        <v>25.9</v>
      </c>
      <c r="B93" s="145" t="s">
        <v>439</v>
      </c>
      <c r="C93" s="146"/>
      <c r="D93" s="147" t="s">
        <v>365</v>
      </c>
      <c r="E93" s="146"/>
      <c r="F93" s="146" t="s">
        <v>365</v>
      </c>
      <c r="G93" s="148"/>
      <c r="H93" s="149"/>
      <c r="I93" s="146"/>
      <c r="J93" s="146"/>
      <c r="K93" s="146"/>
      <c r="L93" s="146"/>
      <c r="M93" s="146"/>
      <c r="N93" s="146"/>
      <c r="O93" s="149"/>
      <c r="P93" s="146"/>
      <c r="Q93" s="146"/>
      <c r="R93" s="150"/>
      <c r="S93" s="149"/>
      <c r="T93" s="146"/>
      <c r="U93" s="146"/>
      <c r="V93" s="146"/>
      <c r="W93" s="146"/>
      <c r="X93" s="146"/>
      <c r="Y93" s="146"/>
      <c r="Z93" s="146"/>
      <c r="AA93" s="149"/>
      <c r="AB93" s="146"/>
      <c r="AC93" s="146"/>
      <c r="AD93" s="151"/>
      <c r="AE93" s="152"/>
      <c r="AF93" s="149"/>
      <c r="AG93" s="153"/>
      <c r="AH93" s="150"/>
    </row>
    <row r="94" spans="1:34" ht="13.5" customHeight="1" x14ac:dyDescent="0.2">
      <c r="A94" s="135">
        <v>25.4</v>
      </c>
      <c r="B94" s="136" t="s">
        <v>62</v>
      </c>
      <c r="C94" s="137"/>
      <c r="D94" s="138">
        <v>0.60829999999999995</v>
      </c>
      <c r="E94" s="137"/>
      <c r="F94" s="137" t="s">
        <v>365</v>
      </c>
      <c r="G94" s="139" t="s">
        <v>345</v>
      </c>
      <c r="H94" s="140">
        <v>0.60829999999999995</v>
      </c>
      <c r="I94" s="137"/>
      <c r="J94" s="137"/>
      <c r="K94" s="137"/>
      <c r="L94" s="137"/>
      <c r="M94" s="137"/>
      <c r="N94" s="137"/>
      <c r="O94" s="140">
        <v>0.60829999999999995</v>
      </c>
      <c r="P94" s="137"/>
      <c r="Q94" s="137"/>
      <c r="R94" s="141" t="s">
        <v>351</v>
      </c>
      <c r="S94" s="140"/>
      <c r="T94" s="137"/>
      <c r="U94" s="137"/>
      <c r="V94" s="137"/>
      <c r="W94" s="137"/>
      <c r="X94" s="137"/>
      <c r="Y94" s="137"/>
      <c r="Z94" s="137">
        <v>0.60829999999999995</v>
      </c>
      <c r="AA94" s="140"/>
      <c r="AB94" s="137"/>
      <c r="AC94" s="137"/>
      <c r="AD94" s="142">
        <v>0.60829999999999995</v>
      </c>
      <c r="AE94" s="143"/>
      <c r="AF94" s="140" t="s">
        <v>402</v>
      </c>
      <c r="AG94" s="144"/>
      <c r="AH94" s="141"/>
    </row>
    <row r="95" spans="1:34" ht="13.5" customHeight="1" x14ac:dyDescent="0.2">
      <c r="A95" s="135">
        <v>26</v>
      </c>
      <c r="B95" s="136" t="s">
        <v>63</v>
      </c>
      <c r="C95" s="137"/>
      <c r="D95" s="138">
        <v>7.1006999999999998</v>
      </c>
      <c r="E95" s="137"/>
      <c r="F95" s="137" t="s">
        <v>365</v>
      </c>
      <c r="G95" s="139" t="s">
        <v>345</v>
      </c>
      <c r="H95" s="140">
        <v>7.1006999999999998</v>
      </c>
      <c r="I95" s="137"/>
      <c r="J95" s="137"/>
      <c r="K95" s="137"/>
      <c r="L95" s="137"/>
      <c r="M95" s="137"/>
      <c r="N95" s="137"/>
      <c r="O95" s="140">
        <v>7.1006999999999998</v>
      </c>
      <c r="P95" s="137"/>
      <c r="Q95" s="137"/>
      <c r="R95" s="141" t="s">
        <v>351</v>
      </c>
      <c r="S95" s="140"/>
      <c r="T95" s="137"/>
      <c r="U95" s="137"/>
      <c r="V95" s="137"/>
      <c r="W95" s="137"/>
      <c r="X95" s="137"/>
      <c r="Y95" s="137"/>
      <c r="Z95" s="137">
        <v>7.1006999999999998</v>
      </c>
      <c r="AA95" s="140"/>
      <c r="AB95" s="137"/>
      <c r="AC95" s="137"/>
      <c r="AD95" s="142">
        <v>7.1006999999999998</v>
      </c>
      <c r="AE95" s="143"/>
      <c r="AF95" s="140" t="s">
        <v>402</v>
      </c>
      <c r="AG95" s="144"/>
      <c r="AH95" s="141"/>
    </row>
    <row r="96" spans="1:34" ht="13.5" customHeight="1" x14ac:dyDescent="0.2">
      <c r="A96" s="109">
        <v>26.1</v>
      </c>
      <c r="B96" s="145" t="s">
        <v>440</v>
      </c>
      <c r="C96" s="146"/>
      <c r="D96" s="147" t="s">
        <v>365</v>
      </c>
      <c r="E96" s="146"/>
      <c r="F96" s="146" t="s">
        <v>365</v>
      </c>
      <c r="G96" s="148"/>
      <c r="H96" s="149"/>
      <c r="I96" s="146"/>
      <c r="J96" s="146"/>
      <c r="K96" s="146"/>
      <c r="L96" s="146"/>
      <c r="M96" s="146"/>
      <c r="N96" s="146"/>
      <c r="O96" s="149"/>
      <c r="P96" s="146"/>
      <c r="Q96" s="146"/>
      <c r="R96" s="150"/>
      <c r="S96" s="149"/>
      <c r="T96" s="146"/>
      <c r="U96" s="146"/>
      <c r="V96" s="146"/>
      <c r="W96" s="146"/>
      <c r="X96" s="146"/>
      <c r="Y96" s="146"/>
      <c r="Z96" s="146"/>
      <c r="AA96" s="149"/>
      <c r="AB96" s="146"/>
      <c r="AC96" s="146"/>
      <c r="AD96" s="151"/>
      <c r="AE96" s="152"/>
      <c r="AF96" s="149"/>
      <c r="AG96" s="153"/>
      <c r="AH96" s="150"/>
    </row>
    <row r="97" spans="1:34" ht="13.5" customHeight="1" x14ac:dyDescent="0.2">
      <c r="A97" s="109">
        <v>26.2</v>
      </c>
      <c r="B97" s="145" t="s">
        <v>441</v>
      </c>
      <c r="C97" s="146"/>
      <c r="D97" s="147" t="s">
        <v>365</v>
      </c>
      <c r="E97" s="146"/>
      <c r="F97" s="146" t="s">
        <v>365</v>
      </c>
      <c r="G97" s="148"/>
      <c r="H97" s="149"/>
      <c r="I97" s="146"/>
      <c r="J97" s="146"/>
      <c r="K97" s="146"/>
      <c r="L97" s="146"/>
      <c r="M97" s="146"/>
      <c r="N97" s="146"/>
      <c r="O97" s="149"/>
      <c r="P97" s="146"/>
      <c r="Q97" s="146"/>
      <c r="R97" s="150"/>
      <c r="S97" s="149"/>
      <c r="T97" s="146"/>
      <c r="U97" s="146"/>
      <c r="V97" s="146"/>
      <c r="W97" s="146"/>
      <c r="X97" s="146"/>
      <c r="Y97" s="146"/>
      <c r="Z97" s="146"/>
      <c r="AA97" s="149"/>
      <c r="AB97" s="146"/>
      <c r="AC97" s="146"/>
      <c r="AD97" s="151"/>
      <c r="AE97" s="152"/>
      <c r="AF97" s="149"/>
      <c r="AG97" s="153"/>
      <c r="AH97" s="150"/>
    </row>
    <row r="98" spans="1:34" ht="13.5" customHeight="1" x14ac:dyDescent="0.2">
      <c r="A98" s="109">
        <v>26.3</v>
      </c>
      <c r="B98" s="145" t="s">
        <v>442</v>
      </c>
      <c r="C98" s="146"/>
      <c r="D98" s="147" t="s">
        <v>365</v>
      </c>
      <c r="E98" s="146"/>
      <c r="F98" s="146" t="s">
        <v>365</v>
      </c>
      <c r="G98" s="148"/>
      <c r="H98" s="149"/>
      <c r="I98" s="146"/>
      <c r="J98" s="146"/>
      <c r="K98" s="146"/>
      <c r="L98" s="146"/>
      <c r="M98" s="146"/>
      <c r="N98" s="146"/>
      <c r="O98" s="149"/>
      <c r="P98" s="146"/>
      <c r="Q98" s="146"/>
      <c r="R98" s="150"/>
      <c r="S98" s="149"/>
      <c r="T98" s="146"/>
      <c r="U98" s="146"/>
      <c r="V98" s="146"/>
      <c r="W98" s="146"/>
      <c r="X98" s="146"/>
      <c r="Y98" s="146"/>
      <c r="Z98" s="146"/>
      <c r="AA98" s="149"/>
      <c r="AB98" s="146"/>
      <c r="AC98" s="146"/>
      <c r="AD98" s="151"/>
      <c r="AE98" s="152"/>
      <c r="AF98" s="149"/>
      <c r="AG98" s="153"/>
      <c r="AH98" s="150"/>
    </row>
    <row r="99" spans="1:34" ht="13.5" customHeight="1" x14ac:dyDescent="0.2">
      <c r="A99" s="109">
        <v>26.4</v>
      </c>
      <c r="B99" s="145" t="s">
        <v>443</v>
      </c>
      <c r="C99" s="146"/>
      <c r="D99" s="147" t="s">
        <v>365</v>
      </c>
      <c r="E99" s="146"/>
      <c r="F99" s="146" t="s">
        <v>365</v>
      </c>
      <c r="G99" s="148"/>
      <c r="H99" s="149"/>
      <c r="I99" s="146"/>
      <c r="J99" s="146"/>
      <c r="K99" s="146"/>
      <c r="L99" s="146"/>
      <c r="M99" s="146"/>
      <c r="N99" s="146"/>
      <c r="O99" s="149"/>
      <c r="P99" s="146"/>
      <c r="Q99" s="146"/>
      <c r="R99" s="150"/>
      <c r="S99" s="149"/>
      <c r="T99" s="146"/>
      <c r="U99" s="146"/>
      <c r="V99" s="146"/>
      <c r="W99" s="146"/>
      <c r="X99" s="146"/>
      <c r="Y99" s="146"/>
      <c r="Z99" s="146"/>
      <c r="AA99" s="149"/>
      <c r="AB99" s="146"/>
      <c r="AC99" s="146"/>
      <c r="AD99" s="151"/>
      <c r="AE99" s="152"/>
      <c r="AF99" s="149"/>
      <c r="AG99" s="153"/>
      <c r="AH99" s="150"/>
    </row>
    <row r="100" spans="1:34" ht="13.5" customHeight="1" x14ac:dyDescent="0.2">
      <c r="A100" s="109">
        <v>26.5</v>
      </c>
      <c r="B100" s="145" t="s">
        <v>444</v>
      </c>
      <c r="C100" s="146"/>
      <c r="D100" s="147" t="s">
        <v>365</v>
      </c>
      <c r="E100" s="146"/>
      <c r="F100" s="146" t="s">
        <v>365</v>
      </c>
      <c r="G100" s="148"/>
      <c r="H100" s="149"/>
      <c r="I100" s="146"/>
      <c r="J100" s="146"/>
      <c r="K100" s="146"/>
      <c r="L100" s="146"/>
      <c r="M100" s="146"/>
      <c r="N100" s="146"/>
      <c r="O100" s="149"/>
      <c r="P100" s="146"/>
      <c r="Q100" s="146"/>
      <c r="R100" s="150"/>
      <c r="S100" s="149"/>
      <c r="T100" s="146"/>
      <c r="U100" s="146"/>
      <c r="V100" s="146"/>
      <c r="W100" s="146"/>
      <c r="X100" s="146"/>
      <c r="Y100" s="146"/>
      <c r="Z100" s="146"/>
      <c r="AA100" s="149"/>
      <c r="AB100" s="146"/>
      <c r="AC100" s="146"/>
      <c r="AD100" s="151"/>
      <c r="AE100" s="152"/>
      <c r="AF100" s="149"/>
      <c r="AG100" s="153"/>
      <c r="AH100" s="150"/>
    </row>
    <row r="101" spans="1:34" ht="13.5" customHeight="1" x14ac:dyDescent="0.2">
      <c r="A101" s="109">
        <v>26.6</v>
      </c>
      <c r="B101" s="145" t="s">
        <v>445</v>
      </c>
      <c r="C101" s="146"/>
      <c r="D101" s="147" t="s">
        <v>365</v>
      </c>
      <c r="E101" s="146"/>
      <c r="F101" s="146" t="s">
        <v>365</v>
      </c>
      <c r="G101" s="148"/>
      <c r="H101" s="149"/>
      <c r="I101" s="146"/>
      <c r="J101" s="146"/>
      <c r="K101" s="146"/>
      <c r="L101" s="146"/>
      <c r="M101" s="146"/>
      <c r="N101" s="146"/>
      <c r="O101" s="149"/>
      <c r="P101" s="146"/>
      <c r="Q101" s="146"/>
      <c r="R101" s="150"/>
      <c r="S101" s="149"/>
      <c r="T101" s="146"/>
      <c r="U101" s="146"/>
      <c r="V101" s="146"/>
      <c r="W101" s="146"/>
      <c r="X101" s="146"/>
      <c r="Y101" s="146"/>
      <c r="Z101" s="146"/>
      <c r="AA101" s="149"/>
      <c r="AB101" s="146"/>
      <c r="AC101" s="146"/>
      <c r="AD101" s="151"/>
      <c r="AE101" s="152"/>
      <c r="AF101" s="149"/>
      <c r="AG101" s="153"/>
      <c r="AH101" s="150"/>
    </row>
    <row r="102" spans="1:34" ht="13.5" customHeight="1" x14ac:dyDescent="0.2">
      <c r="A102" s="109" t="s">
        <v>446</v>
      </c>
      <c r="B102" s="145" t="s">
        <v>447</v>
      </c>
      <c r="C102" s="146"/>
      <c r="D102" s="147" t="s">
        <v>365</v>
      </c>
      <c r="E102" s="146"/>
      <c r="F102" s="146" t="s">
        <v>365</v>
      </c>
      <c r="G102" s="148"/>
      <c r="H102" s="149"/>
      <c r="I102" s="146"/>
      <c r="J102" s="146"/>
      <c r="K102" s="146"/>
      <c r="L102" s="146"/>
      <c r="M102" s="146"/>
      <c r="N102" s="146"/>
      <c r="O102" s="149"/>
      <c r="P102" s="146"/>
      <c r="Q102" s="146"/>
      <c r="R102" s="150"/>
      <c r="S102" s="149"/>
      <c r="T102" s="146"/>
      <c r="U102" s="146"/>
      <c r="V102" s="146"/>
      <c r="W102" s="146"/>
      <c r="X102" s="146"/>
      <c r="Y102" s="146"/>
      <c r="Z102" s="146"/>
      <c r="AA102" s="149"/>
      <c r="AB102" s="146"/>
      <c r="AC102" s="146"/>
      <c r="AD102" s="151"/>
      <c r="AE102" s="152"/>
      <c r="AF102" s="149"/>
      <c r="AG102" s="153"/>
      <c r="AH102" s="150"/>
    </row>
    <row r="103" spans="1:34" ht="13.5" customHeight="1" x14ac:dyDescent="0.2">
      <c r="A103" s="135">
        <v>27</v>
      </c>
      <c r="B103" s="136" t="s">
        <v>64</v>
      </c>
      <c r="C103" s="137"/>
      <c r="D103" s="138">
        <v>2.5133000000000001</v>
      </c>
      <c r="E103" s="137"/>
      <c r="F103" s="137" t="s">
        <v>365</v>
      </c>
      <c r="G103" s="139" t="s">
        <v>345</v>
      </c>
      <c r="H103" s="140">
        <v>2.5133000000000001</v>
      </c>
      <c r="I103" s="137"/>
      <c r="J103" s="137"/>
      <c r="K103" s="137"/>
      <c r="L103" s="137"/>
      <c r="M103" s="137"/>
      <c r="N103" s="137"/>
      <c r="O103" s="140">
        <v>2.5133000000000001</v>
      </c>
      <c r="P103" s="137"/>
      <c r="Q103" s="137"/>
      <c r="R103" s="141" t="s">
        <v>351</v>
      </c>
      <c r="S103" s="140"/>
      <c r="T103" s="137"/>
      <c r="U103" s="137"/>
      <c r="V103" s="137"/>
      <c r="W103" s="137"/>
      <c r="X103" s="137"/>
      <c r="Y103" s="137"/>
      <c r="Z103" s="137">
        <v>2.5133000000000001</v>
      </c>
      <c r="AA103" s="140"/>
      <c r="AB103" s="137"/>
      <c r="AC103" s="137"/>
      <c r="AD103" s="142">
        <v>2.5133000000000001</v>
      </c>
      <c r="AE103" s="143"/>
      <c r="AF103" s="140" t="s">
        <v>402</v>
      </c>
      <c r="AG103" s="144"/>
      <c r="AH103" s="141"/>
    </row>
    <row r="104" spans="1:34" ht="13.5" customHeight="1" x14ac:dyDescent="0.2">
      <c r="A104" s="109" t="s">
        <v>448</v>
      </c>
      <c r="B104" s="145" t="s">
        <v>449</v>
      </c>
      <c r="C104" s="146"/>
      <c r="D104" s="147" t="s">
        <v>365</v>
      </c>
      <c r="E104" s="146"/>
      <c r="F104" s="146" t="s">
        <v>365</v>
      </c>
      <c r="G104" s="148"/>
      <c r="H104" s="149"/>
      <c r="I104" s="146"/>
      <c r="J104" s="146"/>
      <c r="K104" s="146"/>
      <c r="L104" s="146"/>
      <c r="M104" s="146"/>
      <c r="N104" s="146"/>
      <c r="O104" s="149"/>
      <c r="P104" s="146"/>
      <c r="Q104" s="146"/>
      <c r="R104" s="150"/>
      <c r="S104" s="149"/>
      <c r="T104" s="146"/>
      <c r="U104" s="146"/>
      <c r="V104" s="146"/>
      <c r="W104" s="146"/>
      <c r="X104" s="146"/>
      <c r="Y104" s="146"/>
      <c r="Z104" s="146"/>
      <c r="AA104" s="149"/>
      <c r="AB104" s="146"/>
      <c r="AC104" s="146"/>
      <c r="AD104" s="151"/>
      <c r="AE104" s="152"/>
      <c r="AF104" s="149"/>
      <c r="AG104" s="153"/>
      <c r="AH104" s="150"/>
    </row>
    <row r="105" spans="1:34" ht="13.5" customHeight="1" x14ac:dyDescent="0.2">
      <c r="A105" s="109">
        <v>27.3</v>
      </c>
      <c r="B105" s="145" t="s">
        <v>450</v>
      </c>
      <c r="C105" s="146"/>
      <c r="D105" s="147" t="s">
        <v>365</v>
      </c>
      <c r="E105" s="146"/>
      <c r="F105" s="146" t="s">
        <v>365</v>
      </c>
      <c r="G105" s="148"/>
      <c r="H105" s="149"/>
      <c r="I105" s="146"/>
      <c r="J105" s="146"/>
      <c r="K105" s="146"/>
      <c r="L105" s="146"/>
      <c r="M105" s="146"/>
      <c r="N105" s="146"/>
      <c r="O105" s="149"/>
      <c r="P105" s="146"/>
      <c r="Q105" s="146"/>
      <c r="R105" s="150"/>
      <c r="S105" s="149"/>
      <c r="T105" s="146"/>
      <c r="U105" s="146"/>
      <c r="V105" s="146"/>
      <c r="W105" s="146"/>
      <c r="X105" s="146"/>
      <c r="Y105" s="146"/>
      <c r="Z105" s="146"/>
      <c r="AA105" s="149"/>
      <c r="AB105" s="146"/>
      <c r="AC105" s="146"/>
      <c r="AD105" s="151"/>
      <c r="AE105" s="152"/>
      <c r="AF105" s="149"/>
      <c r="AG105" s="153"/>
      <c r="AH105" s="150"/>
    </row>
    <row r="106" spans="1:34" ht="13.5" customHeight="1" x14ac:dyDescent="0.2">
      <c r="A106" s="109" t="s">
        <v>451</v>
      </c>
      <c r="B106" s="145" t="s">
        <v>452</v>
      </c>
      <c r="C106" s="146"/>
      <c r="D106" s="147" t="s">
        <v>365</v>
      </c>
      <c r="E106" s="146"/>
      <c r="F106" s="146" t="s">
        <v>365</v>
      </c>
      <c r="G106" s="148"/>
      <c r="H106" s="149"/>
      <c r="I106" s="146"/>
      <c r="J106" s="146"/>
      <c r="K106" s="146"/>
      <c r="L106" s="146"/>
      <c r="M106" s="146"/>
      <c r="N106" s="146"/>
      <c r="O106" s="149"/>
      <c r="P106" s="146"/>
      <c r="Q106" s="146"/>
      <c r="R106" s="150"/>
      <c r="S106" s="149"/>
      <c r="T106" s="146"/>
      <c r="U106" s="146"/>
      <c r="V106" s="146"/>
      <c r="W106" s="146"/>
      <c r="X106" s="146"/>
      <c r="Y106" s="146"/>
      <c r="Z106" s="146"/>
      <c r="AA106" s="149"/>
      <c r="AB106" s="146"/>
      <c r="AC106" s="146"/>
      <c r="AD106" s="151"/>
      <c r="AE106" s="152"/>
      <c r="AF106" s="149"/>
      <c r="AG106" s="153"/>
      <c r="AH106" s="150"/>
    </row>
    <row r="107" spans="1:34" ht="13.5" customHeight="1" x14ac:dyDescent="0.2">
      <c r="A107" s="109">
        <v>27.5</v>
      </c>
      <c r="B107" s="145" t="s">
        <v>453</v>
      </c>
      <c r="C107" s="146"/>
      <c r="D107" s="147" t="s">
        <v>365</v>
      </c>
      <c r="E107" s="146"/>
      <c r="F107" s="146" t="s">
        <v>365</v>
      </c>
      <c r="G107" s="148"/>
      <c r="H107" s="149"/>
      <c r="I107" s="146"/>
      <c r="J107" s="146"/>
      <c r="K107" s="146"/>
      <c r="L107" s="146"/>
      <c r="M107" s="146"/>
      <c r="N107" s="146"/>
      <c r="O107" s="149"/>
      <c r="P107" s="146"/>
      <c r="Q107" s="146"/>
      <c r="R107" s="150"/>
      <c r="S107" s="149"/>
      <c r="T107" s="146"/>
      <c r="U107" s="146"/>
      <c r="V107" s="146"/>
      <c r="W107" s="146"/>
      <c r="X107" s="146"/>
      <c r="Y107" s="146"/>
      <c r="Z107" s="146"/>
      <c r="AA107" s="149"/>
      <c r="AB107" s="146"/>
      <c r="AC107" s="146"/>
      <c r="AD107" s="151"/>
      <c r="AE107" s="152"/>
      <c r="AF107" s="149"/>
      <c r="AG107" s="153"/>
      <c r="AH107" s="150"/>
    </row>
    <row r="108" spans="1:34" ht="13.5" customHeight="1" x14ac:dyDescent="0.2">
      <c r="A108" s="135">
        <v>28</v>
      </c>
      <c r="B108" s="136" t="s">
        <v>65</v>
      </c>
      <c r="C108" s="137"/>
      <c r="D108" s="138">
        <v>8.4224999999999994</v>
      </c>
      <c r="E108" s="137"/>
      <c r="F108" s="137" t="s">
        <v>365</v>
      </c>
      <c r="G108" s="139" t="s">
        <v>345</v>
      </c>
      <c r="H108" s="140">
        <v>8.4224999999999994</v>
      </c>
      <c r="I108" s="137"/>
      <c r="J108" s="137"/>
      <c r="K108" s="137"/>
      <c r="L108" s="137"/>
      <c r="M108" s="137"/>
      <c r="N108" s="137"/>
      <c r="O108" s="140">
        <v>8.4224999999999994</v>
      </c>
      <c r="P108" s="137"/>
      <c r="Q108" s="137"/>
      <c r="R108" s="141" t="s">
        <v>351</v>
      </c>
      <c r="S108" s="140"/>
      <c r="T108" s="137"/>
      <c r="U108" s="137"/>
      <c r="V108" s="137"/>
      <c r="W108" s="137"/>
      <c r="X108" s="137"/>
      <c r="Y108" s="137"/>
      <c r="Z108" s="137">
        <v>8.4224999999999994</v>
      </c>
      <c r="AA108" s="140"/>
      <c r="AB108" s="137"/>
      <c r="AC108" s="137"/>
      <c r="AD108" s="142">
        <v>8.4224999999999994</v>
      </c>
      <c r="AE108" s="143"/>
      <c r="AF108" s="140" t="s">
        <v>402</v>
      </c>
      <c r="AG108" s="144"/>
      <c r="AH108" s="141"/>
    </row>
    <row r="109" spans="1:34" ht="13.5" customHeight="1" x14ac:dyDescent="0.2">
      <c r="A109" s="109">
        <v>28.1</v>
      </c>
      <c r="B109" s="145" t="s">
        <v>454</v>
      </c>
      <c r="C109" s="146"/>
      <c r="D109" s="147" t="s">
        <v>365</v>
      </c>
      <c r="E109" s="146"/>
      <c r="F109" s="146" t="s">
        <v>365</v>
      </c>
      <c r="G109" s="148"/>
      <c r="H109" s="149"/>
      <c r="I109" s="146"/>
      <c r="J109" s="146"/>
      <c r="K109" s="146"/>
      <c r="L109" s="146"/>
      <c r="M109" s="146"/>
      <c r="N109" s="146"/>
      <c r="O109" s="149"/>
      <c r="P109" s="146"/>
      <c r="Q109" s="146"/>
      <c r="R109" s="150"/>
      <c r="S109" s="149"/>
      <c r="T109" s="146"/>
      <c r="U109" s="146"/>
      <c r="V109" s="146"/>
      <c r="W109" s="146"/>
      <c r="X109" s="146"/>
      <c r="Y109" s="146"/>
      <c r="Z109" s="146"/>
      <c r="AA109" s="149"/>
      <c r="AB109" s="146"/>
      <c r="AC109" s="146"/>
      <c r="AD109" s="151"/>
      <c r="AE109" s="152"/>
      <c r="AF109" s="149"/>
      <c r="AG109" s="153"/>
      <c r="AH109" s="150"/>
    </row>
    <row r="110" spans="1:34" ht="13.5" customHeight="1" x14ac:dyDescent="0.2">
      <c r="A110" s="109">
        <v>28.2</v>
      </c>
      <c r="B110" s="145" t="s">
        <v>455</v>
      </c>
      <c r="C110" s="146"/>
      <c r="D110" s="147" t="s">
        <v>365</v>
      </c>
      <c r="E110" s="146"/>
      <c r="F110" s="146" t="s">
        <v>365</v>
      </c>
      <c r="G110" s="148"/>
      <c r="H110" s="149"/>
      <c r="I110" s="146"/>
      <c r="J110" s="146"/>
      <c r="K110" s="146"/>
      <c r="L110" s="146"/>
      <c r="M110" s="146"/>
      <c r="N110" s="146"/>
      <c r="O110" s="149"/>
      <c r="P110" s="146"/>
      <c r="Q110" s="146"/>
      <c r="R110" s="150"/>
      <c r="S110" s="149"/>
      <c r="T110" s="146"/>
      <c r="U110" s="146"/>
      <c r="V110" s="146"/>
      <c r="W110" s="146"/>
      <c r="X110" s="146"/>
      <c r="Y110" s="146"/>
      <c r="Z110" s="146"/>
      <c r="AA110" s="149"/>
      <c r="AB110" s="146"/>
      <c r="AC110" s="146"/>
      <c r="AD110" s="151"/>
      <c r="AE110" s="152"/>
      <c r="AF110" s="149"/>
      <c r="AG110" s="153"/>
      <c r="AH110" s="150"/>
    </row>
    <row r="111" spans="1:34" ht="13.5" customHeight="1" x14ac:dyDescent="0.2">
      <c r="A111" s="109">
        <v>28.3</v>
      </c>
      <c r="B111" s="145" t="s">
        <v>456</v>
      </c>
      <c r="C111" s="146"/>
      <c r="D111" s="147" t="s">
        <v>365</v>
      </c>
      <c r="E111" s="146"/>
      <c r="F111" s="146" t="s">
        <v>365</v>
      </c>
      <c r="G111" s="148"/>
      <c r="H111" s="149"/>
      <c r="I111" s="146"/>
      <c r="J111" s="146"/>
      <c r="K111" s="146"/>
      <c r="L111" s="146"/>
      <c r="M111" s="146"/>
      <c r="N111" s="146"/>
      <c r="O111" s="149"/>
      <c r="P111" s="146"/>
      <c r="Q111" s="146"/>
      <c r="R111" s="150"/>
      <c r="S111" s="149"/>
      <c r="T111" s="146"/>
      <c r="U111" s="146"/>
      <c r="V111" s="146"/>
      <c r="W111" s="146"/>
      <c r="X111" s="146"/>
      <c r="Y111" s="146"/>
      <c r="Z111" s="146"/>
      <c r="AA111" s="149"/>
      <c r="AB111" s="146"/>
      <c r="AC111" s="146"/>
      <c r="AD111" s="151"/>
      <c r="AE111" s="152"/>
      <c r="AF111" s="149"/>
      <c r="AG111" s="153"/>
      <c r="AH111" s="150"/>
    </row>
    <row r="112" spans="1:34" ht="13.5" customHeight="1" x14ac:dyDescent="0.2">
      <c r="A112" s="109">
        <v>28.4</v>
      </c>
      <c r="B112" s="145" t="s">
        <v>457</v>
      </c>
      <c r="C112" s="146"/>
      <c r="D112" s="147" t="s">
        <v>365</v>
      </c>
      <c r="E112" s="146"/>
      <c r="F112" s="146" t="s">
        <v>365</v>
      </c>
      <c r="G112" s="148"/>
      <c r="H112" s="149"/>
      <c r="I112" s="146"/>
      <c r="J112" s="146"/>
      <c r="K112" s="146"/>
      <c r="L112" s="146"/>
      <c r="M112" s="146"/>
      <c r="N112" s="146"/>
      <c r="O112" s="149"/>
      <c r="P112" s="146"/>
      <c r="Q112" s="146"/>
      <c r="R112" s="150"/>
      <c r="S112" s="149"/>
      <c r="T112" s="146"/>
      <c r="U112" s="146"/>
      <c r="V112" s="146"/>
      <c r="W112" s="146"/>
      <c r="X112" s="146"/>
      <c r="Y112" s="146"/>
      <c r="Z112" s="146"/>
      <c r="AA112" s="149"/>
      <c r="AB112" s="146"/>
      <c r="AC112" s="146"/>
      <c r="AD112" s="151"/>
      <c r="AE112" s="152"/>
      <c r="AF112" s="149"/>
      <c r="AG112" s="153"/>
      <c r="AH112" s="150"/>
    </row>
    <row r="113" spans="1:34" ht="13.5" customHeight="1" x14ac:dyDescent="0.2">
      <c r="A113" s="109">
        <v>28.9</v>
      </c>
      <c r="B113" s="145" t="s">
        <v>458</v>
      </c>
      <c r="C113" s="146"/>
      <c r="D113" s="147" t="s">
        <v>365</v>
      </c>
      <c r="E113" s="146"/>
      <c r="F113" s="146" t="s">
        <v>365</v>
      </c>
      <c r="G113" s="148"/>
      <c r="H113" s="149"/>
      <c r="I113" s="146"/>
      <c r="J113" s="146"/>
      <c r="K113" s="146"/>
      <c r="L113" s="146"/>
      <c r="M113" s="146"/>
      <c r="N113" s="146"/>
      <c r="O113" s="149"/>
      <c r="P113" s="146"/>
      <c r="Q113" s="146"/>
      <c r="R113" s="150"/>
      <c r="S113" s="149"/>
      <c r="T113" s="146"/>
      <c r="U113" s="146"/>
      <c r="V113" s="146"/>
      <c r="W113" s="146"/>
      <c r="X113" s="146"/>
      <c r="Y113" s="146"/>
      <c r="Z113" s="146"/>
      <c r="AA113" s="149"/>
      <c r="AB113" s="146"/>
      <c r="AC113" s="146"/>
      <c r="AD113" s="151"/>
      <c r="AE113" s="152"/>
      <c r="AF113" s="149"/>
      <c r="AG113" s="153"/>
      <c r="AH113" s="150"/>
    </row>
    <row r="114" spans="1:34" ht="13.5" customHeight="1" x14ac:dyDescent="0.2">
      <c r="A114" s="135">
        <v>29</v>
      </c>
      <c r="B114" s="136" t="s">
        <v>66</v>
      </c>
      <c r="C114" s="137"/>
      <c r="D114" s="138">
        <v>8.9198000000000004</v>
      </c>
      <c r="E114" s="137"/>
      <c r="F114" s="137" t="s">
        <v>365</v>
      </c>
      <c r="G114" s="139" t="s">
        <v>345</v>
      </c>
      <c r="H114" s="140">
        <v>8.9198000000000004</v>
      </c>
      <c r="I114" s="137"/>
      <c r="J114" s="137"/>
      <c r="K114" s="137"/>
      <c r="L114" s="137"/>
      <c r="M114" s="137"/>
      <c r="N114" s="137"/>
      <c r="O114" s="140">
        <v>8.9198000000000004</v>
      </c>
      <c r="P114" s="137"/>
      <c r="Q114" s="137"/>
      <c r="R114" s="141" t="s">
        <v>351</v>
      </c>
      <c r="S114" s="140"/>
      <c r="T114" s="137"/>
      <c r="U114" s="137"/>
      <c r="V114" s="137"/>
      <c r="W114" s="137"/>
      <c r="X114" s="137"/>
      <c r="Y114" s="137"/>
      <c r="Z114" s="137">
        <v>8.9198000000000004</v>
      </c>
      <c r="AA114" s="140"/>
      <c r="AB114" s="137"/>
      <c r="AC114" s="137"/>
      <c r="AD114" s="142">
        <v>8.9198000000000004</v>
      </c>
      <c r="AE114" s="143"/>
      <c r="AF114" s="140" t="s">
        <v>402</v>
      </c>
      <c r="AG114" s="144"/>
      <c r="AH114" s="141"/>
    </row>
    <row r="115" spans="1:34" ht="13.5" customHeight="1" x14ac:dyDescent="0.2">
      <c r="A115" s="109">
        <v>29.1</v>
      </c>
      <c r="B115" s="145" t="s">
        <v>459</v>
      </c>
      <c r="C115" s="146"/>
      <c r="D115" s="147" t="s">
        <v>365</v>
      </c>
      <c r="E115" s="146"/>
      <c r="F115" s="146" t="s">
        <v>365</v>
      </c>
      <c r="G115" s="148"/>
      <c r="H115" s="149"/>
      <c r="I115" s="146"/>
      <c r="J115" s="146"/>
      <c r="K115" s="146"/>
      <c r="L115" s="146"/>
      <c r="M115" s="146"/>
      <c r="N115" s="146"/>
      <c r="O115" s="149"/>
      <c r="P115" s="146"/>
      <c r="Q115" s="146"/>
      <c r="R115" s="150"/>
      <c r="S115" s="149"/>
      <c r="T115" s="146"/>
      <c r="U115" s="146"/>
      <c r="V115" s="146"/>
      <c r="W115" s="146"/>
      <c r="X115" s="146"/>
      <c r="Y115" s="146"/>
      <c r="Z115" s="146"/>
      <c r="AA115" s="149"/>
      <c r="AB115" s="146"/>
      <c r="AC115" s="146"/>
      <c r="AD115" s="151"/>
      <c r="AE115" s="152"/>
      <c r="AF115" s="149"/>
      <c r="AG115" s="153"/>
      <c r="AH115" s="150"/>
    </row>
    <row r="116" spans="1:34" ht="13.5" customHeight="1" x14ac:dyDescent="0.2">
      <c r="A116" s="109">
        <v>29.2</v>
      </c>
      <c r="B116" s="145" t="s">
        <v>460</v>
      </c>
      <c r="C116" s="146"/>
      <c r="D116" s="147" t="s">
        <v>365</v>
      </c>
      <c r="E116" s="146"/>
      <c r="F116" s="146" t="s">
        <v>365</v>
      </c>
      <c r="G116" s="148"/>
      <c r="H116" s="149"/>
      <c r="I116" s="146"/>
      <c r="J116" s="146"/>
      <c r="K116" s="146"/>
      <c r="L116" s="146"/>
      <c r="M116" s="146"/>
      <c r="N116" s="146"/>
      <c r="O116" s="149"/>
      <c r="P116" s="146"/>
      <c r="Q116" s="146"/>
      <c r="R116" s="150"/>
      <c r="S116" s="149"/>
      <c r="T116" s="146"/>
      <c r="U116" s="146"/>
      <c r="V116" s="146"/>
      <c r="W116" s="146"/>
      <c r="X116" s="146"/>
      <c r="Y116" s="146"/>
      <c r="Z116" s="146"/>
      <c r="AA116" s="149"/>
      <c r="AB116" s="146"/>
      <c r="AC116" s="146"/>
      <c r="AD116" s="151"/>
      <c r="AE116" s="152"/>
      <c r="AF116" s="149"/>
      <c r="AG116" s="153"/>
      <c r="AH116" s="150"/>
    </row>
    <row r="117" spans="1:34" ht="13.5" customHeight="1" x14ac:dyDescent="0.2">
      <c r="A117" s="109">
        <v>29.3</v>
      </c>
      <c r="B117" s="145" t="s">
        <v>461</v>
      </c>
      <c r="C117" s="146"/>
      <c r="D117" s="147" t="s">
        <v>365</v>
      </c>
      <c r="E117" s="146"/>
      <c r="F117" s="146" t="s">
        <v>365</v>
      </c>
      <c r="G117" s="148"/>
      <c r="H117" s="149"/>
      <c r="I117" s="146"/>
      <c r="J117" s="146"/>
      <c r="K117" s="146"/>
      <c r="L117" s="146"/>
      <c r="M117" s="146"/>
      <c r="N117" s="146"/>
      <c r="O117" s="149"/>
      <c r="P117" s="146"/>
      <c r="Q117" s="146"/>
      <c r="R117" s="150"/>
      <c r="S117" s="149"/>
      <c r="T117" s="146"/>
      <c r="U117" s="146"/>
      <c r="V117" s="146"/>
      <c r="W117" s="146"/>
      <c r="X117" s="146"/>
      <c r="Y117" s="146"/>
      <c r="Z117" s="146"/>
      <c r="AA117" s="149"/>
      <c r="AB117" s="146"/>
      <c r="AC117" s="146"/>
      <c r="AD117" s="151"/>
      <c r="AE117" s="152"/>
      <c r="AF117" s="149"/>
      <c r="AG117" s="153"/>
      <c r="AH117" s="150"/>
    </row>
    <row r="118" spans="1:34" ht="13.5" customHeight="1" x14ac:dyDescent="0.2">
      <c r="A118" s="135">
        <v>30.1</v>
      </c>
      <c r="B118" s="136" t="s">
        <v>67</v>
      </c>
      <c r="C118" s="137"/>
      <c r="D118" s="138">
        <v>0.99309999999999998</v>
      </c>
      <c r="E118" s="137"/>
      <c r="F118" s="137" t="s">
        <v>365</v>
      </c>
      <c r="G118" s="139" t="s">
        <v>345</v>
      </c>
      <c r="H118" s="140">
        <v>0.99309999999999998</v>
      </c>
      <c r="I118" s="137"/>
      <c r="J118" s="137"/>
      <c r="K118" s="137"/>
      <c r="L118" s="137"/>
      <c r="M118" s="137"/>
      <c r="N118" s="137"/>
      <c r="O118" s="140">
        <v>0.99309999999999998</v>
      </c>
      <c r="P118" s="137"/>
      <c r="Q118" s="137"/>
      <c r="R118" s="141" t="s">
        <v>351</v>
      </c>
      <c r="S118" s="140"/>
      <c r="T118" s="137"/>
      <c r="U118" s="137"/>
      <c r="V118" s="137"/>
      <c r="W118" s="137"/>
      <c r="X118" s="137"/>
      <c r="Y118" s="137"/>
      <c r="Z118" s="137">
        <v>0.99309999999999998</v>
      </c>
      <c r="AA118" s="140"/>
      <c r="AB118" s="137"/>
      <c r="AC118" s="137"/>
      <c r="AD118" s="142">
        <v>0.99309999999999998</v>
      </c>
      <c r="AE118" s="143"/>
      <c r="AF118" s="140" t="s">
        <v>402</v>
      </c>
      <c r="AG118" s="144"/>
      <c r="AH118" s="141"/>
    </row>
    <row r="119" spans="1:34" ht="13.5" customHeight="1" x14ac:dyDescent="0.2">
      <c r="A119" s="135">
        <v>30.3</v>
      </c>
      <c r="B119" s="136" t="s">
        <v>68</v>
      </c>
      <c r="C119" s="137"/>
      <c r="D119" s="138">
        <v>4.9638</v>
      </c>
      <c r="E119" s="137"/>
      <c r="F119" s="137" t="s">
        <v>365</v>
      </c>
      <c r="G119" s="139" t="s">
        <v>345</v>
      </c>
      <c r="H119" s="140">
        <v>4.9638</v>
      </c>
      <c r="I119" s="137"/>
      <c r="J119" s="137"/>
      <c r="K119" s="137"/>
      <c r="L119" s="137"/>
      <c r="M119" s="137"/>
      <c r="N119" s="137"/>
      <c r="O119" s="140">
        <v>4.9638</v>
      </c>
      <c r="P119" s="137"/>
      <c r="Q119" s="137"/>
      <c r="R119" s="141" t="s">
        <v>351</v>
      </c>
      <c r="S119" s="140"/>
      <c r="T119" s="137"/>
      <c r="U119" s="137"/>
      <c r="V119" s="137"/>
      <c r="W119" s="137"/>
      <c r="X119" s="137"/>
      <c r="Y119" s="137"/>
      <c r="Z119" s="137">
        <v>4.9638</v>
      </c>
      <c r="AA119" s="140"/>
      <c r="AB119" s="137"/>
      <c r="AC119" s="137"/>
      <c r="AD119" s="142">
        <v>4.9638</v>
      </c>
      <c r="AE119" s="143"/>
      <c r="AF119" s="140" t="s">
        <v>402</v>
      </c>
      <c r="AG119" s="144"/>
      <c r="AH119" s="141"/>
    </row>
    <row r="120" spans="1:34" ht="13.5" customHeight="1" x14ac:dyDescent="0.2">
      <c r="A120" s="135" t="s">
        <v>69</v>
      </c>
      <c r="B120" s="136" t="s">
        <v>70</v>
      </c>
      <c r="C120" s="137"/>
      <c r="D120" s="138">
        <v>0.45540000000000003</v>
      </c>
      <c r="E120" s="137"/>
      <c r="F120" s="137" t="s">
        <v>365</v>
      </c>
      <c r="G120" s="139" t="s">
        <v>345</v>
      </c>
      <c r="H120" s="140">
        <v>0.45540000000000003</v>
      </c>
      <c r="I120" s="137"/>
      <c r="J120" s="137"/>
      <c r="K120" s="137"/>
      <c r="L120" s="137"/>
      <c r="M120" s="137"/>
      <c r="N120" s="137"/>
      <c r="O120" s="140">
        <v>0.45540000000000003</v>
      </c>
      <c r="P120" s="137"/>
      <c r="Q120" s="137"/>
      <c r="R120" s="141" t="s">
        <v>351</v>
      </c>
      <c r="S120" s="140"/>
      <c r="T120" s="137"/>
      <c r="U120" s="137"/>
      <c r="V120" s="137"/>
      <c r="W120" s="137"/>
      <c r="X120" s="137"/>
      <c r="Y120" s="137"/>
      <c r="Z120" s="137">
        <v>0.45540000000000003</v>
      </c>
      <c r="AA120" s="140"/>
      <c r="AB120" s="137"/>
      <c r="AC120" s="137"/>
      <c r="AD120" s="142">
        <v>0.45540000000000003</v>
      </c>
      <c r="AE120" s="143"/>
      <c r="AF120" s="140" t="s">
        <v>402</v>
      </c>
      <c r="AG120" s="144"/>
      <c r="AH120" s="141"/>
    </row>
    <row r="121" spans="1:34" ht="13.5" customHeight="1" x14ac:dyDescent="0.2">
      <c r="A121" s="109">
        <v>30.2</v>
      </c>
      <c r="B121" s="145" t="s">
        <v>462</v>
      </c>
      <c r="C121" s="146"/>
      <c r="D121" s="147" t="s">
        <v>365</v>
      </c>
      <c r="E121" s="146"/>
      <c r="F121" s="146" t="s">
        <v>365</v>
      </c>
      <c r="G121" s="148"/>
      <c r="H121" s="149"/>
      <c r="I121" s="146"/>
      <c r="J121" s="146"/>
      <c r="K121" s="146"/>
      <c r="L121" s="146"/>
      <c r="M121" s="146"/>
      <c r="N121" s="146"/>
      <c r="O121" s="149"/>
      <c r="P121" s="146"/>
      <c r="Q121" s="146"/>
      <c r="R121" s="150"/>
      <c r="S121" s="149"/>
      <c r="T121" s="146"/>
      <c r="U121" s="146"/>
      <c r="V121" s="146"/>
      <c r="W121" s="146"/>
      <c r="X121" s="146"/>
      <c r="Y121" s="146"/>
      <c r="Z121" s="146"/>
      <c r="AA121" s="149"/>
      <c r="AB121" s="146"/>
      <c r="AC121" s="146"/>
      <c r="AD121" s="151"/>
      <c r="AE121" s="152"/>
      <c r="AF121" s="149"/>
      <c r="AG121" s="153"/>
      <c r="AH121" s="150"/>
    </row>
    <row r="122" spans="1:34" ht="13.5" customHeight="1" x14ac:dyDescent="0.2">
      <c r="A122" s="109">
        <v>30.4</v>
      </c>
      <c r="B122" s="145" t="s">
        <v>463</v>
      </c>
      <c r="C122" s="146"/>
      <c r="D122" s="147" t="s">
        <v>365</v>
      </c>
      <c r="E122" s="146"/>
      <c r="F122" s="146" t="s">
        <v>365</v>
      </c>
      <c r="G122" s="148"/>
      <c r="H122" s="149"/>
      <c r="I122" s="146"/>
      <c r="J122" s="146"/>
      <c r="K122" s="146"/>
      <c r="L122" s="146"/>
      <c r="M122" s="146"/>
      <c r="N122" s="146"/>
      <c r="O122" s="149"/>
      <c r="P122" s="146"/>
      <c r="Q122" s="146"/>
      <c r="R122" s="150"/>
      <c r="S122" s="149"/>
      <c r="T122" s="146"/>
      <c r="U122" s="146"/>
      <c r="V122" s="146"/>
      <c r="W122" s="146"/>
      <c r="X122" s="146"/>
      <c r="Y122" s="146"/>
      <c r="Z122" s="146"/>
      <c r="AA122" s="149"/>
      <c r="AB122" s="146"/>
      <c r="AC122" s="146"/>
      <c r="AD122" s="151"/>
      <c r="AE122" s="152"/>
      <c r="AF122" s="149"/>
      <c r="AG122" s="153"/>
      <c r="AH122" s="150"/>
    </row>
    <row r="123" spans="1:34" ht="13.5" customHeight="1" x14ac:dyDescent="0.2">
      <c r="A123" s="109">
        <v>30.9</v>
      </c>
      <c r="B123" s="145" t="s">
        <v>464</v>
      </c>
      <c r="C123" s="146"/>
      <c r="D123" s="147" t="s">
        <v>365</v>
      </c>
      <c r="E123" s="146"/>
      <c r="F123" s="146" t="s">
        <v>365</v>
      </c>
      <c r="G123" s="148"/>
      <c r="H123" s="149"/>
      <c r="I123" s="146"/>
      <c r="J123" s="146"/>
      <c r="K123" s="146"/>
      <c r="L123" s="146"/>
      <c r="M123" s="146"/>
      <c r="N123" s="146"/>
      <c r="O123" s="149"/>
      <c r="P123" s="146"/>
      <c r="Q123" s="146"/>
      <c r="R123" s="150"/>
      <c r="S123" s="149"/>
      <c r="T123" s="146"/>
      <c r="U123" s="146"/>
      <c r="V123" s="146"/>
      <c r="W123" s="146"/>
      <c r="X123" s="146"/>
      <c r="Y123" s="146"/>
      <c r="Z123" s="146"/>
      <c r="AA123" s="149"/>
      <c r="AB123" s="146"/>
      <c r="AC123" s="146"/>
      <c r="AD123" s="151"/>
      <c r="AE123" s="152"/>
      <c r="AF123" s="149"/>
      <c r="AG123" s="153"/>
      <c r="AH123" s="150"/>
    </row>
    <row r="124" spans="1:34" ht="13.5" customHeight="1" x14ac:dyDescent="0.2">
      <c r="A124" s="135">
        <v>31</v>
      </c>
      <c r="B124" s="136" t="s">
        <v>71</v>
      </c>
      <c r="C124" s="137"/>
      <c r="D124" s="138">
        <v>2.3237999999999999</v>
      </c>
      <c r="E124" s="137"/>
      <c r="F124" s="137" t="s">
        <v>365</v>
      </c>
      <c r="G124" s="139" t="s">
        <v>345</v>
      </c>
      <c r="H124" s="140">
        <v>2.3237999999999999</v>
      </c>
      <c r="I124" s="137"/>
      <c r="J124" s="137"/>
      <c r="K124" s="137"/>
      <c r="L124" s="137"/>
      <c r="M124" s="137"/>
      <c r="N124" s="137"/>
      <c r="O124" s="140">
        <v>2.3237999999999999</v>
      </c>
      <c r="P124" s="137"/>
      <c r="Q124" s="137"/>
      <c r="R124" s="141" t="s">
        <v>351</v>
      </c>
      <c r="S124" s="140"/>
      <c r="T124" s="137"/>
      <c r="U124" s="137"/>
      <c r="V124" s="137"/>
      <c r="W124" s="137"/>
      <c r="X124" s="137"/>
      <c r="Y124" s="137"/>
      <c r="Z124" s="137">
        <v>2.3237999999999999</v>
      </c>
      <c r="AA124" s="140"/>
      <c r="AB124" s="137"/>
      <c r="AC124" s="137"/>
      <c r="AD124" s="142">
        <v>2.3237999999999999</v>
      </c>
      <c r="AE124" s="143"/>
      <c r="AF124" s="140" t="s">
        <v>402</v>
      </c>
      <c r="AG124" s="144"/>
      <c r="AH124" s="141"/>
    </row>
    <row r="125" spans="1:34" ht="13.5" customHeight="1" x14ac:dyDescent="0.2">
      <c r="A125" s="135">
        <v>32</v>
      </c>
      <c r="B125" s="136" t="s">
        <v>72</v>
      </c>
      <c r="C125" s="137"/>
      <c r="D125" s="138">
        <v>2.8372999999999999</v>
      </c>
      <c r="E125" s="137"/>
      <c r="F125" s="137" t="s">
        <v>365</v>
      </c>
      <c r="G125" s="139" t="s">
        <v>345</v>
      </c>
      <c r="H125" s="140">
        <v>2.8372999999999999</v>
      </c>
      <c r="I125" s="137"/>
      <c r="J125" s="137"/>
      <c r="K125" s="137"/>
      <c r="L125" s="137"/>
      <c r="M125" s="137"/>
      <c r="N125" s="137"/>
      <c r="O125" s="140">
        <v>2.8372999999999999</v>
      </c>
      <c r="P125" s="137"/>
      <c r="Q125" s="137"/>
      <c r="R125" s="141" t="s">
        <v>351</v>
      </c>
      <c r="S125" s="140"/>
      <c r="T125" s="137"/>
      <c r="U125" s="137"/>
      <c r="V125" s="137"/>
      <c r="W125" s="137"/>
      <c r="X125" s="137"/>
      <c r="Y125" s="137"/>
      <c r="Z125" s="137">
        <v>2.8372999999999999</v>
      </c>
      <c r="AA125" s="140"/>
      <c r="AB125" s="137"/>
      <c r="AC125" s="137"/>
      <c r="AD125" s="142">
        <v>2.8372999999999999</v>
      </c>
      <c r="AE125" s="143"/>
      <c r="AF125" s="140" t="s">
        <v>402</v>
      </c>
      <c r="AG125" s="144"/>
      <c r="AH125" s="141"/>
    </row>
    <row r="126" spans="1:34" ht="13.5" customHeight="1" x14ac:dyDescent="0.2">
      <c r="A126" s="109" t="s">
        <v>465</v>
      </c>
      <c r="B126" s="145" t="s">
        <v>466</v>
      </c>
      <c r="C126" s="146"/>
      <c r="D126" s="147" t="s">
        <v>365</v>
      </c>
      <c r="E126" s="146"/>
      <c r="F126" s="146" t="s">
        <v>365</v>
      </c>
      <c r="G126" s="148"/>
      <c r="H126" s="149"/>
      <c r="I126" s="146"/>
      <c r="J126" s="146"/>
      <c r="K126" s="146"/>
      <c r="L126" s="146"/>
      <c r="M126" s="146"/>
      <c r="N126" s="146"/>
      <c r="O126" s="149"/>
      <c r="P126" s="146"/>
      <c r="Q126" s="146"/>
      <c r="R126" s="150"/>
      <c r="S126" s="149"/>
      <c r="T126" s="146"/>
      <c r="U126" s="146"/>
      <c r="V126" s="146"/>
      <c r="W126" s="146"/>
      <c r="X126" s="146"/>
      <c r="Y126" s="146"/>
      <c r="Z126" s="146"/>
      <c r="AA126" s="149"/>
      <c r="AB126" s="146"/>
      <c r="AC126" s="146"/>
      <c r="AD126" s="151"/>
      <c r="AE126" s="152"/>
      <c r="AF126" s="149"/>
      <c r="AG126" s="153"/>
      <c r="AH126" s="150"/>
    </row>
    <row r="127" spans="1:34" ht="13.5" customHeight="1" x14ac:dyDescent="0.2">
      <c r="A127" s="109" t="s">
        <v>467</v>
      </c>
      <c r="B127" s="145" t="s">
        <v>468</v>
      </c>
      <c r="C127" s="146"/>
      <c r="D127" s="147" t="s">
        <v>365</v>
      </c>
      <c r="E127" s="146"/>
      <c r="F127" s="146" t="s">
        <v>365</v>
      </c>
      <c r="G127" s="148"/>
      <c r="H127" s="149"/>
      <c r="I127" s="146"/>
      <c r="J127" s="146"/>
      <c r="K127" s="146"/>
      <c r="L127" s="146"/>
      <c r="M127" s="146"/>
      <c r="N127" s="146"/>
      <c r="O127" s="149"/>
      <c r="P127" s="146"/>
      <c r="Q127" s="146"/>
      <c r="R127" s="150"/>
      <c r="S127" s="149"/>
      <c r="T127" s="146"/>
      <c r="U127" s="146"/>
      <c r="V127" s="146"/>
      <c r="W127" s="146"/>
      <c r="X127" s="146"/>
      <c r="Y127" s="146"/>
      <c r="Z127" s="146"/>
      <c r="AA127" s="149"/>
      <c r="AB127" s="146"/>
      <c r="AC127" s="146"/>
      <c r="AD127" s="151"/>
      <c r="AE127" s="152"/>
      <c r="AF127" s="149"/>
      <c r="AG127" s="153"/>
      <c r="AH127" s="150"/>
    </row>
    <row r="128" spans="1:34" ht="13.5" customHeight="1" x14ac:dyDescent="0.2">
      <c r="A128" s="109">
        <v>32.5</v>
      </c>
      <c r="B128" s="145" t="s">
        <v>469</v>
      </c>
      <c r="C128" s="146"/>
      <c r="D128" s="147" t="s">
        <v>365</v>
      </c>
      <c r="E128" s="146"/>
      <c r="F128" s="146" t="s">
        <v>365</v>
      </c>
      <c r="G128" s="148"/>
      <c r="H128" s="149"/>
      <c r="I128" s="146"/>
      <c r="J128" s="146"/>
      <c r="K128" s="146"/>
      <c r="L128" s="146"/>
      <c r="M128" s="146"/>
      <c r="N128" s="146"/>
      <c r="O128" s="149"/>
      <c r="P128" s="146"/>
      <c r="Q128" s="146"/>
      <c r="R128" s="150"/>
      <c r="S128" s="149"/>
      <c r="T128" s="146"/>
      <c r="U128" s="146"/>
      <c r="V128" s="146"/>
      <c r="W128" s="146"/>
      <c r="X128" s="146"/>
      <c r="Y128" s="146"/>
      <c r="Z128" s="146"/>
      <c r="AA128" s="149"/>
      <c r="AB128" s="146"/>
      <c r="AC128" s="146"/>
      <c r="AD128" s="151"/>
      <c r="AE128" s="152"/>
      <c r="AF128" s="149"/>
      <c r="AG128" s="153"/>
      <c r="AH128" s="150"/>
    </row>
    <row r="129" spans="1:34" ht="13.5" customHeight="1" x14ac:dyDescent="0.2">
      <c r="A129" s="109">
        <v>32.9</v>
      </c>
      <c r="B129" s="145" t="s">
        <v>72</v>
      </c>
      <c r="C129" s="146"/>
      <c r="D129" s="147" t="s">
        <v>365</v>
      </c>
      <c r="E129" s="146"/>
      <c r="F129" s="146" t="s">
        <v>365</v>
      </c>
      <c r="G129" s="148"/>
      <c r="H129" s="149"/>
      <c r="I129" s="146"/>
      <c r="J129" s="146"/>
      <c r="K129" s="146"/>
      <c r="L129" s="146"/>
      <c r="M129" s="146"/>
      <c r="N129" s="146"/>
      <c r="O129" s="149"/>
      <c r="P129" s="146"/>
      <c r="Q129" s="146"/>
      <c r="R129" s="150"/>
      <c r="S129" s="149"/>
      <c r="T129" s="146"/>
      <c r="U129" s="146"/>
      <c r="V129" s="146"/>
      <c r="W129" s="146"/>
      <c r="X129" s="146"/>
      <c r="Y129" s="146"/>
      <c r="Z129" s="146"/>
      <c r="AA129" s="149"/>
      <c r="AB129" s="146"/>
      <c r="AC129" s="146"/>
      <c r="AD129" s="151"/>
      <c r="AE129" s="152"/>
      <c r="AF129" s="149"/>
      <c r="AG129" s="153"/>
      <c r="AH129" s="150"/>
    </row>
    <row r="130" spans="1:34" ht="13.5" customHeight="1" x14ac:dyDescent="0.2">
      <c r="A130" s="135">
        <v>33.15</v>
      </c>
      <c r="B130" s="136" t="s">
        <v>73</v>
      </c>
      <c r="C130" s="137"/>
      <c r="D130" s="138">
        <v>0.35699999999999998</v>
      </c>
      <c r="E130" s="137"/>
      <c r="F130" s="137" t="s">
        <v>365</v>
      </c>
      <c r="G130" s="139" t="s">
        <v>345</v>
      </c>
      <c r="H130" s="140">
        <v>0.35699999999999998</v>
      </c>
      <c r="I130" s="137"/>
      <c r="J130" s="137"/>
      <c r="K130" s="137"/>
      <c r="L130" s="137"/>
      <c r="M130" s="137"/>
      <c r="N130" s="137"/>
      <c r="O130" s="140">
        <v>0.35699999999999998</v>
      </c>
      <c r="P130" s="137"/>
      <c r="Q130" s="137"/>
      <c r="R130" s="141" t="s">
        <v>351</v>
      </c>
      <c r="S130" s="140"/>
      <c r="T130" s="137"/>
      <c r="U130" s="137"/>
      <c r="V130" s="137"/>
      <c r="W130" s="137"/>
      <c r="X130" s="137"/>
      <c r="Y130" s="137"/>
      <c r="Z130" s="137">
        <v>0.35699999999999998</v>
      </c>
      <c r="AA130" s="140"/>
      <c r="AB130" s="137"/>
      <c r="AC130" s="137"/>
      <c r="AD130" s="142">
        <v>0.35699999999999998</v>
      </c>
      <c r="AE130" s="143"/>
      <c r="AF130" s="140" t="s">
        <v>402</v>
      </c>
      <c r="AG130" s="144"/>
      <c r="AH130" s="141"/>
    </row>
    <row r="131" spans="1:34" ht="13.5" customHeight="1" x14ac:dyDescent="0.2">
      <c r="A131" s="135">
        <v>33.159999999999997</v>
      </c>
      <c r="B131" s="136" t="s">
        <v>74</v>
      </c>
      <c r="C131" s="137"/>
      <c r="D131" s="138">
        <v>0.98680000000000001</v>
      </c>
      <c r="E131" s="137"/>
      <c r="F131" s="137" t="s">
        <v>365</v>
      </c>
      <c r="G131" s="139" t="s">
        <v>345</v>
      </c>
      <c r="H131" s="140">
        <v>0.98680000000000001</v>
      </c>
      <c r="I131" s="137"/>
      <c r="J131" s="137"/>
      <c r="K131" s="137"/>
      <c r="L131" s="137"/>
      <c r="M131" s="137"/>
      <c r="N131" s="137"/>
      <c r="O131" s="140">
        <v>0.98680000000000001</v>
      </c>
      <c r="P131" s="137"/>
      <c r="Q131" s="137"/>
      <c r="R131" s="141" t="s">
        <v>351</v>
      </c>
      <c r="S131" s="140"/>
      <c r="T131" s="137"/>
      <c r="U131" s="137"/>
      <c r="V131" s="137"/>
      <c r="W131" s="137"/>
      <c r="X131" s="137"/>
      <c r="Y131" s="137"/>
      <c r="Z131" s="137">
        <v>0.98680000000000001</v>
      </c>
      <c r="AA131" s="140"/>
      <c r="AB131" s="137"/>
      <c r="AC131" s="137"/>
      <c r="AD131" s="142">
        <v>0.98680000000000001</v>
      </c>
      <c r="AE131" s="143"/>
      <c r="AF131" s="140" t="s">
        <v>402</v>
      </c>
      <c r="AG131" s="144"/>
      <c r="AH131" s="141"/>
    </row>
    <row r="132" spans="1:34" ht="13.5" customHeight="1" x14ac:dyDescent="0.2">
      <c r="A132" s="136" t="s">
        <v>75</v>
      </c>
      <c r="B132" s="136" t="s">
        <v>76</v>
      </c>
      <c r="C132" s="137"/>
      <c r="D132" s="138">
        <v>3.0221</v>
      </c>
      <c r="E132" s="137"/>
      <c r="F132" s="137" t="s">
        <v>365</v>
      </c>
      <c r="G132" s="139" t="s">
        <v>345</v>
      </c>
      <c r="H132" s="140">
        <v>3.0221</v>
      </c>
      <c r="I132" s="137"/>
      <c r="J132" s="137"/>
      <c r="K132" s="137"/>
      <c r="L132" s="137"/>
      <c r="M132" s="137"/>
      <c r="N132" s="137"/>
      <c r="O132" s="140">
        <v>3.0221</v>
      </c>
      <c r="P132" s="137"/>
      <c r="Q132" s="137"/>
      <c r="R132" s="141" t="s">
        <v>351</v>
      </c>
      <c r="S132" s="140"/>
      <c r="T132" s="137"/>
      <c r="U132" s="137"/>
      <c r="V132" s="137"/>
      <c r="W132" s="137"/>
      <c r="X132" s="137"/>
      <c r="Y132" s="137"/>
      <c r="Z132" s="137">
        <v>3.0221</v>
      </c>
      <c r="AA132" s="140"/>
      <c r="AB132" s="137"/>
      <c r="AC132" s="137"/>
      <c r="AD132" s="142">
        <v>3.0221</v>
      </c>
      <c r="AE132" s="143"/>
      <c r="AF132" s="140" t="s">
        <v>402</v>
      </c>
      <c r="AG132" s="144"/>
      <c r="AH132" s="141"/>
    </row>
    <row r="133" spans="1:34" ht="13.5" customHeight="1" x14ac:dyDescent="0.2">
      <c r="A133" s="109" t="s">
        <v>470</v>
      </c>
      <c r="B133" s="145" t="s">
        <v>471</v>
      </c>
      <c r="C133" s="146"/>
      <c r="D133" s="147" t="s">
        <v>365</v>
      </c>
      <c r="E133" s="146"/>
      <c r="F133" s="146" t="s">
        <v>365</v>
      </c>
      <c r="G133" s="148"/>
      <c r="H133" s="149"/>
      <c r="I133" s="146"/>
      <c r="J133" s="146"/>
      <c r="K133" s="146"/>
      <c r="L133" s="146"/>
      <c r="M133" s="146"/>
      <c r="N133" s="146"/>
      <c r="O133" s="149"/>
      <c r="P133" s="146"/>
      <c r="Q133" s="146"/>
      <c r="R133" s="150"/>
      <c r="S133" s="149"/>
      <c r="T133" s="146"/>
      <c r="U133" s="146"/>
      <c r="V133" s="146"/>
      <c r="W133" s="146"/>
      <c r="X133" s="146"/>
      <c r="Y133" s="146"/>
      <c r="Z133" s="146"/>
      <c r="AA133" s="149"/>
      <c r="AB133" s="146"/>
      <c r="AC133" s="146"/>
      <c r="AD133" s="151"/>
      <c r="AE133" s="152"/>
      <c r="AF133" s="149"/>
      <c r="AG133" s="153"/>
      <c r="AH133" s="150"/>
    </row>
    <row r="134" spans="1:34" ht="13.5" customHeight="1" x14ac:dyDescent="0.2">
      <c r="A134" s="109">
        <v>33.17</v>
      </c>
      <c r="B134" s="145" t="s">
        <v>472</v>
      </c>
      <c r="C134" s="146"/>
      <c r="D134" s="147" t="s">
        <v>365</v>
      </c>
      <c r="E134" s="146"/>
      <c r="F134" s="146" t="s">
        <v>365</v>
      </c>
      <c r="G134" s="148"/>
      <c r="H134" s="149"/>
      <c r="I134" s="146"/>
      <c r="J134" s="146"/>
      <c r="K134" s="146"/>
      <c r="L134" s="146"/>
      <c r="M134" s="146"/>
      <c r="N134" s="146"/>
      <c r="O134" s="149"/>
      <c r="P134" s="146"/>
      <c r="Q134" s="146"/>
      <c r="R134" s="150"/>
      <c r="S134" s="149"/>
      <c r="T134" s="146"/>
      <c r="U134" s="146"/>
      <c r="V134" s="146"/>
      <c r="W134" s="146"/>
      <c r="X134" s="146"/>
      <c r="Y134" s="146"/>
      <c r="Z134" s="146"/>
      <c r="AA134" s="149"/>
      <c r="AB134" s="146"/>
      <c r="AC134" s="146"/>
      <c r="AD134" s="151"/>
      <c r="AE134" s="152"/>
      <c r="AF134" s="149"/>
      <c r="AG134" s="153"/>
      <c r="AH134" s="150"/>
    </row>
    <row r="135" spans="1:34" ht="13.5" customHeight="1" x14ac:dyDescent="0.2">
      <c r="A135" s="109">
        <v>33.200000000000003</v>
      </c>
      <c r="B135" s="145" t="s">
        <v>473</v>
      </c>
      <c r="C135" s="146"/>
      <c r="D135" s="147" t="s">
        <v>365</v>
      </c>
      <c r="E135" s="146"/>
      <c r="F135" s="146" t="s">
        <v>365</v>
      </c>
      <c r="G135" s="148"/>
      <c r="H135" s="149"/>
      <c r="I135" s="146"/>
      <c r="J135" s="146"/>
      <c r="K135" s="146"/>
      <c r="L135" s="146"/>
      <c r="M135" s="146"/>
      <c r="N135" s="146"/>
      <c r="O135" s="149"/>
      <c r="P135" s="146"/>
      <c r="Q135" s="146"/>
      <c r="R135" s="150"/>
      <c r="S135" s="149"/>
      <c r="T135" s="146"/>
      <c r="U135" s="146"/>
      <c r="V135" s="146"/>
      <c r="W135" s="146"/>
      <c r="X135" s="146"/>
      <c r="Y135" s="146"/>
      <c r="Z135" s="146"/>
      <c r="AA135" s="149"/>
      <c r="AB135" s="146"/>
      <c r="AC135" s="146"/>
      <c r="AD135" s="151"/>
      <c r="AE135" s="152"/>
      <c r="AF135" s="149"/>
      <c r="AG135" s="153"/>
      <c r="AH135" s="150"/>
    </row>
    <row r="136" spans="1:34" ht="13.5" customHeight="1" x14ac:dyDescent="0.2">
      <c r="A136" s="125" t="s">
        <v>154</v>
      </c>
      <c r="B136" s="126" t="s">
        <v>474</v>
      </c>
      <c r="C136" s="127">
        <v>14.180899999999999</v>
      </c>
      <c r="D136" s="128"/>
      <c r="E136" s="127"/>
      <c r="F136" s="127" t="s">
        <v>365</v>
      </c>
      <c r="G136" s="155"/>
      <c r="H136" s="156"/>
      <c r="I136" s="127"/>
      <c r="J136" s="127"/>
      <c r="K136" s="127"/>
      <c r="L136" s="127"/>
      <c r="M136" s="127"/>
      <c r="N136" s="127"/>
      <c r="O136" s="156"/>
      <c r="P136" s="127"/>
      <c r="Q136" s="127"/>
      <c r="R136" s="134"/>
      <c r="S136" s="156"/>
      <c r="T136" s="127"/>
      <c r="U136" s="127"/>
      <c r="V136" s="127"/>
      <c r="W136" s="127"/>
      <c r="X136" s="127"/>
      <c r="Y136" s="127"/>
      <c r="Z136" s="127"/>
      <c r="AA136" s="156"/>
      <c r="AB136" s="127"/>
      <c r="AC136" s="127"/>
      <c r="AD136" s="130"/>
      <c r="AE136" s="131"/>
      <c r="AF136" s="156"/>
      <c r="AG136" s="157"/>
      <c r="AH136" s="134"/>
    </row>
    <row r="137" spans="1:34" ht="13.5" customHeight="1" x14ac:dyDescent="0.2">
      <c r="A137" s="135">
        <v>35.1</v>
      </c>
      <c r="B137" s="136" t="s">
        <v>77</v>
      </c>
      <c r="C137" s="137"/>
      <c r="D137" s="138">
        <v>10.915900000000001</v>
      </c>
      <c r="E137" s="137"/>
      <c r="F137" s="137" t="s">
        <v>365</v>
      </c>
      <c r="G137" s="139" t="s">
        <v>351</v>
      </c>
      <c r="H137" s="140"/>
      <c r="I137" s="137"/>
      <c r="J137" s="137"/>
      <c r="K137" s="137"/>
      <c r="L137" s="137"/>
      <c r="M137" s="137"/>
      <c r="N137" s="137">
        <v>10.915900000000001</v>
      </c>
      <c r="O137" s="140"/>
      <c r="P137" s="137"/>
      <c r="Q137" s="137"/>
      <c r="R137" s="141" t="s">
        <v>354</v>
      </c>
      <c r="S137" s="140"/>
      <c r="T137" s="137"/>
      <c r="U137" s="137"/>
      <c r="V137" s="137"/>
      <c r="W137" s="137">
        <v>10.915900000000001</v>
      </c>
      <c r="X137" s="137"/>
      <c r="Y137" s="137"/>
      <c r="Z137" s="137"/>
      <c r="AA137" s="140">
        <v>10.915900000000001</v>
      </c>
      <c r="AB137" s="137"/>
      <c r="AC137" s="137"/>
      <c r="AD137" s="142">
        <v>10.915900000000001</v>
      </c>
      <c r="AE137" s="143"/>
      <c r="AF137" s="140" t="s">
        <v>402</v>
      </c>
      <c r="AG137" s="144"/>
      <c r="AH137" s="141" t="s">
        <v>475</v>
      </c>
    </row>
    <row r="138" spans="1:34" ht="13.5" customHeight="1" x14ac:dyDescent="0.2">
      <c r="A138" s="135" t="s">
        <v>78</v>
      </c>
      <c r="B138" s="136" t="s">
        <v>79</v>
      </c>
      <c r="C138" s="137"/>
      <c r="D138" s="138">
        <v>3.2650000000000001</v>
      </c>
      <c r="E138" s="137"/>
      <c r="F138" s="137" t="s">
        <v>365</v>
      </c>
      <c r="G138" s="139" t="s">
        <v>351</v>
      </c>
      <c r="H138" s="140"/>
      <c r="I138" s="137"/>
      <c r="J138" s="137"/>
      <c r="K138" s="137"/>
      <c r="L138" s="137"/>
      <c r="M138" s="137"/>
      <c r="N138" s="137">
        <v>3.2650000000000001</v>
      </c>
      <c r="O138" s="140"/>
      <c r="P138" s="137"/>
      <c r="Q138" s="137"/>
      <c r="R138" s="141" t="s">
        <v>354</v>
      </c>
      <c r="S138" s="140"/>
      <c r="T138" s="137"/>
      <c r="U138" s="137"/>
      <c r="V138" s="137"/>
      <c r="W138" s="137">
        <v>3.2650000000000001</v>
      </c>
      <c r="X138" s="137"/>
      <c r="Y138" s="137"/>
      <c r="Z138" s="137"/>
      <c r="AA138" s="140">
        <v>3.2650000000000001</v>
      </c>
      <c r="AB138" s="137"/>
      <c r="AC138" s="137"/>
      <c r="AD138" s="142">
        <v>3.2650000000000001</v>
      </c>
      <c r="AE138" s="143"/>
      <c r="AF138" s="140" t="s">
        <v>402</v>
      </c>
      <c r="AG138" s="144"/>
      <c r="AH138" s="141" t="s">
        <v>476</v>
      </c>
    </row>
    <row r="139" spans="1:34" ht="13.5" customHeight="1" x14ac:dyDescent="0.2">
      <c r="A139" s="125" t="s">
        <v>156</v>
      </c>
      <c r="B139" s="126" t="s">
        <v>477</v>
      </c>
      <c r="C139" s="127">
        <v>12.734500000000001</v>
      </c>
      <c r="D139" s="128"/>
      <c r="E139" s="127"/>
      <c r="F139" s="127" t="s">
        <v>365</v>
      </c>
      <c r="G139" s="155"/>
      <c r="H139" s="156"/>
      <c r="I139" s="127"/>
      <c r="J139" s="127"/>
      <c r="K139" s="127"/>
      <c r="L139" s="127"/>
      <c r="M139" s="127"/>
      <c r="N139" s="127"/>
      <c r="O139" s="156"/>
      <c r="P139" s="127"/>
      <c r="Q139" s="127"/>
      <c r="R139" s="134"/>
      <c r="S139" s="156"/>
      <c r="T139" s="127"/>
      <c r="U139" s="127"/>
      <c r="V139" s="127"/>
      <c r="W139" s="127"/>
      <c r="X139" s="127"/>
      <c r="Y139" s="127"/>
      <c r="Z139" s="127"/>
      <c r="AA139" s="156"/>
      <c r="AB139" s="127"/>
      <c r="AC139" s="127"/>
      <c r="AD139" s="130"/>
      <c r="AE139" s="131"/>
      <c r="AF139" s="156"/>
      <c r="AG139" s="157"/>
      <c r="AH139" s="134"/>
    </row>
    <row r="140" spans="1:34" ht="13.5" customHeight="1" x14ac:dyDescent="0.2">
      <c r="A140" s="135">
        <v>36</v>
      </c>
      <c r="B140" s="136" t="s">
        <v>80</v>
      </c>
      <c r="C140" s="137"/>
      <c r="D140" s="138">
        <v>4.3068</v>
      </c>
      <c r="E140" s="137"/>
      <c r="F140" s="137" t="s">
        <v>365</v>
      </c>
      <c r="G140" s="139" t="s">
        <v>351</v>
      </c>
      <c r="H140" s="140"/>
      <c r="I140" s="137"/>
      <c r="J140" s="137"/>
      <c r="K140" s="137"/>
      <c r="L140" s="137"/>
      <c r="M140" s="137"/>
      <c r="N140" s="137">
        <v>4.3068</v>
      </c>
      <c r="O140" s="140"/>
      <c r="P140" s="137"/>
      <c r="Q140" s="137"/>
      <c r="R140" s="141" t="s">
        <v>345</v>
      </c>
      <c r="S140" s="140"/>
      <c r="T140" s="137"/>
      <c r="U140" s="137"/>
      <c r="V140" s="137"/>
      <c r="W140" s="137"/>
      <c r="X140" s="137"/>
      <c r="Y140" s="137">
        <v>4.3068</v>
      </c>
      <c r="Z140" s="137"/>
      <c r="AA140" s="140">
        <v>4.3068</v>
      </c>
      <c r="AB140" s="137"/>
      <c r="AC140" s="137"/>
      <c r="AD140" s="142">
        <v>4.3068</v>
      </c>
      <c r="AE140" s="143"/>
      <c r="AF140" s="140" t="s">
        <v>377</v>
      </c>
      <c r="AG140" s="144"/>
      <c r="AH140" s="141" t="s">
        <v>478</v>
      </c>
    </row>
    <row r="141" spans="1:34" ht="13.5" customHeight="1" x14ac:dyDescent="0.2">
      <c r="A141" s="135">
        <v>37</v>
      </c>
      <c r="B141" s="136" t="s">
        <v>81</v>
      </c>
      <c r="C141" s="137"/>
      <c r="D141" s="138">
        <v>4.2161999999999997</v>
      </c>
      <c r="E141" s="137"/>
      <c r="F141" s="137" t="s">
        <v>365</v>
      </c>
      <c r="G141" s="139" t="s">
        <v>345</v>
      </c>
      <c r="H141" s="140">
        <v>4.2161999999999997</v>
      </c>
      <c r="I141" s="137"/>
      <c r="J141" s="137"/>
      <c r="K141" s="137"/>
      <c r="L141" s="137"/>
      <c r="M141" s="137"/>
      <c r="N141" s="137"/>
      <c r="O141" s="140">
        <v>4.2161999999999997</v>
      </c>
      <c r="P141" s="137"/>
      <c r="Q141" s="137"/>
      <c r="R141" s="141" t="s">
        <v>351</v>
      </c>
      <c r="S141" s="140"/>
      <c r="T141" s="137"/>
      <c r="U141" s="137"/>
      <c r="V141" s="137"/>
      <c r="W141" s="137"/>
      <c r="X141" s="137"/>
      <c r="Y141" s="137"/>
      <c r="Z141" s="137">
        <v>4.2161999999999997</v>
      </c>
      <c r="AA141" s="140"/>
      <c r="AB141" s="137"/>
      <c r="AC141" s="137"/>
      <c r="AD141" s="142">
        <v>4.2161999999999997</v>
      </c>
      <c r="AE141" s="143"/>
      <c r="AF141" s="140" t="s">
        <v>479</v>
      </c>
      <c r="AG141" s="144"/>
      <c r="AH141" s="141"/>
    </row>
    <row r="142" spans="1:34" ht="13.5" customHeight="1" x14ac:dyDescent="0.2">
      <c r="A142" s="135">
        <v>38</v>
      </c>
      <c r="B142" s="136" t="s">
        <v>82</v>
      </c>
      <c r="C142" s="137"/>
      <c r="D142" s="138">
        <v>4.0130999999999997</v>
      </c>
      <c r="E142" s="137"/>
      <c r="F142" s="137" t="s">
        <v>365</v>
      </c>
      <c r="G142" s="139"/>
      <c r="H142" s="140"/>
      <c r="I142" s="137"/>
      <c r="J142" s="137"/>
      <c r="K142" s="137"/>
      <c r="L142" s="137"/>
      <c r="M142" s="137"/>
      <c r="N142" s="137"/>
      <c r="O142" s="140"/>
      <c r="P142" s="137"/>
      <c r="Q142" s="137"/>
      <c r="R142" s="141"/>
      <c r="S142" s="140"/>
      <c r="T142" s="137"/>
      <c r="U142" s="137"/>
      <c r="V142" s="137"/>
      <c r="W142" s="137"/>
      <c r="X142" s="137"/>
      <c r="Y142" s="137"/>
      <c r="Z142" s="137"/>
      <c r="AA142" s="140"/>
      <c r="AB142" s="137"/>
      <c r="AC142" s="137"/>
      <c r="AD142" s="142"/>
      <c r="AE142" s="143"/>
      <c r="AF142" s="140" t="s">
        <v>479</v>
      </c>
      <c r="AG142" s="144"/>
      <c r="AH142" s="141"/>
    </row>
    <row r="143" spans="1:34" ht="13.5" customHeight="1" x14ac:dyDescent="0.2">
      <c r="A143" s="109" t="s">
        <v>480</v>
      </c>
      <c r="B143" s="145" t="s">
        <v>481</v>
      </c>
      <c r="C143" s="146"/>
      <c r="D143" s="147" t="s">
        <v>365</v>
      </c>
      <c r="E143" s="146">
        <v>2.7300316679999996</v>
      </c>
      <c r="F143" s="146">
        <v>68.028000000000006</v>
      </c>
      <c r="G143" s="148" t="s">
        <v>345</v>
      </c>
      <c r="H143" s="149">
        <v>2.7300316679999996</v>
      </c>
      <c r="I143" s="146"/>
      <c r="J143" s="146"/>
      <c r="K143" s="146"/>
      <c r="L143" s="146"/>
      <c r="M143" s="146"/>
      <c r="N143" s="146"/>
      <c r="O143" s="149">
        <v>2.7300316679999996</v>
      </c>
      <c r="P143" s="146"/>
      <c r="Q143" s="146"/>
      <c r="R143" s="150" t="s">
        <v>351</v>
      </c>
      <c r="S143" s="149"/>
      <c r="T143" s="146"/>
      <c r="U143" s="146"/>
      <c r="V143" s="146"/>
      <c r="W143" s="146"/>
      <c r="X143" s="146"/>
      <c r="Y143" s="146"/>
      <c r="Z143" s="146">
        <v>2.7300316679999996</v>
      </c>
      <c r="AA143" s="149"/>
      <c r="AB143" s="146"/>
      <c r="AC143" s="146"/>
      <c r="AD143" s="151">
        <v>2.7300316679999996</v>
      </c>
      <c r="AE143" s="152"/>
      <c r="AF143" s="149"/>
      <c r="AG143" s="153"/>
      <c r="AH143" s="150" t="s">
        <v>482</v>
      </c>
    </row>
    <row r="144" spans="1:34" ht="13.5" customHeight="1" x14ac:dyDescent="0.2">
      <c r="A144" s="109" t="s">
        <v>483</v>
      </c>
      <c r="B144" s="145" t="s">
        <v>484</v>
      </c>
      <c r="C144" s="146"/>
      <c r="D144" s="147" t="s">
        <v>365</v>
      </c>
      <c r="E144" s="146">
        <v>1.283068332</v>
      </c>
      <c r="F144" s="146">
        <v>31.972000000000001</v>
      </c>
      <c r="G144" s="148" t="s">
        <v>346</v>
      </c>
      <c r="H144" s="149"/>
      <c r="I144" s="146"/>
      <c r="J144" s="146"/>
      <c r="K144" s="146"/>
      <c r="L144" s="146"/>
      <c r="M144" s="146"/>
      <c r="N144" s="146">
        <v>1.283068332</v>
      </c>
      <c r="O144" s="149"/>
      <c r="P144" s="146"/>
      <c r="Q144" s="146"/>
      <c r="R144" s="150" t="s">
        <v>485</v>
      </c>
      <c r="S144" s="149"/>
      <c r="T144" s="146"/>
      <c r="U144" s="146">
        <v>1.283068332</v>
      </c>
      <c r="V144" s="146"/>
      <c r="W144" s="146"/>
      <c r="X144" s="146"/>
      <c r="Y144" s="146"/>
      <c r="Z144" s="146"/>
      <c r="AA144" s="149"/>
      <c r="AB144" s="146">
        <v>1.283068332</v>
      </c>
      <c r="AC144" s="146"/>
      <c r="AD144" s="151"/>
      <c r="AE144" s="152">
        <v>1.283068332</v>
      </c>
      <c r="AF144" s="149"/>
      <c r="AG144" s="153"/>
      <c r="AH144" s="150"/>
    </row>
    <row r="145" spans="1:34" ht="13.5" customHeight="1" x14ac:dyDescent="0.2">
      <c r="A145" s="135">
        <v>39</v>
      </c>
      <c r="B145" s="136" t="s">
        <v>83</v>
      </c>
      <c r="C145" s="137"/>
      <c r="D145" s="138">
        <v>0.19839999999999999</v>
      </c>
      <c r="E145" s="137"/>
      <c r="F145" s="137" t="s">
        <v>365</v>
      </c>
      <c r="G145" s="139" t="s">
        <v>345</v>
      </c>
      <c r="H145" s="140">
        <v>0.19839999999999999</v>
      </c>
      <c r="I145" s="137"/>
      <c r="J145" s="137"/>
      <c r="K145" s="137"/>
      <c r="L145" s="137"/>
      <c r="M145" s="137"/>
      <c r="N145" s="137"/>
      <c r="O145" s="140">
        <v>0.19839999999999999</v>
      </c>
      <c r="P145" s="137"/>
      <c r="Q145" s="137"/>
      <c r="R145" s="141" t="s">
        <v>351</v>
      </c>
      <c r="S145" s="140"/>
      <c r="T145" s="137"/>
      <c r="U145" s="137"/>
      <c r="V145" s="137"/>
      <c r="W145" s="137"/>
      <c r="X145" s="137"/>
      <c r="Y145" s="137"/>
      <c r="Z145" s="137">
        <v>0.19839999999999999</v>
      </c>
      <c r="AA145" s="140"/>
      <c r="AB145" s="137"/>
      <c r="AC145" s="137"/>
      <c r="AD145" s="142">
        <v>0.19839999999999999</v>
      </c>
      <c r="AE145" s="143"/>
      <c r="AF145" s="140" t="s">
        <v>479</v>
      </c>
      <c r="AG145" s="144"/>
      <c r="AH145" s="141" t="s">
        <v>482</v>
      </c>
    </row>
    <row r="146" spans="1:34" ht="13.5" customHeight="1" x14ac:dyDescent="0.2">
      <c r="A146" s="125" t="s">
        <v>158</v>
      </c>
      <c r="B146" s="126" t="s">
        <v>486</v>
      </c>
      <c r="C146" s="127">
        <v>64.493799999999993</v>
      </c>
      <c r="D146" s="128"/>
      <c r="E146" s="127"/>
      <c r="F146" s="127" t="s">
        <v>365</v>
      </c>
      <c r="G146" s="155"/>
      <c r="H146" s="156"/>
      <c r="I146" s="127"/>
      <c r="J146" s="127"/>
      <c r="K146" s="127"/>
      <c r="L146" s="127"/>
      <c r="M146" s="127"/>
      <c r="N146" s="127"/>
      <c r="O146" s="156"/>
      <c r="P146" s="127"/>
      <c r="Q146" s="127"/>
      <c r="R146" s="134"/>
      <c r="S146" s="156"/>
      <c r="T146" s="127"/>
      <c r="U146" s="127"/>
      <c r="V146" s="127"/>
      <c r="W146" s="127"/>
      <c r="X146" s="127"/>
      <c r="Y146" s="127"/>
      <c r="Z146" s="127"/>
      <c r="AA146" s="156"/>
      <c r="AB146" s="127"/>
      <c r="AC146" s="127"/>
      <c r="AD146" s="130"/>
      <c r="AE146" s="131"/>
      <c r="AF146" s="156"/>
      <c r="AG146" s="157"/>
      <c r="AH146" s="134"/>
    </row>
    <row r="147" spans="1:34" ht="13.5" customHeight="1" x14ac:dyDescent="0.2">
      <c r="A147" s="135">
        <v>41</v>
      </c>
      <c r="B147" s="136" t="s">
        <v>84</v>
      </c>
      <c r="C147" s="137"/>
      <c r="D147" s="138">
        <v>22.509699999999999</v>
      </c>
      <c r="E147" s="137"/>
      <c r="F147" s="137" t="s">
        <v>365</v>
      </c>
      <c r="G147" s="139" t="s">
        <v>351</v>
      </c>
      <c r="H147" s="140"/>
      <c r="I147" s="137"/>
      <c r="J147" s="137"/>
      <c r="K147" s="137"/>
      <c r="L147" s="137"/>
      <c r="M147" s="137"/>
      <c r="N147" s="137">
        <v>22.509699999999999</v>
      </c>
      <c r="O147" s="140"/>
      <c r="P147" s="137"/>
      <c r="Q147" s="137"/>
      <c r="R147" s="141" t="s">
        <v>487</v>
      </c>
      <c r="S147" s="140"/>
      <c r="T147" s="137"/>
      <c r="U147" s="137"/>
      <c r="V147" s="137">
        <v>22.509699999999999</v>
      </c>
      <c r="W147" s="137"/>
      <c r="X147" s="137"/>
      <c r="Y147" s="137"/>
      <c r="Z147" s="137"/>
      <c r="AA147" s="140"/>
      <c r="AB147" s="137">
        <v>22.509699999999999</v>
      </c>
      <c r="AC147" s="137"/>
      <c r="AD147" s="142">
        <v>22.509699999999999</v>
      </c>
      <c r="AE147" s="143"/>
      <c r="AF147" s="140" t="s">
        <v>488</v>
      </c>
      <c r="AG147" s="144"/>
      <c r="AH147" s="141"/>
    </row>
    <row r="148" spans="1:34" ht="13.5" customHeight="1" x14ac:dyDescent="0.2">
      <c r="A148" s="135">
        <v>42</v>
      </c>
      <c r="B148" s="136" t="s">
        <v>85</v>
      </c>
      <c r="C148" s="137"/>
      <c r="D148" s="138">
        <v>12.380100000000001</v>
      </c>
      <c r="E148" s="137"/>
      <c r="F148" s="137" t="s">
        <v>365</v>
      </c>
      <c r="G148" s="139" t="s">
        <v>351</v>
      </c>
      <c r="H148" s="140"/>
      <c r="I148" s="137"/>
      <c r="J148" s="137"/>
      <c r="K148" s="137"/>
      <c r="L148" s="137"/>
      <c r="M148" s="137"/>
      <c r="N148" s="137">
        <v>12.380100000000001</v>
      </c>
      <c r="O148" s="140"/>
      <c r="P148" s="137"/>
      <c r="Q148" s="137"/>
      <c r="R148" s="141" t="s">
        <v>487</v>
      </c>
      <c r="S148" s="140"/>
      <c r="T148" s="137"/>
      <c r="U148" s="137"/>
      <c r="V148" s="137">
        <v>12.380100000000001</v>
      </c>
      <c r="W148" s="137"/>
      <c r="X148" s="137"/>
      <c r="Y148" s="137"/>
      <c r="Z148" s="137"/>
      <c r="AA148" s="140"/>
      <c r="AB148" s="137">
        <v>12.380100000000001</v>
      </c>
      <c r="AC148" s="137"/>
      <c r="AD148" s="142">
        <v>12.380100000000001</v>
      </c>
      <c r="AE148" s="143"/>
      <c r="AF148" s="140" t="s">
        <v>488</v>
      </c>
      <c r="AG148" s="144"/>
      <c r="AH148" s="141"/>
    </row>
    <row r="149" spans="1:34" ht="13.5" customHeight="1" x14ac:dyDescent="0.2">
      <c r="A149" s="135">
        <v>43</v>
      </c>
      <c r="B149" s="136" t="s">
        <v>86</v>
      </c>
      <c r="C149" s="137"/>
      <c r="D149" s="138">
        <v>29.603999999999999</v>
      </c>
      <c r="E149" s="137"/>
      <c r="F149" s="137" t="s">
        <v>365</v>
      </c>
      <c r="G149" s="139" t="s">
        <v>351</v>
      </c>
      <c r="H149" s="140"/>
      <c r="I149" s="137"/>
      <c r="J149" s="137"/>
      <c r="K149" s="137"/>
      <c r="L149" s="137"/>
      <c r="M149" s="137"/>
      <c r="N149" s="137">
        <v>29.603999999999999</v>
      </c>
      <c r="O149" s="140"/>
      <c r="P149" s="137"/>
      <c r="Q149" s="137"/>
      <c r="R149" s="141" t="s">
        <v>487</v>
      </c>
      <c r="S149" s="140"/>
      <c r="T149" s="137"/>
      <c r="U149" s="137"/>
      <c r="V149" s="137">
        <v>29.603999999999999</v>
      </c>
      <c r="W149" s="137"/>
      <c r="X149" s="137"/>
      <c r="Y149" s="137"/>
      <c r="Z149" s="137"/>
      <c r="AA149" s="140"/>
      <c r="AB149" s="137">
        <v>29.603999999999999</v>
      </c>
      <c r="AC149" s="137"/>
      <c r="AD149" s="142">
        <v>29.603999999999999</v>
      </c>
      <c r="AE149" s="143"/>
      <c r="AF149" s="140" t="s">
        <v>488</v>
      </c>
      <c r="AG149" s="144"/>
      <c r="AH149" s="141"/>
    </row>
    <row r="150" spans="1:34" ht="13.5" customHeight="1" x14ac:dyDescent="0.2">
      <c r="A150" s="125" t="s">
        <v>160</v>
      </c>
      <c r="B150" s="126" t="s">
        <v>489</v>
      </c>
      <c r="C150" s="127">
        <v>104.4551</v>
      </c>
      <c r="D150" s="128"/>
      <c r="E150" s="127"/>
      <c r="F150" s="127" t="s">
        <v>365</v>
      </c>
      <c r="G150" s="155"/>
      <c r="H150" s="156"/>
      <c r="I150" s="127"/>
      <c r="J150" s="127"/>
      <c r="K150" s="127"/>
      <c r="L150" s="127"/>
      <c r="M150" s="127"/>
      <c r="N150" s="127"/>
      <c r="O150" s="156"/>
      <c r="P150" s="127"/>
      <c r="Q150" s="127"/>
      <c r="R150" s="134"/>
      <c r="S150" s="156"/>
      <c r="T150" s="127"/>
      <c r="U150" s="127"/>
      <c r="V150" s="127"/>
      <c r="W150" s="127"/>
      <c r="X150" s="127"/>
      <c r="Y150" s="127"/>
      <c r="Z150" s="127"/>
      <c r="AA150" s="156"/>
      <c r="AB150" s="127"/>
      <c r="AC150" s="127"/>
      <c r="AD150" s="130"/>
      <c r="AE150" s="131"/>
      <c r="AF150" s="156"/>
      <c r="AG150" s="157"/>
      <c r="AH150" s="134"/>
    </row>
    <row r="151" spans="1:34" ht="13.5" customHeight="1" x14ac:dyDescent="0.2">
      <c r="A151" s="135">
        <v>45</v>
      </c>
      <c r="B151" s="136" t="s">
        <v>87</v>
      </c>
      <c r="C151" s="137"/>
      <c r="D151" s="138">
        <v>16.785799999999998</v>
      </c>
      <c r="E151" s="137"/>
      <c r="F151" s="137" t="s">
        <v>365</v>
      </c>
      <c r="G151" s="139" t="s">
        <v>345</v>
      </c>
      <c r="H151" s="140">
        <v>16.785799999999998</v>
      </c>
      <c r="I151" s="137"/>
      <c r="J151" s="137"/>
      <c r="K151" s="137"/>
      <c r="L151" s="137"/>
      <c r="M151" s="137"/>
      <c r="N151" s="137"/>
      <c r="O151" s="140">
        <v>16.785799999999998</v>
      </c>
      <c r="P151" s="137"/>
      <c r="Q151" s="137"/>
      <c r="R151" s="141" t="s">
        <v>351</v>
      </c>
      <c r="S151" s="140"/>
      <c r="T151" s="137"/>
      <c r="U151" s="137"/>
      <c r="V151" s="137"/>
      <c r="W151" s="137"/>
      <c r="X151" s="137"/>
      <c r="Y151" s="137"/>
      <c r="Z151" s="137">
        <v>16.785799999999998</v>
      </c>
      <c r="AA151" s="140"/>
      <c r="AB151" s="137"/>
      <c r="AC151" s="137"/>
      <c r="AD151" s="142">
        <v>16.785799999999998</v>
      </c>
      <c r="AE151" s="143"/>
      <c r="AF151" s="140" t="s">
        <v>490</v>
      </c>
      <c r="AG151" s="144"/>
      <c r="AH151" s="141"/>
    </row>
    <row r="152" spans="1:34" ht="13.5" customHeight="1" x14ac:dyDescent="0.2">
      <c r="A152" s="109">
        <v>45.1</v>
      </c>
      <c r="B152" s="145" t="s">
        <v>491</v>
      </c>
      <c r="C152" s="146"/>
      <c r="D152" s="147" t="s">
        <v>365</v>
      </c>
      <c r="E152" s="146"/>
      <c r="F152" s="146" t="s">
        <v>365</v>
      </c>
      <c r="G152" s="148"/>
      <c r="H152" s="149"/>
      <c r="I152" s="146"/>
      <c r="J152" s="146"/>
      <c r="K152" s="146"/>
      <c r="L152" s="146"/>
      <c r="M152" s="146"/>
      <c r="N152" s="146"/>
      <c r="O152" s="149"/>
      <c r="P152" s="146"/>
      <c r="Q152" s="146"/>
      <c r="R152" s="150"/>
      <c r="S152" s="149"/>
      <c r="T152" s="146"/>
      <c r="U152" s="146"/>
      <c r="V152" s="146"/>
      <c r="W152" s="146"/>
      <c r="X152" s="146"/>
      <c r="Y152" s="146"/>
      <c r="Z152" s="146"/>
      <c r="AA152" s="149"/>
      <c r="AB152" s="146"/>
      <c r="AC152" s="146"/>
      <c r="AD152" s="151"/>
      <c r="AE152" s="152"/>
      <c r="AF152" s="149"/>
      <c r="AG152" s="153"/>
      <c r="AH152" s="150"/>
    </row>
    <row r="153" spans="1:34" ht="13.5" customHeight="1" x14ac:dyDescent="0.2">
      <c r="A153" s="109">
        <v>45.2</v>
      </c>
      <c r="B153" s="145" t="s">
        <v>492</v>
      </c>
      <c r="C153" s="146"/>
      <c r="D153" s="147" t="s">
        <v>365</v>
      </c>
      <c r="E153" s="146"/>
      <c r="F153" s="146" t="s">
        <v>365</v>
      </c>
      <c r="G153" s="148"/>
      <c r="H153" s="149"/>
      <c r="I153" s="146"/>
      <c r="J153" s="146"/>
      <c r="K153" s="146"/>
      <c r="L153" s="146"/>
      <c r="M153" s="146"/>
      <c r="N153" s="146"/>
      <c r="O153" s="149"/>
      <c r="P153" s="146"/>
      <c r="Q153" s="146"/>
      <c r="R153" s="150"/>
      <c r="S153" s="149"/>
      <c r="T153" s="146"/>
      <c r="U153" s="146"/>
      <c r="V153" s="146"/>
      <c r="W153" s="146"/>
      <c r="X153" s="146"/>
      <c r="Y153" s="146"/>
      <c r="Z153" s="146"/>
      <c r="AA153" s="149"/>
      <c r="AB153" s="146"/>
      <c r="AC153" s="146"/>
      <c r="AD153" s="151"/>
      <c r="AE153" s="152"/>
      <c r="AF153" s="149"/>
      <c r="AG153" s="153"/>
      <c r="AH153" s="150"/>
    </row>
    <row r="154" spans="1:34" ht="13.5" customHeight="1" x14ac:dyDescent="0.2">
      <c r="A154" s="109" t="s">
        <v>493</v>
      </c>
      <c r="B154" s="145" t="s">
        <v>494</v>
      </c>
      <c r="C154" s="146"/>
      <c r="D154" s="147" t="s">
        <v>365</v>
      </c>
      <c r="E154" s="146"/>
      <c r="F154" s="146" t="s">
        <v>365</v>
      </c>
      <c r="G154" s="148"/>
      <c r="H154" s="149"/>
      <c r="I154" s="146"/>
      <c r="J154" s="146"/>
      <c r="K154" s="146"/>
      <c r="L154" s="146"/>
      <c r="M154" s="146"/>
      <c r="N154" s="146"/>
      <c r="O154" s="149"/>
      <c r="P154" s="146"/>
      <c r="Q154" s="146"/>
      <c r="R154" s="150"/>
      <c r="S154" s="149"/>
      <c r="T154" s="146"/>
      <c r="U154" s="146"/>
      <c r="V154" s="146"/>
      <c r="W154" s="146"/>
      <c r="X154" s="146"/>
      <c r="Y154" s="146"/>
      <c r="Z154" s="146"/>
      <c r="AA154" s="149"/>
      <c r="AB154" s="146"/>
      <c r="AC154" s="146"/>
      <c r="AD154" s="151"/>
      <c r="AE154" s="152"/>
      <c r="AF154" s="149"/>
      <c r="AG154" s="153"/>
      <c r="AH154" s="150"/>
    </row>
    <row r="155" spans="1:34" ht="13.5" customHeight="1" x14ac:dyDescent="0.2">
      <c r="A155" s="135">
        <v>46</v>
      </c>
      <c r="B155" s="136" t="s">
        <v>88</v>
      </c>
      <c r="C155" s="137"/>
      <c r="D155" s="138">
        <v>36.604700000000001</v>
      </c>
      <c r="E155" s="137"/>
      <c r="F155" s="137" t="s">
        <v>365</v>
      </c>
      <c r="G155" s="139" t="s">
        <v>345</v>
      </c>
      <c r="H155" s="140">
        <v>36.604700000000001</v>
      </c>
      <c r="I155" s="137"/>
      <c r="J155" s="137"/>
      <c r="K155" s="137"/>
      <c r="L155" s="137"/>
      <c r="M155" s="137"/>
      <c r="N155" s="137"/>
      <c r="O155" s="140">
        <v>36.604700000000001</v>
      </c>
      <c r="P155" s="137"/>
      <c r="Q155" s="137"/>
      <c r="R155" s="141" t="s">
        <v>351</v>
      </c>
      <c r="S155" s="140"/>
      <c r="T155" s="137"/>
      <c r="U155" s="137"/>
      <c r="V155" s="137"/>
      <c r="W155" s="137"/>
      <c r="X155" s="137"/>
      <c r="Y155" s="137"/>
      <c r="Z155" s="137">
        <v>36.604700000000001</v>
      </c>
      <c r="AA155" s="140"/>
      <c r="AB155" s="137"/>
      <c r="AC155" s="137"/>
      <c r="AD155" s="142">
        <v>36.604700000000001</v>
      </c>
      <c r="AE155" s="143"/>
      <c r="AF155" s="140" t="s">
        <v>495</v>
      </c>
      <c r="AG155" s="144"/>
      <c r="AH155" s="141"/>
    </row>
    <row r="156" spans="1:34" ht="13.5" customHeight="1" x14ac:dyDescent="0.2">
      <c r="A156" s="109">
        <v>46.1</v>
      </c>
      <c r="B156" s="145" t="s">
        <v>496</v>
      </c>
      <c r="C156" s="146"/>
      <c r="D156" s="147" t="s">
        <v>365</v>
      </c>
      <c r="E156" s="146">
        <v>2.4525149000000002</v>
      </c>
      <c r="F156" s="146">
        <v>6.7</v>
      </c>
      <c r="G156" s="148"/>
      <c r="H156" s="149"/>
      <c r="I156" s="146"/>
      <c r="J156" s="146"/>
      <c r="K156" s="146"/>
      <c r="L156" s="146"/>
      <c r="M156" s="146"/>
      <c r="N156" s="146"/>
      <c r="O156" s="149"/>
      <c r="P156" s="146"/>
      <c r="Q156" s="146"/>
      <c r="R156" s="150"/>
      <c r="S156" s="149"/>
      <c r="T156" s="146"/>
      <c r="U156" s="146"/>
      <c r="V156" s="146"/>
      <c r="W156" s="146"/>
      <c r="X156" s="146"/>
      <c r="Y156" s="146"/>
      <c r="Z156" s="146"/>
      <c r="AA156" s="149"/>
      <c r="AB156" s="146"/>
      <c r="AC156" s="146"/>
      <c r="AD156" s="151"/>
      <c r="AE156" s="152"/>
      <c r="AF156" s="149"/>
      <c r="AG156" s="153"/>
      <c r="AH156" s="150"/>
    </row>
    <row r="157" spans="1:34" ht="13.5" customHeight="1" x14ac:dyDescent="0.2">
      <c r="A157" s="109">
        <v>46.2</v>
      </c>
      <c r="B157" s="145" t="s">
        <v>497</v>
      </c>
      <c r="C157" s="146"/>
      <c r="D157" s="147" t="s">
        <v>365</v>
      </c>
      <c r="E157" s="146">
        <v>0.80530340000000011</v>
      </c>
      <c r="F157" s="146">
        <v>2.2000000000000002</v>
      </c>
      <c r="G157" s="148"/>
      <c r="H157" s="149"/>
      <c r="I157" s="146"/>
      <c r="J157" s="146"/>
      <c r="K157" s="146"/>
      <c r="L157" s="146"/>
      <c r="M157" s="146"/>
      <c r="N157" s="146"/>
      <c r="O157" s="149"/>
      <c r="P157" s="146"/>
      <c r="Q157" s="146"/>
      <c r="R157" s="150"/>
      <c r="S157" s="149"/>
      <c r="T157" s="146"/>
      <c r="U157" s="146"/>
      <c r="V157" s="146"/>
      <c r="W157" s="146"/>
      <c r="X157" s="146"/>
      <c r="Y157" s="146"/>
      <c r="Z157" s="146"/>
      <c r="AA157" s="149"/>
      <c r="AB157" s="146"/>
      <c r="AC157" s="146"/>
      <c r="AD157" s="151"/>
      <c r="AE157" s="152"/>
      <c r="AF157" s="149"/>
      <c r="AG157" s="153"/>
      <c r="AH157" s="150"/>
    </row>
    <row r="158" spans="1:34" ht="13.5" customHeight="1" x14ac:dyDescent="0.2">
      <c r="A158" s="109">
        <v>46.3</v>
      </c>
      <c r="B158" s="145" t="s">
        <v>498</v>
      </c>
      <c r="C158" s="146"/>
      <c r="D158" s="147" t="s">
        <v>365</v>
      </c>
      <c r="E158" s="146">
        <v>5.1246580000000002</v>
      </c>
      <c r="F158" s="146">
        <v>14</v>
      </c>
      <c r="G158" s="148"/>
      <c r="H158" s="149"/>
      <c r="I158" s="146"/>
      <c r="J158" s="146"/>
      <c r="K158" s="146"/>
      <c r="L158" s="146"/>
      <c r="M158" s="146"/>
      <c r="N158" s="146"/>
      <c r="O158" s="149"/>
      <c r="P158" s="146"/>
      <c r="Q158" s="146"/>
      <c r="R158" s="150"/>
      <c r="S158" s="149"/>
      <c r="T158" s="146"/>
      <c r="U158" s="146"/>
      <c r="V158" s="146"/>
      <c r="W158" s="146"/>
      <c r="X158" s="146"/>
      <c r="Y158" s="146"/>
      <c r="Z158" s="146"/>
      <c r="AA158" s="149"/>
      <c r="AB158" s="146"/>
      <c r="AC158" s="146"/>
      <c r="AD158" s="151"/>
      <c r="AE158" s="152"/>
      <c r="AF158" s="149"/>
      <c r="AG158" s="153"/>
      <c r="AH158" s="150"/>
    </row>
    <row r="159" spans="1:34" ht="13.5" customHeight="1" x14ac:dyDescent="0.2">
      <c r="A159" s="109">
        <v>46.4</v>
      </c>
      <c r="B159" s="145" t="s">
        <v>499</v>
      </c>
      <c r="C159" s="146"/>
      <c r="D159" s="147" t="s">
        <v>365</v>
      </c>
      <c r="E159" s="146">
        <v>8.1994527999999995</v>
      </c>
      <c r="F159" s="146">
        <v>22.4</v>
      </c>
      <c r="G159" s="148"/>
      <c r="H159" s="149"/>
      <c r="I159" s="146"/>
      <c r="J159" s="146"/>
      <c r="K159" s="146"/>
      <c r="L159" s="146"/>
      <c r="M159" s="146"/>
      <c r="N159" s="146"/>
      <c r="O159" s="149"/>
      <c r="P159" s="146"/>
      <c r="Q159" s="146"/>
      <c r="R159" s="150"/>
      <c r="S159" s="149"/>
      <c r="T159" s="146"/>
      <c r="U159" s="146"/>
      <c r="V159" s="146"/>
      <c r="W159" s="146"/>
      <c r="X159" s="146"/>
      <c r="Y159" s="146"/>
      <c r="Z159" s="146"/>
      <c r="AA159" s="149"/>
      <c r="AB159" s="146"/>
      <c r="AC159" s="146"/>
      <c r="AD159" s="151"/>
      <c r="AE159" s="152"/>
      <c r="AF159" s="149"/>
      <c r="AG159" s="153"/>
      <c r="AH159" s="150"/>
    </row>
    <row r="160" spans="1:34" ht="13.5" customHeight="1" x14ac:dyDescent="0.2">
      <c r="A160" s="109">
        <v>46.5</v>
      </c>
      <c r="B160" s="145" t="s">
        <v>500</v>
      </c>
      <c r="C160" s="146"/>
      <c r="D160" s="147" t="s">
        <v>365</v>
      </c>
      <c r="E160" s="146">
        <v>3.6604700000000001</v>
      </c>
      <c r="F160" s="146">
        <v>10</v>
      </c>
      <c r="G160" s="148"/>
      <c r="H160" s="149"/>
      <c r="I160" s="146"/>
      <c r="J160" s="146"/>
      <c r="K160" s="146"/>
      <c r="L160" s="146"/>
      <c r="M160" s="146"/>
      <c r="N160" s="146"/>
      <c r="O160" s="149"/>
      <c r="P160" s="146"/>
      <c r="Q160" s="146"/>
      <c r="R160" s="150"/>
      <c r="S160" s="149"/>
      <c r="T160" s="146"/>
      <c r="U160" s="146"/>
      <c r="V160" s="146"/>
      <c r="W160" s="146"/>
      <c r="X160" s="146"/>
      <c r="Y160" s="146"/>
      <c r="Z160" s="146"/>
      <c r="AA160" s="149"/>
      <c r="AB160" s="146"/>
      <c r="AC160" s="146"/>
      <c r="AD160" s="151"/>
      <c r="AE160" s="152"/>
      <c r="AF160" s="149"/>
      <c r="AG160" s="153"/>
      <c r="AH160" s="150"/>
    </row>
    <row r="161" spans="1:34" ht="13.5" customHeight="1" x14ac:dyDescent="0.2">
      <c r="A161" s="109">
        <v>46.6</v>
      </c>
      <c r="B161" s="145" t="s">
        <v>501</v>
      </c>
      <c r="C161" s="146"/>
      <c r="D161" s="147" t="s">
        <v>365</v>
      </c>
      <c r="E161" s="146">
        <v>4.8684251000000005</v>
      </c>
      <c r="F161" s="146">
        <v>13.3</v>
      </c>
      <c r="G161" s="148"/>
      <c r="H161" s="149"/>
      <c r="I161" s="146"/>
      <c r="J161" s="146"/>
      <c r="K161" s="146"/>
      <c r="L161" s="146"/>
      <c r="M161" s="146"/>
      <c r="N161" s="146"/>
      <c r="O161" s="149"/>
      <c r="P161" s="146"/>
      <c r="Q161" s="146"/>
      <c r="R161" s="150"/>
      <c r="S161" s="149"/>
      <c r="T161" s="146"/>
      <c r="U161" s="146"/>
      <c r="V161" s="146"/>
      <c r="W161" s="146"/>
      <c r="X161" s="146"/>
      <c r="Y161" s="146"/>
      <c r="Z161" s="146"/>
      <c r="AA161" s="149"/>
      <c r="AB161" s="146"/>
      <c r="AC161" s="146"/>
      <c r="AD161" s="151"/>
      <c r="AE161" s="152"/>
      <c r="AF161" s="149"/>
      <c r="AG161" s="153"/>
      <c r="AH161" s="150"/>
    </row>
    <row r="162" spans="1:34" ht="13.5" customHeight="1" x14ac:dyDescent="0.2">
      <c r="A162" s="109">
        <v>46.71</v>
      </c>
      <c r="B162" s="145" t="s">
        <v>502</v>
      </c>
      <c r="C162" s="146"/>
      <c r="D162" s="147" t="s">
        <v>365</v>
      </c>
      <c r="E162" s="146">
        <v>2.0864679000000002</v>
      </c>
      <c r="F162" s="146">
        <v>5.7</v>
      </c>
      <c r="G162" s="148"/>
      <c r="H162" s="149"/>
      <c r="I162" s="146"/>
      <c r="J162" s="146"/>
      <c r="K162" s="146"/>
      <c r="L162" s="146"/>
      <c r="M162" s="146"/>
      <c r="N162" s="146"/>
      <c r="O162" s="149"/>
      <c r="P162" s="146"/>
      <c r="Q162" s="146"/>
      <c r="R162" s="150"/>
      <c r="S162" s="149"/>
      <c r="T162" s="146"/>
      <c r="U162" s="146"/>
      <c r="V162" s="146"/>
      <c r="W162" s="146"/>
      <c r="X162" s="146"/>
      <c r="Y162" s="146"/>
      <c r="Z162" s="146"/>
      <c r="AA162" s="149"/>
      <c r="AB162" s="146"/>
      <c r="AC162" s="146"/>
      <c r="AD162" s="151"/>
      <c r="AE162" s="152"/>
      <c r="AF162" s="149"/>
      <c r="AG162" s="153"/>
      <c r="AH162" s="150"/>
    </row>
    <row r="163" spans="1:34" ht="13.5" customHeight="1" x14ac:dyDescent="0.2">
      <c r="A163" s="109" t="s">
        <v>503</v>
      </c>
      <c r="B163" s="145" t="s">
        <v>504</v>
      </c>
      <c r="C163" s="146"/>
      <c r="D163" s="147" t="s">
        <v>365</v>
      </c>
      <c r="E163" s="146">
        <v>6.6986601000000006</v>
      </c>
      <c r="F163" s="146">
        <v>18.3</v>
      </c>
      <c r="G163" s="148"/>
      <c r="H163" s="149"/>
      <c r="I163" s="146"/>
      <c r="J163" s="146"/>
      <c r="K163" s="146"/>
      <c r="L163" s="146"/>
      <c r="M163" s="146"/>
      <c r="N163" s="146"/>
      <c r="O163" s="149"/>
      <c r="P163" s="146"/>
      <c r="Q163" s="146"/>
      <c r="R163" s="150"/>
      <c r="S163" s="149"/>
      <c r="T163" s="146"/>
      <c r="U163" s="146"/>
      <c r="V163" s="146"/>
      <c r="W163" s="146"/>
      <c r="X163" s="146"/>
      <c r="Y163" s="146"/>
      <c r="Z163" s="146"/>
      <c r="AA163" s="149"/>
      <c r="AB163" s="146"/>
      <c r="AC163" s="146"/>
      <c r="AD163" s="151"/>
      <c r="AE163" s="152"/>
      <c r="AF163" s="149"/>
      <c r="AG163" s="153"/>
      <c r="AH163" s="150"/>
    </row>
    <row r="164" spans="1:34" ht="13.5" customHeight="1" x14ac:dyDescent="0.2">
      <c r="A164" s="109">
        <v>46.9</v>
      </c>
      <c r="B164" s="145" t="s">
        <v>505</v>
      </c>
      <c r="C164" s="146"/>
      <c r="D164" s="147" t="s">
        <v>365</v>
      </c>
      <c r="E164" s="146">
        <v>2.7087478000000003</v>
      </c>
      <c r="F164" s="146">
        <v>7.4</v>
      </c>
      <c r="G164" s="148"/>
      <c r="H164" s="149"/>
      <c r="I164" s="146"/>
      <c r="J164" s="146"/>
      <c r="K164" s="146"/>
      <c r="L164" s="146"/>
      <c r="M164" s="146"/>
      <c r="N164" s="146"/>
      <c r="O164" s="149"/>
      <c r="P164" s="146"/>
      <c r="Q164" s="146"/>
      <c r="R164" s="150"/>
      <c r="S164" s="149"/>
      <c r="T164" s="146"/>
      <c r="U164" s="146"/>
      <c r="V164" s="146"/>
      <c r="W164" s="146"/>
      <c r="X164" s="146"/>
      <c r="Y164" s="146"/>
      <c r="Z164" s="146"/>
      <c r="AA164" s="149"/>
      <c r="AB164" s="146"/>
      <c r="AC164" s="146"/>
      <c r="AD164" s="151"/>
      <c r="AE164" s="152"/>
      <c r="AF164" s="149"/>
      <c r="AG164" s="153"/>
      <c r="AH164" s="150"/>
    </row>
    <row r="165" spans="1:34" ht="13.5" customHeight="1" x14ac:dyDescent="0.2">
      <c r="A165" s="135">
        <v>47</v>
      </c>
      <c r="B165" s="136" t="s">
        <v>89</v>
      </c>
      <c r="C165" s="137"/>
      <c r="D165" s="138">
        <v>51.064599999999999</v>
      </c>
      <c r="E165" s="137"/>
      <c r="F165" s="137" t="s">
        <v>365</v>
      </c>
      <c r="G165" s="139" t="s">
        <v>348</v>
      </c>
      <c r="H165" s="140"/>
      <c r="I165" s="137"/>
      <c r="J165" s="137"/>
      <c r="K165" s="137">
        <v>51.064599999999999</v>
      </c>
      <c r="L165" s="137"/>
      <c r="M165" s="137"/>
      <c r="N165" s="137"/>
      <c r="O165" s="140">
        <v>51.064599999999999</v>
      </c>
      <c r="P165" s="137"/>
      <c r="Q165" s="137"/>
      <c r="R165" s="141" t="s">
        <v>351</v>
      </c>
      <c r="S165" s="140"/>
      <c r="T165" s="137"/>
      <c r="U165" s="137"/>
      <c r="V165" s="137"/>
      <c r="W165" s="137"/>
      <c r="X165" s="137"/>
      <c r="Y165" s="137"/>
      <c r="Z165" s="137">
        <v>51.064599999999999</v>
      </c>
      <c r="AA165" s="140"/>
      <c r="AB165" s="137"/>
      <c r="AC165" s="137"/>
      <c r="AD165" s="142">
        <v>51.064599999999999</v>
      </c>
      <c r="AE165" s="143"/>
      <c r="AF165" s="140" t="s">
        <v>348</v>
      </c>
      <c r="AG165" s="144"/>
      <c r="AH165" s="141"/>
    </row>
    <row r="166" spans="1:34" ht="13.5" customHeight="1" x14ac:dyDescent="0.2">
      <c r="A166" s="109" t="s">
        <v>506</v>
      </c>
      <c r="B166" s="145" t="s">
        <v>507</v>
      </c>
      <c r="C166" s="146"/>
      <c r="D166" s="147" t="s">
        <v>365</v>
      </c>
      <c r="E166" s="146">
        <v>18.842837399999997</v>
      </c>
      <c r="F166" s="146">
        <v>36.9</v>
      </c>
      <c r="G166" s="148"/>
      <c r="H166" s="149"/>
      <c r="I166" s="146"/>
      <c r="J166" s="146"/>
      <c r="K166" s="146"/>
      <c r="L166" s="146"/>
      <c r="M166" s="146"/>
      <c r="N166" s="146"/>
      <c r="O166" s="149"/>
      <c r="P166" s="146"/>
      <c r="Q166" s="146"/>
      <c r="R166" s="150"/>
      <c r="S166" s="149"/>
      <c r="T166" s="146"/>
      <c r="U166" s="146"/>
      <c r="V166" s="146"/>
      <c r="W166" s="146"/>
      <c r="X166" s="146"/>
      <c r="Y166" s="146"/>
      <c r="Z166" s="146"/>
      <c r="AA166" s="149"/>
      <c r="AB166" s="146"/>
      <c r="AC166" s="146"/>
      <c r="AD166" s="151"/>
      <c r="AE166" s="152"/>
      <c r="AF166" s="149"/>
      <c r="AG166" s="153"/>
      <c r="AH166" s="150"/>
    </row>
    <row r="167" spans="1:34" ht="13.5" customHeight="1" x14ac:dyDescent="0.2">
      <c r="A167" s="109" t="s">
        <v>508</v>
      </c>
      <c r="B167" s="145" t="s">
        <v>509</v>
      </c>
      <c r="C167" s="146"/>
      <c r="D167" s="147" t="s">
        <v>365</v>
      </c>
      <c r="E167" s="146">
        <v>27.728077799999998</v>
      </c>
      <c r="F167" s="146">
        <v>54.3</v>
      </c>
      <c r="G167" s="148"/>
      <c r="H167" s="149"/>
      <c r="I167" s="146"/>
      <c r="J167" s="146"/>
      <c r="K167" s="146"/>
      <c r="L167" s="146"/>
      <c r="M167" s="146"/>
      <c r="N167" s="146"/>
      <c r="O167" s="149"/>
      <c r="P167" s="146"/>
      <c r="Q167" s="146"/>
      <c r="R167" s="150"/>
      <c r="S167" s="149"/>
      <c r="T167" s="146"/>
      <c r="U167" s="146"/>
      <c r="V167" s="146"/>
      <c r="W167" s="146"/>
      <c r="X167" s="146"/>
      <c r="Y167" s="146"/>
      <c r="Z167" s="146"/>
      <c r="AA167" s="149"/>
      <c r="AB167" s="146"/>
      <c r="AC167" s="146"/>
      <c r="AD167" s="151"/>
      <c r="AE167" s="152"/>
      <c r="AF167" s="149"/>
      <c r="AG167" s="153"/>
      <c r="AH167" s="150"/>
    </row>
    <row r="168" spans="1:34" ht="13.5" customHeight="1" x14ac:dyDescent="0.2">
      <c r="A168" s="109" t="s">
        <v>510</v>
      </c>
      <c r="B168" s="145" t="s">
        <v>511</v>
      </c>
      <c r="C168" s="146"/>
      <c r="D168" s="147" t="s">
        <v>365</v>
      </c>
      <c r="E168" s="146">
        <v>2.4511007999999999</v>
      </c>
      <c r="F168" s="146">
        <v>4.8</v>
      </c>
      <c r="G168" s="148"/>
      <c r="H168" s="149"/>
      <c r="I168" s="146"/>
      <c r="J168" s="146"/>
      <c r="K168" s="146"/>
      <c r="L168" s="146"/>
      <c r="M168" s="146"/>
      <c r="N168" s="146"/>
      <c r="O168" s="149"/>
      <c r="P168" s="146"/>
      <c r="Q168" s="146"/>
      <c r="R168" s="150"/>
      <c r="S168" s="149"/>
      <c r="T168" s="146"/>
      <c r="U168" s="146"/>
      <c r="V168" s="146"/>
      <c r="W168" s="146"/>
      <c r="X168" s="146"/>
      <c r="Y168" s="146"/>
      <c r="Z168" s="146"/>
      <c r="AA168" s="149"/>
      <c r="AB168" s="146"/>
      <c r="AC168" s="146"/>
      <c r="AD168" s="151"/>
      <c r="AE168" s="152"/>
      <c r="AF168" s="149"/>
      <c r="AG168" s="153"/>
      <c r="AH168" s="150"/>
    </row>
    <row r="169" spans="1:34" ht="13.5" customHeight="1" x14ac:dyDescent="0.2">
      <c r="A169" s="109">
        <v>47.3</v>
      </c>
      <c r="B169" s="145" t="s">
        <v>512</v>
      </c>
      <c r="C169" s="146"/>
      <c r="D169" s="147" t="s">
        <v>365</v>
      </c>
      <c r="E169" s="146">
        <v>2.0425839999999997</v>
      </c>
      <c r="F169" s="146">
        <v>4</v>
      </c>
      <c r="G169" s="148"/>
      <c r="H169" s="149"/>
      <c r="I169" s="146"/>
      <c r="J169" s="146"/>
      <c r="K169" s="146"/>
      <c r="L169" s="146"/>
      <c r="M169" s="146"/>
      <c r="N169" s="146"/>
      <c r="O169" s="149"/>
      <c r="P169" s="146"/>
      <c r="Q169" s="146"/>
      <c r="R169" s="150"/>
      <c r="S169" s="149"/>
      <c r="T169" s="146"/>
      <c r="U169" s="146"/>
      <c r="V169" s="146"/>
      <c r="W169" s="146"/>
      <c r="X169" s="146"/>
      <c r="Y169" s="146"/>
      <c r="Z169" s="146"/>
      <c r="AA169" s="149"/>
      <c r="AB169" s="146"/>
      <c r="AC169" s="146"/>
      <c r="AD169" s="151"/>
      <c r="AE169" s="152"/>
      <c r="AF169" s="149"/>
      <c r="AG169" s="153"/>
      <c r="AH169" s="150"/>
    </row>
    <row r="170" spans="1:34" ht="13.5" customHeight="1" x14ac:dyDescent="0.2">
      <c r="A170" s="125" t="s">
        <v>162</v>
      </c>
      <c r="B170" s="126" t="s">
        <v>513</v>
      </c>
      <c r="C170" s="127">
        <v>40.446599999999997</v>
      </c>
      <c r="D170" s="128"/>
      <c r="E170" s="127"/>
      <c r="F170" s="127" t="s">
        <v>365</v>
      </c>
      <c r="G170" s="155"/>
      <c r="H170" s="156"/>
      <c r="I170" s="127"/>
      <c r="J170" s="127"/>
      <c r="K170" s="127"/>
      <c r="L170" s="127"/>
      <c r="M170" s="127"/>
      <c r="N170" s="127"/>
      <c r="O170" s="156"/>
      <c r="P170" s="127"/>
      <c r="Q170" s="127"/>
      <c r="R170" s="134"/>
      <c r="S170" s="156"/>
      <c r="T170" s="127"/>
      <c r="U170" s="127"/>
      <c r="V170" s="127"/>
      <c r="W170" s="127"/>
      <c r="X170" s="127"/>
      <c r="Y170" s="127"/>
      <c r="Z170" s="127"/>
      <c r="AA170" s="156"/>
      <c r="AB170" s="127"/>
      <c r="AC170" s="127"/>
      <c r="AD170" s="130"/>
      <c r="AE170" s="131"/>
      <c r="AF170" s="156"/>
      <c r="AG170" s="157"/>
      <c r="AH170" s="134"/>
    </row>
    <row r="171" spans="1:34" ht="13.5" customHeight="1" x14ac:dyDescent="0.2">
      <c r="A171" s="135" t="s">
        <v>90</v>
      </c>
      <c r="B171" s="136" t="s">
        <v>91</v>
      </c>
      <c r="C171" s="137"/>
      <c r="D171" s="138">
        <v>2.5451999999999999</v>
      </c>
      <c r="E171" s="137"/>
      <c r="F171" s="137" t="s">
        <v>365</v>
      </c>
      <c r="G171" s="139" t="s">
        <v>351</v>
      </c>
      <c r="H171" s="140"/>
      <c r="I171" s="137"/>
      <c r="J171" s="137"/>
      <c r="K171" s="137"/>
      <c r="L171" s="137"/>
      <c r="M171" s="137"/>
      <c r="N171" s="137">
        <v>2.5451999999999999</v>
      </c>
      <c r="O171" s="140"/>
      <c r="P171" s="137"/>
      <c r="Q171" s="137"/>
      <c r="R171" s="141" t="s">
        <v>514</v>
      </c>
      <c r="S171" s="140"/>
      <c r="T171" s="137"/>
      <c r="U171" s="137"/>
      <c r="V171" s="137"/>
      <c r="W171" s="137"/>
      <c r="X171" s="137"/>
      <c r="Y171" s="137">
        <v>2.5451999999999999</v>
      </c>
      <c r="Z171" s="137"/>
      <c r="AA171" s="140"/>
      <c r="AB171" s="137">
        <v>2.5451999999999999</v>
      </c>
      <c r="AC171" s="137"/>
      <c r="AD171" s="142">
        <v>2.5451999999999999</v>
      </c>
      <c r="AE171" s="143"/>
      <c r="AF171" s="140" t="s">
        <v>515</v>
      </c>
      <c r="AG171" s="144"/>
      <c r="AH171" s="141"/>
    </row>
    <row r="172" spans="1:34" ht="13.5" customHeight="1" x14ac:dyDescent="0.2">
      <c r="A172" s="109">
        <v>49.1</v>
      </c>
      <c r="B172" s="145" t="s">
        <v>516</v>
      </c>
      <c r="C172" s="146"/>
      <c r="D172" s="147" t="s">
        <v>365</v>
      </c>
      <c r="E172" s="146"/>
      <c r="F172" s="146" t="s">
        <v>365</v>
      </c>
      <c r="G172" s="148"/>
      <c r="H172" s="149"/>
      <c r="I172" s="146"/>
      <c r="J172" s="146"/>
      <c r="K172" s="146"/>
      <c r="L172" s="146"/>
      <c r="M172" s="146"/>
      <c r="N172" s="146"/>
      <c r="O172" s="149"/>
      <c r="P172" s="146"/>
      <c r="Q172" s="146"/>
      <c r="R172" s="150"/>
      <c r="S172" s="149"/>
      <c r="T172" s="146"/>
      <c r="U172" s="146"/>
      <c r="V172" s="146"/>
      <c r="W172" s="146"/>
      <c r="X172" s="146"/>
      <c r="Y172" s="146"/>
      <c r="Z172" s="146"/>
      <c r="AA172" s="149"/>
      <c r="AB172" s="146"/>
      <c r="AC172" s="146"/>
      <c r="AD172" s="151"/>
      <c r="AE172" s="152"/>
      <c r="AF172" s="149" t="s">
        <v>515</v>
      </c>
      <c r="AG172" s="153"/>
      <c r="AH172" s="150"/>
    </row>
    <row r="173" spans="1:34" ht="13.5" customHeight="1" x14ac:dyDescent="0.2">
      <c r="A173" s="145">
        <v>49.11</v>
      </c>
      <c r="B173" s="145" t="s">
        <v>517</v>
      </c>
      <c r="C173" s="146"/>
      <c r="D173" s="147" t="s">
        <v>365</v>
      </c>
      <c r="E173" s="146">
        <v>1.7524363751999998</v>
      </c>
      <c r="F173" s="146">
        <v>68.852599999999995</v>
      </c>
      <c r="G173" s="153"/>
      <c r="H173" s="149"/>
      <c r="I173" s="146"/>
      <c r="J173" s="146"/>
      <c r="K173" s="146"/>
      <c r="L173" s="146"/>
      <c r="M173" s="146"/>
      <c r="N173" s="146"/>
      <c r="O173" s="149"/>
      <c r="P173" s="146"/>
      <c r="Q173" s="146"/>
      <c r="R173" s="150"/>
      <c r="S173" s="149"/>
      <c r="T173" s="146"/>
      <c r="U173" s="146"/>
      <c r="V173" s="146"/>
      <c r="W173" s="146"/>
      <c r="X173" s="146"/>
      <c r="Y173" s="146"/>
      <c r="Z173" s="146"/>
      <c r="AA173" s="149"/>
      <c r="AB173" s="146"/>
      <c r="AC173" s="146"/>
      <c r="AD173" s="151"/>
      <c r="AE173" s="152"/>
      <c r="AF173" s="149"/>
      <c r="AG173" s="153"/>
      <c r="AH173" s="150"/>
    </row>
    <row r="174" spans="1:34" ht="13.5" customHeight="1" x14ac:dyDescent="0.2">
      <c r="A174" s="145">
        <v>49.12</v>
      </c>
      <c r="B174" s="145" t="s">
        <v>518</v>
      </c>
      <c r="C174" s="146"/>
      <c r="D174" s="147" t="s">
        <v>365</v>
      </c>
      <c r="E174" s="146">
        <v>0.5732655767999999</v>
      </c>
      <c r="F174" s="146">
        <v>22.523399999999999</v>
      </c>
      <c r="G174" s="148"/>
      <c r="H174" s="149"/>
      <c r="I174" s="146"/>
      <c r="J174" s="146"/>
      <c r="K174" s="146"/>
      <c r="L174" s="146"/>
      <c r="M174" s="146"/>
      <c r="N174" s="146"/>
      <c r="O174" s="149"/>
      <c r="P174" s="146"/>
      <c r="Q174" s="146"/>
      <c r="R174" s="150"/>
      <c r="S174" s="149"/>
      <c r="T174" s="146"/>
      <c r="U174" s="146"/>
      <c r="V174" s="146"/>
      <c r="W174" s="146"/>
      <c r="X174" s="146"/>
      <c r="Y174" s="146"/>
      <c r="Z174" s="146"/>
      <c r="AA174" s="149"/>
      <c r="AB174" s="146"/>
      <c r="AC174" s="146"/>
      <c r="AD174" s="151"/>
      <c r="AE174" s="152"/>
      <c r="AF174" s="149"/>
      <c r="AG174" s="153"/>
      <c r="AH174" s="150"/>
    </row>
    <row r="175" spans="1:34" ht="13.5" customHeight="1" x14ac:dyDescent="0.2">
      <c r="A175" s="109">
        <v>49.2</v>
      </c>
      <c r="B175" s="145" t="s">
        <v>519</v>
      </c>
      <c r="C175" s="146"/>
      <c r="D175" s="147" t="s">
        <v>365</v>
      </c>
      <c r="E175" s="146"/>
      <c r="F175" s="146" t="s">
        <v>365</v>
      </c>
      <c r="G175" s="148"/>
      <c r="H175" s="149"/>
      <c r="I175" s="146"/>
      <c r="J175" s="146"/>
      <c r="K175" s="146"/>
      <c r="L175" s="146"/>
      <c r="M175" s="146"/>
      <c r="N175" s="146"/>
      <c r="O175" s="149"/>
      <c r="P175" s="146"/>
      <c r="Q175" s="146"/>
      <c r="R175" s="150"/>
      <c r="S175" s="149"/>
      <c r="T175" s="146"/>
      <c r="U175" s="146"/>
      <c r="V175" s="146"/>
      <c r="W175" s="146"/>
      <c r="X175" s="146"/>
      <c r="Y175" s="146"/>
      <c r="Z175" s="146"/>
      <c r="AA175" s="149"/>
      <c r="AB175" s="146"/>
      <c r="AC175" s="146"/>
      <c r="AD175" s="151"/>
      <c r="AE175" s="152"/>
      <c r="AF175" s="149" t="s">
        <v>479</v>
      </c>
      <c r="AG175" s="153"/>
      <c r="AH175" s="150"/>
    </row>
    <row r="176" spans="1:34" ht="13.5" customHeight="1" x14ac:dyDescent="0.2">
      <c r="A176" s="145">
        <v>49.21</v>
      </c>
      <c r="B176" s="145" t="s">
        <v>520</v>
      </c>
      <c r="C176" s="146"/>
      <c r="D176" s="147" t="s">
        <v>365</v>
      </c>
      <c r="E176" s="146">
        <v>1.61518392E-2</v>
      </c>
      <c r="F176" s="146">
        <v>0.63460000000000005</v>
      </c>
      <c r="G176" s="148"/>
      <c r="H176" s="149"/>
      <c r="I176" s="146"/>
      <c r="J176" s="146"/>
      <c r="K176" s="146"/>
      <c r="L176" s="146"/>
      <c r="M176" s="146"/>
      <c r="N176" s="146"/>
      <c r="O176" s="149"/>
      <c r="P176" s="146"/>
      <c r="Q176" s="146"/>
      <c r="R176" s="150"/>
      <c r="S176" s="149"/>
      <c r="T176" s="146"/>
      <c r="U176" s="146"/>
      <c r="V176" s="146"/>
      <c r="W176" s="146"/>
      <c r="X176" s="146"/>
      <c r="Y176" s="146"/>
      <c r="Z176" s="146"/>
      <c r="AA176" s="149"/>
      <c r="AB176" s="146"/>
      <c r="AC176" s="146"/>
      <c r="AD176" s="151"/>
      <c r="AE176" s="152"/>
      <c r="AF176" s="149"/>
      <c r="AG176" s="153"/>
      <c r="AH176" s="150"/>
    </row>
    <row r="177" spans="1:34" ht="13.5" customHeight="1" x14ac:dyDescent="0.2">
      <c r="A177" s="145">
        <v>49.22</v>
      </c>
      <c r="B177" s="145" t="s">
        <v>521</v>
      </c>
      <c r="C177" s="146"/>
      <c r="D177" s="147" t="s">
        <v>365</v>
      </c>
      <c r="E177" s="146">
        <v>4.3240402800000001E-2</v>
      </c>
      <c r="F177" s="146">
        <v>1.6989000000000001</v>
      </c>
      <c r="G177" s="148"/>
      <c r="H177" s="149"/>
      <c r="I177" s="146"/>
      <c r="J177" s="146"/>
      <c r="K177" s="146"/>
      <c r="L177" s="146"/>
      <c r="M177" s="146"/>
      <c r="N177" s="146"/>
      <c r="O177" s="149"/>
      <c r="P177" s="146"/>
      <c r="Q177" s="146"/>
      <c r="R177" s="150"/>
      <c r="S177" s="149"/>
      <c r="T177" s="146"/>
      <c r="U177" s="146"/>
      <c r="V177" s="146"/>
      <c r="W177" s="146"/>
      <c r="X177" s="146"/>
      <c r="Y177" s="146"/>
      <c r="Z177" s="146"/>
      <c r="AA177" s="149"/>
      <c r="AB177" s="146"/>
      <c r="AC177" s="146"/>
      <c r="AD177" s="151"/>
      <c r="AE177" s="152"/>
      <c r="AF177" s="149"/>
      <c r="AG177" s="153"/>
      <c r="AH177" s="150"/>
    </row>
    <row r="178" spans="1:34" ht="13.5" customHeight="1" x14ac:dyDescent="0.2">
      <c r="A178" s="145">
        <v>49.23</v>
      </c>
      <c r="B178" s="145" t="s">
        <v>522</v>
      </c>
      <c r="C178" s="146"/>
      <c r="D178" s="147" t="s">
        <v>365</v>
      </c>
      <c r="E178" s="146">
        <v>3.2374944000000002E-3</v>
      </c>
      <c r="F178" s="146">
        <v>0.12720000000000001</v>
      </c>
      <c r="G178" s="148"/>
      <c r="H178" s="149"/>
      <c r="I178" s="146"/>
      <c r="J178" s="146"/>
      <c r="K178" s="146"/>
      <c r="L178" s="146"/>
      <c r="M178" s="146"/>
      <c r="N178" s="146"/>
      <c r="O178" s="149"/>
      <c r="P178" s="146"/>
      <c r="Q178" s="146"/>
      <c r="R178" s="150"/>
      <c r="S178" s="149"/>
      <c r="T178" s="146"/>
      <c r="U178" s="146"/>
      <c r="V178" s="146"/>
      <c r="W178" s="146"/>
      <c r="X178" s="146"/>
      <c r="Y178" s="146"/>
      <c r="Z178" s="146"/>
      <c r="AA178" s="149"/>
      <c r="AB178" s="146"/>
      <c r="AC178" s="146"/>
      <c r="AD178" s="151"/>
      <c r="AE178" s="152"/>
      <c r="AF178" s="149"/>
      <c r="AG178" s="153"/>
      <c r="AH178" s="150"/>
    </row>
    <row r="179" spans="1:34" ht="13.5" customHeight="1" x14ac:dyDescent="0.2">
      <c r="A179" s="145">
        <v>49.24</v>
      </c>
      <c r="B179" s="145" t="s">
        <v>523</v>
      </c>
      <c r="C179" s="146"/>
      <c r="D179" s="147" t="s">
        <v>365</v>
      </c>
      <c r="E179" s="146">
        <v>1.5647889599999999E-2</v>
      </c>
      <c r="F179" s="146">
        <v>0.61480000000000001</v>
      </c>
      <c r="G179" s="148"/>
      <c r="H179" s="149"/>
      <c r="I179" s="146"/>
      <c r="J179" s="146"/>
      <c r="K179" s="146"/>
      <c r="L179" s="146"/>
      <c r="M179" s="146"/>
      <c r="N179" s="146"/>
      <c r="O179" s="149"/>
      <c r="P179" s="146"/>
      <c r="Q179" s="146"/>
      <c r="R179" s="150"/>
      <c r="S179" s="149"/>
      <c r="T179" s="146"/>
      <c r="U179" s="146"/>
      <c r="V179" s="146"/>
      <c r="W179" s="146"/>
      <c r="X179" s="146"/>
      <c r="Y179" s="146"/>
      <c r="Z179" s="146"/>
      <c r="AA179" s="149"/>
      <c r="AB179" s="146"/>
      <c r="AC179" s="146"/>
      <c r="AD179" s="151"/>
      <c r="AE179" s="152"/>
      <c r="AF179" s="149"/>
      <c r="AG179" s="153"/>
      <c r="AH179" s="150"/>
    </row>
    <row r="180" spans="1:34" ht="13.5" customHeight="1" x14ac:dyDescent="0.2">
      <c r="A180" s="145">
        <v>49.25</v>
      </c>
      <c r="B180" s="145" t="s">
        <v>524</v>
      </c>
      <c r="C180" s="146"/>
      <c r="D180" s="147" t="s">
        <v>365</v>
      </c>
      <c r="E180" s="146">
        <v>1.90100988E-2</v>
      </c>
      <c r="F180" s="146">
        <v>0.74690000000000001</v>
      </c>
      <c r="G180" s="148"/>
      <c r="H180" s="149"/>
      <c r="I180" s="146"/>
      <c r="J180" s="146"/>
      <c r="K180" s="146"/>
      <c r="L180" s="146"/>
      <c r="M180" s="146"/>
      <c r="N180" s="146"/>
      <c r="O180" s="149"/>
      <c r="P180" s="146"/>
      <c r="Q180" s="146"/>
      <c r="R180" s="150"/>
      <c r="S180" s="149"/>
      <c r="T180" s="146"/>
      <c r="U180" s="146"/>
      <c r="V180" s="146"/>
      <c r="W180" s="146"/>
      <c r="X180" s="146"/>
      <c r="Y180" s="146"/>
      <c r="Z180" s="146"/>
      <c r="AA180" s="149"/>
      <c r="AB180" s="146"/>
      <c r="AC180" s="146"/>
      <c r="AD180" s="151"/>
      <c r="AE180" s="152"/>
      <c r="AF180" s="149"/>
      <c r="AG180" s="153"/>
      <c r="AH180" s="150"/>
    </row>
    <row r="181" spans="1:34" ht="13.5" customHeight="1" x14ac:dyDescent="0.2">
      <c r="A181" s="145">
        <v>49.26</v>
      </c>
      <c r="B181" s="145" t="s">
        <v>525</v>
      </c>
      <c r="C181" s="146"/>
      <c r="D181" s="147" t="s">
        <v>365</v>
      </c>
      <c r="E181" s="146">
        <v>7.2421120800000002E-2</v>
      </c>
      <c r="F181" s="146">
        <v>2.8454000000000002</v>
      </c>
      <c r="G181" s="148"/>
      <c r="H181" s="149"/>
      <c r="I181" s="146"/>
      <c r="J181" s="146"/>
      <c r="K181" s="146"/>
      <c r="L181" s="146"/>
      <c r="M181" s="146"/>
      <c r="N181" s="146"/>
      <c r="O181" s="149"/>
      <c r="P181" s="146"/>
      <c r="Q181" s="146"/>
      <c r="R181" s="150"/>
      <c r="S181" s="149"/>
      <c r="T181" s="146"/>
      <c r="U181" s="146"/>
      <c r="V181" s="146"/>
      <c r="W181" s="146"/>
      <c r="X181" s="146"/>
      <c r="Y181" s="146"/>
      <c r="Z181" s="146"/>
      <c r="AA181" s="149"/>
      <c r="AB181" s="146"/>
      <c r="AC181" s="146"/>
      <c r="AD181" s="151"/>
      <c r="AE181" s="152"/>
      <c r="AF181" s="149"/>
      <c r="AG181" s="153"/>
      <c r="AH181" s="150"/>
    </row>
    <row r="182" spans="1:34" ht="13.5" customHeight="1" x14ac:dyDescent="0.2">
      <c r="A182" s="145">
        <v>49.27</v>
      </c>
      <c r="B182" s="145" t="s">
        <v>526</v>
      </c>
      <c r="C182" s="146"/>
      <c r="D182" s="147" t="s">
        <v>365</v>
      </c>
      <c r="E182" s="146">
        <v>4.9789202399999996E-2</v>
      </c>
      <c r="F182" s="146">
        <v>1.9561999999999999</v>
      </c>
      <c r="G182" s="148"/>
      <c r="H182" s="149"/>
      <c r="I182" s="146"/>
      <c r="J182" s="146"/>
      <c r="K182" s="146"/>
      <c r="L182" s="146"/>
      <c r="M182" s="146"/>
      <c r="N182" s="146"/>
      <c r="O182" s="149"/>
      <c r="P182" s="146"/>
      <c r="Q182" s="146"/>
      <c r="R182" s="150"/>
      <c r="S182" s="149"/>
      <c r="T182" s="146"/>
      <c r="U182" s="146"/>
      <c r="V182" s="146"/>
      <c r="W182" s="146"/>
      <c r="X182" s="146"/>
      <c r="Y182" s="146"/>
      <c r="Z182" s="146"/>
      <c r="AA182" s="149"/>
      <c r="AB182" s="146"/>
      <c r="AC182" s="146"/>
      <c r="AD182" s="151"/>
      <c r="AE182" s="152"/>
      <c r="AF182" s="149"/>
      <c r="AG182" s="153"/>
      <c r="AH182" s="150"/>
    </row>
    <row r="183" spans="1:34" ht="13.5" customHeight="1" x14ac:dyDescent="0.2">
      <c r="A183" s="135" t="s">
        <v>92</v>
      </c>
      <c r="B183" s="136" t="s">
        <v>93</v>
      </c>
      <c r="C183" s="137"/>
      <c r="D183" s="138">
        <v>12.6539</v>
      </c>
      <c r="E183" s="137"/>
      <c r="F183" s="158" t="s">
        <v>365</v>
      </c>
      <c r="G183" s="139" t="s">
        <v>345</v>
      </c>
      <c r="H183" s="140">
        <v>12.6539</v>
      </c>
      <c r="I183" s="137"/>
      <c r="J183" s="137"/>
      <c r="K183" s="137"/>
      <c r="L183" s="137"/>
      <c r="M183" s="137"/>
      <c r="N183" s="137"/>
      <c r="O183" s="140">
        <v>12.6539</v>
      </c>
      <c r="P183" s="137"/>
      <c r="Q183" s="137"/>
      <c r="R183" s="141" t="s">
        <v>351</v>
      </c>
      <c r="S183" s="140"/>
      <c r="T183" s="137"/>
      <c r="U183" s="137"/>
      <c r="V183" s="137"/>
      <c r="W183" s="137"/>
      <c r="X183" s="137"/>
      <c r="Y183" s="137"/>
      <c r="Z183" s="137">
        <v>12.6539</v>
      </c>
      <c r="AA183" s="140"/>
      <c r="AB183" s="137"/>
      <c r="AC183" s="137"/>
      <c r="AD183" s="142">
        <v>12.6539</v>
      </c>
      <c r="AE183" s="143"/>
      <c r="AF183" s="140" t="s">
        <v>527</v>
      </c>
      <c r="AG183" s="144"/>
      <c r="AH183" s="141"/>
    </row>
    <row r="184" spans="1:34" ht="13.5" customHeight="1" x14ac:dyDescent="0.2">
      <c r="A184" s="109">
        <v>49.3</v>
      </c>
      <c r="B184" s="145" t="s">
        <v>528</v>
      </c>
      <c r="C184" s="146"/>
      <c r="D184" s="147" t="s">
        <v>365</v>
      </c>
      <c r="E184" s="146"/>
      <c r="F184" s="159" t="s">
        <v>365</v>
      </c>
      <c r="G184" s="148"/>
      <c r="H184" s="149"/>
      <c r="I184" s="146"/>
      <c r="J184" s="146"/>
      <c r="K184" s="146"/>
      <c r="L184" s="146"/>
      <c r="M184" s="146"/>
      <c r="N184" s="146"/>
      <c r="O184" s="149"/>
      <c r="P184" s="146"/>
      <c r="Q184" s="146"/>
      <c r="R184" s="150"/>
      <c r="S184" s="149"/>
      <c r="T184" s="146"/>
      <c r="U184" s="146"/>
      <c r="V184" s="146"/>
      <c r="W184" s="146"/>
      <c r="X184" s="146"/>
      <c r="Y184" s="146"/>
      <c r="Z184" s="146"/>
      <c r="AA184" s="149"/>
      <c r="AB184" s="146"/>
      <c r="AC184" s="146"/>
      <c r="AD184" s="151"/>
      <c r="AE184" s="152"/>
      <c r="AF184" s="149"/>
      <c r="AG184" s="153"/>
      <c r="AH184" s="150"/>
    </row>
    <row r="185" spans="1:34" ht="13.5" customHeight="1" x14ac:dyDescent="0.2">
      <c r="A185" s="109" t="s">
        <v>529</v>
      </c>
      <c r="B185" s="145" t="s">
        <v>530</v>
      </c>
      <c r="C185" s="146"/>
      <c r="D185" s="147" t="s">
        <v>365</v>
      </c>
      <c r="E185" s="146"/>
      <c r="F185" s="159" t="s">
        <v>365</v>
      </c>
      <c r="G185" s="148"/>
      <c r="H185" s="149"/>
      <c r="I185" s="146"/>
      <c r="J185" s="146"/>
      <c r="K185" s="146"/>
      <c r="L185" s="146"/>
      <c r="M185" s="146"/>
      <c r="N185" s="146"/>
      <c r="O185" s="149"/>
      <c r="P185" s="146"/>
      <c r="Q185" s="146"/>
      <c r="R185" s="150"/>
      <c r="S185" s="149"/>
      <c r="T185" s="146"/>
      <c r="U185" s="146"/>
      <c r="V185" s="146"/>
      <c r="W185" s="146"/>
      <c r="X185" s="146"/>
      <c r="Y185" s="146"/>
      <c r="Z185" s="146"/>
      <c r="AA185" s="149"/>
      <c r="AB185" s="146"/>
      <c r="AC185" s="146"/>
      <c r="AD185" s="151"/>
      <c r="AE185" s="152"/>
      <c r="AF185" s="149"/>
      <c r="AG185" s="153"/>
      <c r="AH185" s="150"/>
    </row>
    <row r="186" spans="1:34" ht="13.5" customHeight="1" x14ac:dyDescent="0.2">
      <c r="A186" s="135">
        <v>50</v>
      </c>
      <c r="B186" s="136" t="s">
        <v>94</v>
      </c>
      <c r="C186" s="137"/>
      <c r="D186" s="138">
        <v>3.6377000000000002</v>
      </c>
      <c r="E186" s="137"/>
      <c r="F186" s="158" t="s">
        <v>365</v>
      </c>
      <c r="G186" s="139"/>
      <c r="H186" s="140"/>
      <c r="I186" s="137"/>
      <c r="J186" s="137"/>
      <c r="K186" s="137"/>
      <c r="L186" s="137"/>
      <c r="M186" s="137"/>
      <c r="N186" s="137"/>
      <c r="O186" s="140"/>
      <c r="P186" s="137"/>
      <c r="Q186" s="137"/>
      <c r="R186" s="141"/>
      <c r="S186" s="140"/>
      <c r="T186" s="137"/>
      <c r="U186" s="137"/>
      <c r="V186" s="137"/>
      <c r="W186" s="137"/>
      <c r="X186" s="137"/>
      <c r="Y186" s="137"/>
      <c r="Z186" s="137"/>
      <c r="AA186" s="140"/>
      <c r="AB186" s="137"/>
      <c r="AC186" s="137"/>
      <c r="AD186" s="142">
        <v>3.6377000000000002</v>
      </c>
      <c r="AE186" s="143"/>
      <c r="AF186" s="140"/>
      <c r="AG186" s="144"/>
      <c r="AH186" s="141"/>
    </row>
    <row r="187" spans="1:34" ht="13.5" customHeight="1" x14ac:dyDescent="0.2">
      <c r="A187" s="109">
        <v>50.1</v>
      </c>
      <c r="B187" s="145" t="s">
        <v>531</v>
      </c>
      <c r="C187" s="146"/>
      <c r="D187" s="147" t="s">
        <v>365</v>
      </c>
      <c r="E187" s="146"/>
      <c r="F187" s="159" t="s">
        <v>365</v>
      </c>
      <c r="G187" s="148"/>
      <c r="H187" s="149"/>
      <c r="I187" s="146"/>
      <c r="J187" s="146"/>
      <c r="K187" s="146"/>
      <c r="L187" s="146"/>
      <c r="M187" s="146"/>
      <c r="N187" s="146"/>
      <c r="O187" s="149"/>
      <c r="P187" s="146"/>
      <c r="Q187" s="146"/>
      <c r="R187" s="150"/>
      <c r="S187" s="149"/>
      <c r="T187" s="146"/>
      <c r="U187" s="146"/>
      <c r="V187" s="146"/>
      <c r="W187" s="146"/>
      <c r="X187" s="146"/>
      <c r="Y187" s="146"/>
      <c r="Z187" s="146"/>
      <c r="AA187" s="149"/>
      <c r="AB187" s="146"/>
      <c r="AC187" s="146"/>
      <c r="AD187" s="151"/>
      <c r="AE187" s="152"/>
      <c r="AF187" s="149"/>
      <c r="AG187" s="153"/>
      <c r="AH187" s="150"/>
    </row>
    <row r="188" spans="1:34" ht="13.5" customHeight="1" x14ac:dyDescent="0.2">
      <c r="A188" s="145">
        <v>50.11</v>
      </c>
      <c r="B188" s="145" t="s">
        <v>532</v>
      </c>
      <c r="C188" s="146"/>
      <c r="D188" s="147" t="s">
        <v>365</v>
      </c>
      <c r="E188" s="146">
        <v>0.51537478520000002</v>
      </c>
      <c r="F188" s="146">
        <v>14.1676</v>
      </c>
      <c r="G188" s="148" t="s">
        <v>351</v>
      </c>
      <c r="H188" s="149"/>
      <c r="I188" s="146"/>
      <c r="J188" s="146"/>
      <c r="K188" s="146"/>
      <c r="L188" s="146"/>
      <c r="M188" s="109"/>
      <c r="N188" s="146">
        <v>0.51537478520000002</v>
      </c>
      <c r="O188" s="149"/>
      <c r="P188" s="146"/>
      <c r="Q188" s="146"/>
      <c r="R188" s="150" t="s">
        <v>533</v>
      </c>
      <c r="S188" s="149"/>
      <c r="T188" s="146"/>
      <c r="U188" s="146"/>
      <c r="V188" s="146"/>
      <c r="W188" s="146"/>
      <c r="X188" s="146"/>
      <c r="Y188" s="146">
        <v>0.51537478520000002</v>
      </c>
      <c r="Z188" s="109"/>
      <c r="AA188" s="149">
        <v>0.51537478520000002</v>
      </c>
      <c r="AB188" s="146"/>
      <c r="AC188" s="146"/>
      <c r="AD188" s="151"/>
      <c r="AE188" s="152"/>
      <c r="AF188" s="149" t="s">
        <v>490</v>
      </c>
      <c r="AG188" s="153"/>
      <c r="AH188" s="150"/>
    </row>
    <row r="189" spans="1:34" ht="13.5" customHeight="1" x14ac:dyDescent="0.2">
      <c r="A189" s="145" t="s">
        <v>534</v>
      </c>
      <c r="B189" s="145" t="s">
        <v>535</v>
      </c>
      <c r="C189" s="146"/>
      <c r="D189" s="147"/>
      <c r="E189" s="146">
        <v>7.8883524499999996E-2</v>
      </c>
      <c r="F189" s="146">
        <v>2.1684999999999999</v>
      </c>
      <c r="G189" s="148"/>
      <c r="H189" s="149"/>
      <c r="I189" s="146"/>
      <c r="J189" s="146"/>
      <c r="K189" s="146"/>
      <c r="L189" s="146"/>
      <c r="M189" s="109"/>
      <c r="N189" s="146">
        <v>7.8883524499999996E-2</v>
      </c>
      <c r="O189" s="149"/>
      <c r="P189" s="146"/>
      <c r="Q189" s="146"/>
      <c r="R189" s="150"/>
      <c r="S189" s="149"/>
      <c r="T189" s="146"/>
      <c r="U189" s="146"/>
      <c r="V189" s="146"/>
      <c r="W189" s="146"/>
      <c r="X189" s="146"/>
      <c r="Y189" s="146">
        <v>7.8883524499999996E-2</v>
      </c>
      <c r="Z189" s="109"/>
      <c r="AA189" s="149"/>
      <c r="AB189" s="146"/>
      <c r="AC189" s="146">
        <v>7.8883524499999996E-2</v>
      </c>
      <c r="AD189" s="151"/>
      <c r="AE189" s="152"/>
      <c r="AF189" s="149"/>
      <c r="AG189" s="153"/>
      <c r="AH189" s="150"/>
    </row>
    <row r="190" spans="1:34" ht="13.5" customHeight="1" x14ac:dyDescent="0.2">
      <c r="A190" s="145">
        <v>50.12</v>
      </c>
      <c r="B190" s="145" t="s">
        <v>536</v>
      </c>
      <c r="C190" s="146"/>
      <c r="D190" s="147" t="s">
        <v>365</v>
      </c>
      <c r="E190" s="146">
        <v>0.85515051600000003</v>
      </c>
      <c r="F190" s="146">
        <v>23.507999999999999</v>
      </c>
      <c r="G190" s="148" t="s">
        <v>351</v>
      </c>
      <c r="H190" s="149"/>
      <c r="I190" s="146"/>
      <c r="J190" s="146"/>
      <c r="K190" s="146"/>
      <c r="L190" s="146"/>
      <c r="M190" s="146"/>
      <c r="N190" s="146">
        <v>0.85515051600000003</v>
      </c>
      <c r="O190" s="149"/>
      <c r="P190" s="146"/>
      <c r="Q190" s="146"/>
      <c r="R190" s="150" t="s">
        <v>533</v>
      </c>
      <c r="S190" s="149"/>
      <c r="T190" s="146"/>
      <c r="U190" s="146"/>
      <c r="V190" s="146"/>
      <c r="W190" s="146"/>
      <c r="X190" s="146"/>
      <c r="Y190" s="146">
        <v>0.85515051600000003</v>
      </c>
      <c r="Z190" s="146"/>
      <c r="AA190" s="149"/>
      <c r="AB190" s="146"/>
      <c r="AC190" s="146">
        <v>0.85515051600000003</v>
      </c>
      <c r="AD190" s="151"/>
      <c r="AE190" s="152"/>
      <c r="AF190" s="149" t="s">
        <v>479</v>
      </c>
      <c r="AG190" s="153"/>
      <c r="AH190" s="150"/>
    </row>
    <row r="191" spans="1:34" ht="13.5" customHeight="1" x14ac:dyDescent="0.2">
      <c r="A191" s="109">
        <v>50.2</v>
      </c>
      <c r="B191" s="145" t="s">
        <v>537</v>
      </c>
      <c r="C191" s="146"/>
      <c r="D191" s="147" t="s">
        <v>365</v>
      </c>
      <c r="E191" s="146"/>
      <c r="F191" s="146" t="s">
        <v>365</v>
      </c>
      <c r="G191" s="148"/>
      <c r="H191" s="149"/>
      <c r="I191" s="146"/>
      <c r="J191" s="146"/>
      <c r="K191" s="146"/>
      <c r="L191" s="146"/>
      <c r="M191" s="146"/>
      <c r="N191" s="146"/>
      <c r="O191" s="149"/>
      <c r="P191" s="146"/>
      <c r="Q191" s="146"/>
      <c r="R191" s="150"/>
      <c r="S191" s="149"/>
      <c r="T191" s="146"/>
      <c r="U191" s="146"/>
      <c r="V191" s="146"/>
      <c r="W191" s="146"/>
      <c r="X191" s="146"/>
      <c r="Y191" s="146"/>
      <c r="Z191" s="146"/>
      <c r="AA191" s="149"/>
      <c r="AB191" s="146"/>
      <c r="AC191" s="146"/>
      <c r="AD191" s="151"/>
      <c r="AE191" s="152"/>
      <c r="AF191" s="149"/>
      <c r="AG191" s="153"/>
      <c r="AH191" s="150"/>
    </row>
    <row r="192" spans="1:34" ht="13.5" customHeight="1" x14ac:dyDescent="0.2">
      <c r="A192" s="145">
        <v>50.21</v>
      </c>
      <c r="B192" s="145" t="s">
        <v>538</v>
      </c>
      <c r="C192" s="146"/>
      <c r="D192" s="147" t="s">
        <v>365</v>
      </c>
      <c r="E192" s="146">
        <v>0.49112223929999999</v>
      </c>
      <c r="F192" s="146">
        <v>13.5009</v>
      </c>
      <c r="G192" s="148" t="s">
        <v>539</v>
      </c>
      <c r="H192" s="149"/>
      <c r="I192" s="146"/>
      <c r="J192" s="146"/>
      <c r="K192" s="146"/>
      <c r="L192" s="146"/>
      <c r="M192" s="146">
        <v>0.49112223929999999</v>
      </c>
      <c r="N192" s="146"/>
      <c r="O192" s="149"/>
      <c r="P192" s="146">
        <v>0.49112223929999999</v>
      </c>
      <c r="Q192" s="146"/>
      <c r="R192" s="150" t="s">
        <v>351</v>
      </c>
      <c r="S192" s="149"/>
      <c r="T192" s="146"/>
      <c r="U192" s="146"/>
      <c r="V192" s="146"/>
      <c r="W192" s="146"/>
      <c r="X192" s="146"/>
      <c r="Y192" s="146"/>
      <c r="Z192" s="146">
        <v>0.49112223929999999</v>
      </c>
      <c r="AA192" s="149"/>
      <c r="AB192" s="146"/>
      <c r="AC192" s="146"/>
      <c r="AD192" s="151"/>
      <c r="AE192" s="152"/>
      <c r="AF192" s="149" t="s">
        <v>479</v>
      </c>
      <c r="AG192" s="153"/>
      <c r="AH192" s="150"/>
    </row>
    <row r="193" spans="1:34" ht="13.5" customHeight="1" x14ac:dyDescent="0.2">
      <c r="A193" s="145">
        <v>50.22</v>
      </c>
      <c r="B193" s="145" t="s">
        <v>540</v>
      </c>
      <c r="C193" s="146"/>
      <c r="D193" s="147" t="s">
        <v>365</v>
      </c>
      <c r="E193" s="146">
        <v>1.5016243714999999</v>
      </c>
      <c r="F193" s="146">
        <v>41.279499999999999</v>
      </c>
      <c r="G193" s="148" t="s">
        <v>539</v>
      </c>
      <c r="H193" s="149"/>
      <c r="I193" s="146"/>
      <c r="J193" s="146"/>
      <c r="K193" s="146"/>
      <c r="L193" s="146"/>
      <c r="M193" s="146">
        <v>1.5016243714999999</v>
      </c>
      <c r="N193" s="146"/>
      <c r="O193" s="149"/>
      <c r="P193" s="146">
        <v>1.5016243714999999</v>
      </c>
      <c r="Q193" s="146"/>
      <c r="R193" s="150" t="s">
        <v>351</v>
      </c>
      <c r="S193" s="149"/>
      <c r="T193" s="146"/>
      <c r="U193" s="146"/>
      <c r="V193" s="146"/>
      <c r="W193" s="146"/>
      <c r="X193" s="146"/>
      <c r="Y193" s="146"/>
      <c r="Z193" s="146">
        <v>1.5016243714999999</v>
      </c>
      <c r="AA193" s="149"/>
      <c r="AB193" s="146"/>
      <c r="AC193" s="146"/>
      <c r="AD193" s="151"/>
      <c r="AE193" s="152"/>
      <c r="AF193" s="149" t="s">
        <v>479</v>
      </c>
      <c r="AG193" s="153"/>
      <c r="AH193" s="150"/>
    </row>
    <row r="194" spans="1:34" ht="13.5" customHeight="1" x14ac:dyDescent="0.2">
      <c r="A194" s="145">
        <v>50.23</v>
      </c>
      <c r="B194" s="145" t="s">
        <v>541</v>
      </c>
      <c r="C194" s="146"/>
      <c r="D194" s="147" t="s">
        <v>365</v>
      </c>
      <c r="E194" s="146">
        <v>0.100473274</v>
      </c>
      <c r="F194" s="146">
        <v>2.762</v>
      </c>
      <c r="G194" s="148" t="s">
        <v>351</v>
      </c>
      <c r="H194" s="149"/>
      <c r="I194" s="146"/>
      <c r="J194" s="146"/>
      <c r="K194" s="146"/>
      <c r="L194" s="146"/>
      <c r="M194" s="146"/>
      <c r="N194" s="146">
        <v>0.100473274</v>
      </c>
      <c r="O194" s="149"/>
      <c r="P194" s="146"/>
      <c r="Q194" s="146"/>
      <c r="R194" s="150" t="s">
        <v>533</v>
      </c>
      <c r="S194" s="149"/>
      <c r="T194" s="146"/>
      <c r="U194" s="146"/>
      <c r="V194" s="146"/>
      <c r="W194" s="146"/>
      <c r="X194" s="146"/>
      <c r="Y194" s="146">
        <v>0.100473274</v>
      </c>
      <c r="Z194" s="146"/>
      <c r="AA194" s="149"/>
      <c r="AB194" s="146"/>
      <c r="AC194" s="146">
        <v>0.100473274</v>
      </c>
      <c r="AD194" s="151"/>
      <c r="AE194" s="152"/>
      <c r="AF194" s="149" t="s">
        <v>479</v>
      </c>
      <c r="AG194" s="153"/>
      <c r="AH194" s="150"/>
    </row>
    <row r="195" spans="1:34" ht="13.5" customHeight="1" x14ac:dyDescent="0.2">
      <c r="A195" s="109" t="s">
        <v>542</v>
      </c>
      <c r="B195" s="145" t="s">
        <v>543</v>
      </c>
      <c r="C195" s="146"/>
      <c r="D195" s="147" t="s">
        <v>365</v>
      </c>
      <c r="E195" s="146">
        <v>9.5071289500000003E-2</v>
      </c>
      <c r="F195" s="146">
        <v>2.6135000000000002</v>
      </c>
      <c r="G195" s="148" t="s">
        <v>351</v>
      </c>
      <c r="H195" s="149"/>
      <c r="I195" s="146"/>
      <c r="J195" s="146"/>
      <c r="K195" s="146"/>
      <c r="L195" s="146"/>
      <c r="M195" s="146"/>
      <c r="N195" s="146">
        <v>9.5071289500000003E-2</v>
      </c>
      <c r="O195" s="149"/>
      <c r="P195" s="146"/>
      <c r="Q195" s="146"/>
      <c r="R195" s="150" t="s">
        <v>533</v>
      </c>
      <c r="S195" s="149"/>
      <c r="T195" s="146"/>
      <c r="U195" s="146"/>
      <c r="V195" s="146"/>
      <c r="W195" s="146"/>
      <c r="X195" s="146"/>
      <c r="Y195" s="146">
        <v>9.5071289500000003E-2</v>
      </c>
      <c r="Z195" s="146"/>
      <c r="AA195" s="149"/>
      <c r="AB195" s="146"/>
      <c r="AC195" s="146">
        <v>9.5071289500000003E-2</v>
      </c>
      <c r="AD195" s="151"/>
      <c r="AE195" s="152"/>
      <c r="AF195" s="149" t="s">
        <v>479</v>
      </c>
      <c r="AG195" s="153"/>
      <c r="AH195" s="150"/>
    </row>
    <row r="196" spans="1:34" ht="13.5" customHeight="1" x14ac:dyDescent="0.2">
      <c r="A196" s="135">
        <v>51</v>
      </c>
      <c r="B196" s="136" t="s">
        <v>95</v>
      </c>
      <c r="C196" s="137"/>
      <c r="D196" s="138">
        <v>2.9232</v>
      </c>
      <c r="E196" s="137"/>
      <c r="F196" s="137" t="s">
        <v>365</v>
      </c>
      <c r="G196" s="139" t="s">
        <v>351</v>
      </c>
      <c r="H196" s="140"/>
      <c r="I196" s="137"/>
      <c r="J196" s="137"/>
      <c r="K196" s="137"/>
      <c r="L196" s="137"/>
      <c r="M196" s="137"/>
      <c r="N196" s="137">
        <v>2.9232</v>
      </c>
      <c r="O196" s="140"/>
      <c r="P196" s="137"/>
      <c r="Q196" s="137"/>
      <c r="R196" s="141" t="s">
        <v>544</v>
      </c>
      <c r="S196" s="140"/>
      <c r="T196" s="137"/>
      <c r="U196" s="137"/>
      <c r="V196" s="137"/>
      <c r="W196" s="137"/>
      <c r="X196" s="137"/>
      <c r="Y196" s="137">
        <v>2.9232</v>
      </c>
      <c r="Z196" s="137"/>
      <c r="AA196" s="140">
        <v>2.9232</v>
      </c>
      <c r="AB196" s="137"/>
      <c r="AC196" s="137"/>
      <c r="AD196" s="142">
        <v>2.9232</v>
      </c>
      <c r="AE196" s="143"/>
      <c r="AF196" s="140" t="s">
        <v>515</v>
      </c>
      <c r="AG196" s="144"/>
      <c r="AH196" s="141"/>
    </row>
    <row r="197" spans="1:34" ht="13.5" customHeight="1" x14ac:dyDescent="0.2">
      <c r="A197" s="109">
        <v>51.01</v>
      </c>
      <c r="B197" s="145" t="s">
        <v>545</v>
      </c>
      <c r="C197" s="146"/>
      <c r="D197" s="147" t="s">
        <v>365</v>
      </c>
      <c r="E197" s="146">
        <v>2.6964649152</v>
      </c>
      <c r="F197" s="146">
        <v>92.243600000000001</v>
      </c>
      <c r="G197" s="148"/>
      <c r="H197" s="149"/>
      <c r="I197" s="146"/>
      <c r="J197" s="146"/>
      <c r="K197" s="146"/>
      <c r="L197" s="146"/>
      <c r="M197" s="146"/>
      <c r="N197" s="146"/>
      <c r="O197" s="149"/>
      <c r="P197" s="146"/>
      <c r="Q197" s="146"/>
      <c r="R197" s="150"/>
      <c r="S197" s="149"/>
      <c r="T197" s="146"/>
      <c r="U197" s="146"/>
      <c r="V197" s="146"/>
      <c r="W197" s="146"/>
      <c r="X197" s="146"/>
      <c r="Y197" s="146"/>
      <c r="Z197" s="146"/>
      <c r="AA197" s="149"/>
      <c r="AB197" s="146"/>
      <c r="AC197" s="146"/>
      <c r="AD197" s="151"/>
      <c r="AE197" s="152"/>
      <c r="AF197" s="149"/>
      <c r="AG197" s="153"/>
      <c r="AH197" s="150"/>
    </row>
    <row r="198" spans="1:34" ht="13.5" customHeight="1" x14ac:dyDescent="0.2">
      <c r="A198" s="109">
        <v>51.02</v>
      </c>
      <c r="B198" s="145" t="s">
        <v>546</v>
      </c>
      <c r="C198" s="146"/>
      <c r="D198" s="147" t="s">
        <v>365</v>
      </c>
      <c r="E198" s="146">
        <v>9.7561800000000004E-2</v>
      </c>
      <c r="F198" s="146">
        <v>3.3374999999999999</v>
      </c>
      <c r="G198" s="148"/>
      <c r="H198" s="149"/>
      <c r="I198" s="146"/>
      <c r="J198" s="146"/>
      <c r="K198" s="146"/>
      <c r="L198" s="146"/>
      <c r="M198" s="146"/>
      <c r="N198" s="146"/>
      <c r="O198" s="149"/>
      <c r="P198" s="146"/>
      <c r="Q198" s="146"/>
      <c r="R198" s="150"/>
      <c r="S198" s="149"/>
      <c r="T198" s="146"/>
      <c r="U198" s="146"/>
      <c r="V198" s="146"/>
      <c r="W198" s="146"/>
      <c r="X198" s="146"/>
      <c r="Y198" s="146"/>
      <c r="Z198" s="146"/>
      <c r="AA198" s="149"/>
      <c r="AB198" s="146"/>
      <c r="AC198" s="146"/>
      <c r="AD198" s="151"/>
      <c r="AE198" s="152"/>
      <c r="AF198" s="149"/>
      <c r="AG198" s="153"/>
      <c r="AH198" s="150"/>
    </row>
    <row r="199" spans="1:34" ht="13.5" customHeight="1" x14ac:dyDescent="0.2">
      <c r="A199" s="109">
        <v>51.03</v>
      </c>
      <c r="B199" s="145" t="s">
        <v>547</v>
      </c>
      <c r="C199" s="146"/>
      <c r="D199" s="147" t="s">
        <v>365</v>
      </c>
      <c r="E199" s="146">
        <v>0.10211614560000001</v>
      </c>
      <c r="F199" s="146">
        <v>3.4933000000000001</v>
      </c>
      <c r="G199" s="148"/>
      <c r="H199" s="149"/>
      <c r="I199" s="146"/>
      <c r="J199" s="146"/>
      <c r="K199" s="146"/>
      <c r="L199" s="146"/>
      <c r="M199" s="146"/>
      <c r="N199" s="146"/>
      <c r="O199" s="149"/>
      <c r="P199" s="146"/>
      <c r="Q199" s="146"/>
      <c r="R199" s="150"/>
      <c r="S199" s="149"/>
      <c r="T199" s="146"/>
      <c r="U199" s="146"/>
      <c r="V199" s="146"/>
      <c r="W199" s="146"/>
      <c r="X199" s="146"/>
      <c r="Y199" s="146"/>
      <c r="Z199" s="146"/>
      <c r="AA199" s="149"/>
      <c r="AB199" s="146"/>
      <c r="AC199" s="146"/>
      <c r="AD199" s="151"/>
      <c r="AE199" s="152"/>
      <c r="AF199" s="149"/>
      <c r="AG199" s="153"/>
      <c r="AH199" s="150"/>
    </row>
    <row r="200" spans="1:34" ht="13.5" customHeight="1" x14ac:dyDescent="0.2">
      <c r="A200" s="109">
        <v>51.04</v>
      </c>
      <c r="B200" s="145" t="s">
        <v>548</v>
      </c>
      <c r="C200" s="146"/>
      <c r="D200" s="147" t="s">
        <v>365</v>
      </c>
      <c r="E200" s="146">
        <v>2.70571392E-2</v>
      </c>
      <c r="F200" s="146">
        <v>0.92559999999999998</v>
      </c>
      <c r="G200" s="148"/>
      <c r="H200" s="149"/>
      <c r="I200" s="146"/>
      <c r="J200" s="146"/>
      <c r="K200" s="146"/>
      <c r="L200" s="146"/>
      <c r="M200" s="146"/>
      <c r="N200" s="146"/>
      <c r="O200" s="149"/>
      <c r="P200" s="146"/>
      <c r="Q200" s="146"/>
      <c r="R200" s="150"/>
      <c r="S200" s="149"/>
      <c r="T200" s="146"/>
      <c r="U200" s="146"/>
      <c r="V200" s="146"/>
      <c r="W200" s="146"/>
      <c r="X200" s="146"/>
      <c r="Y200" s="146"/>
      <c r="Z200" s="146"/>
      <c r="AA200" s="149"/>
      <c r="AB200" s="146"/>
      <c r="AC200" s="146"/>
      <c r="AD200" s="151"/>
      <c r="AE200" s="152"/>
      <c r="AF200" s="149"/>
      <c r="AG200" s="153"/>
      <c r="AH200" s="150"/>
    </row>
    <row r="201" spans="1:34" ht="13.5" customHeight="1" x14ac:dyDescent="0.2">
      <c r="A201" s="135">
        <v>52</v>
      </c>
      <c r="B201" s="136" t="s">
        <v>96</v>
      </c>
      <c r="C201" s="137"/>
      <c r="D201" s="138">
        <v>12.3581</v>
      </c>
      <c r="E201" s="137"/>
      <c r="F201" s="137" t="s">
        <v>365</v>
      </c>
      <c r="G201" s="139" t="s">
        <v>549</v>
      </c>
      <c r="H201" s="140">
        <v>12.3581</v>
      </c>
      <c r="I201" s="137"/>
      <c r="J201" s="137"/>
      <c r="K201" s="137"/>
      <c r="L201" s="137"/>
      <c r="M201" s="137"/>
      <c r="N201" s="137"/>
      <c r="O201" s="140">
        <v>12.3581</v>
      </c>
      <c r="P201" s="137"/>
      <c r="Q201" s="137"/>
      <c r="R201" s="141" t="s">
        <v>351</v>
      </c>
      <c r="S201" s="140"/>
      <c r="T201" s="137"/>
      <c r="U201" s="137"/>
      <c r="V201" s="137"/>
      <c r="W201" s="137"/>
      <c r="X201" s="137"/>
      <c r="Y201" s="137"/>
      <c r="Z201" s="137">
        <v>12.3581</v>
      </c>
      <c r="AA201" s="140"/>
      <c r="AB201" s="137"/>
      <c r="AC201" s="137"/>
      <c r="AD201" s="142">
        <v>12.3581</v>
      </c>
      <c r="AE201" s="143"/>
      <c r="AF201" s="140" t="s">
        <v>550</v>
      </c>
      <c r="AG201" s="144"/>
      <c r="AH201" s="141"/>
    </row>
    <row r="202" spans="1:34" ht="13.5" customHeight="1" x14ac:dyDescent="0.2">
      <c r="A202" s="135">
        <v>53</v>
      </c>
      <c r="B202" s="136" t="s">
        <v>97</v>
      </c>
      <c r="C202" s="137"/>
      <c r="D202" s="138">
        <v>6.3285</v>
      </c>
      <c r="E202" s="137"/>
      <c r="F202" s="137" t="s">
        <v>365</v>
      </c>
      <c r="G202" s="139" t="s">
        <v>549</v>
      </c>
      <c r="H202" s="140"/>
      <c r="I202" s="137"/>
      <c r="J202" s="137"/>
      <c r="K202" s="137"/>
      <c r="L202" s="137"/>
      <c r="M202" s="137">
        <v>6.3285</v>
      </c>
      <c r="N202" s="137"/>
      <c r="O202" s="140">
        <v>6.3285</v>
      </c>
      <c r="P202" s="137"/>
      <c r="Q202" s="137"/>
      <c r="R202" s="141" t="s">
        <v>351</v>
      </c>
      <c r="S202" s="140"/>
      <c r="T202" s="137"/>
      <c r="U202" s="137"/>
      <c r="V202" s="137"/>
      <c r="W202" s="137"/>
      <c r="X202" s="137"/>
      <c r="Y202" s="137"/>
      <c r="Z202" s="137">
        <v>6.3285</v>
      </c>
      <c r="AA202" s="140"/>
      <c r="AB202" s="137"/>
      <c r="AC202" s="137"/>
      <c r="AD202" s="142">
        <v>6.3285</v>
      </c>
      <c r="AE202" s="143"/>
      <c r="AF202" s="140" t="s">
        <v>515</v>
      </c>
      <c r="AG202" s="144"/>
      <c r="AH202" s="141"/>
    </row>
    <row r="203" spans="1:34" ht="13.5" customHeight="1" x14ac:dyDescent="0.2">
      <c r="A203" s="125" t="s">
        <v>164</v>
      </c>
      <c r="B203" s="126" t="s">
        <v>551</v>
      </c>
      <c r="C203" s="127">
        <v>29.4465</v>
      </c>
      <c r="D203" s="128"/>
      <c r="E203" s="127"/>
      <c r="F203" s="127" t="s">
        <v>365</v>
      </c>
      <c r="G203" s="155"/>
      <c r="H203" s="156"/>
      <c r="I203" s="127"/>
      <c r="J203" s="127"/>
      <c r="K203" s="127"/>
      <c r="L203" s="127"/>
      <c r="M203" s="127"/>
      <c r="N203" s="127"/>
      <c r="O203" s="156"/>
      <c r="P203" s="127"/>
      <c r="Q203" s="127"/>
      <c r="R203" s="134"/>
      <c r="S203" s="156"/>
      <c r="T203" s="127"/>
      <c r="U203" s="127"/>
      <c r="V203" s="127"/>
      <c r="W203" s="127"/>
      <c r="X203" s="127"/>
      <c r="Y203" s="127"/>
      <c r="Z203" s="127"/>
      <c r="AA203" s="156"/>
      <c r="AB203" s="127"/>
      <c r="AC203" s="127"/>
      <c r="AD203" s="130"/>
      <c r="AE203" s="131"/>
      <c r="AF203" s="156"/>
      <c r="AG203" s="157"/>
      <c r="AH203" s="134"/>
    </row>
    <row r="204" spans="1:34" ht="13.5" customHeight="1" x14ac:dyDescent="0.2">
      <c r="A204" s="135">
        <v>55</v>
      </c>
      <c r="B204" s="136" t="s">
        <v>98</v>
      </c>
      <c r="C204" s="137"/>
      <c r="D204" s="138">
        <v>8.6690000000000005</v>
      </c>
      <c r="E204" s="137"/>
      <c r="F204" s="137" t="s">
        <v>365</v>
      </c>
      <c r="G204" s="139" t="s">
        <v>345</v>
      </c>
      <c r="H204" s="140">
        <v>8.6690000000000005</v>
      </c>
      <c r="I204" s="137"/>
      <c r="J204" s="137"/>
      <c r="K204" s="137"/>
      <c r="L204" s="137"/>
      <c r="M204" s="137"/>
      <c r="N204" s="137"/>
      <c r="O204" s="140">
        <v>8.6690000000000005</v>
      </c>
      <c r="P204" s="137"/>
      <c r="Q204" s="137"/>
      <c r="R204" s="141" t="s">
        <v>351</v>
      </c>
      <c r="S204" s="140"/>
      <c r="T204" s="137"/>
      <c r="U204" s="137"/>
      <c r="V204" s="137"/>
      <c r="W204" s="137"/>
      <c r="X204" s="137"/>
      <c r="Y204" s="137"/>
      <c r="Z204" s="137">
        <v>8.6690000000000005</v>
      </c>
      <c r="AA204" s="140"/>
      <c r="AB204" s="137"/>
      <c r="AC204" s="137"/>
      <c r="AD204" s="142">
        <v>8.6690000000000005</v>
      </c>
      <c r="AE204" s="143"/>
      <c r="AF204" s="140" t="s">
        <v>515</v>
      </c>
      <c r="AG204" s="144"/>
      <c r="AH204" s="141"/>
    </row>
    <row r="205" spans="1:34" ht="13.5" customHeight="1" x14ac:dyDescent="0.2">
      <c r="A205" s="109">
        <v>55.1</v>
      </c>
      <c r="B205" s="145" t="s">
        <v>552</v>
      </c>
      <c r="C205" s="146"/>
      <c r="D205" s="147" t="s">
        <v>365</v>
      </c>
      <c r="E205" s="146"/>
      <c r="F205" s="146" t="s">
        <v>365</v>
      </c>
      <c r="G205" s="148"/>
      <c r="H205" s="149"/>
      <c r="I205" s="146"/>
      <c r="J205" s="146"/>
      <c r="K205" s="146"/>
      <c r="L205" s="146"/>
      <c r="M205" s="146"/>
      <c r="N205" s="146"/>
      <c r="O205" s="149"/>
      <c r="P205" s="146"/>
      <c r="Q205" s="146"/>
      <c r="R205" s="150"/>
      <c r="S205" s="149"/>
      <c r="T205" s="146"/>
      <c r="U205" s="146"/>
      <c r="V205" s="146"/>
      <c r="W205" s="146"/>
      <c r="X205" s="146"/>
      <c r="Y205" s="146"/>
      <c r="Z205" s="146"/>
      <c r="AA205" s="149"/>
      <c r="AB205" s="146"/>
      <c r="AC205" s="146"/>
      <c r="AD205" s="151"/>
      <c r="AE205" s="152"/>
      <c r="AF205" s="149"/>
      <c r="AG205" s="153"/>
      <c r="AH205" s="150"/>
    </row>
    <row r="206" spans="1:34" ht="13.5" customHeight="1" x14ac:dyDescent="0.2">
      <c r="A206" s="109" t="s">
        <v>553</v>
      </c>
      <c r="B206" s="145" t="s">
        <v>554</v>
      </c>
      <c r="C206" s="146"/>
      <c r="D206" s="147" t="s">
        <v>365</v>
      </c>
      <c r="E206" s="146"/>
      <c r="F206" s="146" t="s">
        <v>365</v>
      </c>
      <c r="G206" s="148"/>
      <c r="H206" s="149"/>
      <c r="I206" s="146"/>
      <c r="J206" s="146"/>
      <c r="K206" s="146"/>
      <c r="L206" s="146"/>
      <c r="M206" s="146"/>
      <c r="N206" s="146"/>
      <c r="O206" s="149"/>
      <c r="P206" s="146"/>
      <c r="Q206" s="146"/>
      <c r="R206" s="150"/>
      <c r="S206" s="149"/>
      <c r="T206" s="146"/>
      <c r="U206" s="146"/>
      <c r="V206" s="146"/>
      <c r="W206" s="146"/>
      <c r="X206" s="146"/>
      <c r="Y206" s="146"/>
      <c r="Z206" s="146"/>
      <c r="AA206" s="149"/>
      <c r="AB206" s="146"/>
      <c r="AC206" s="146"/>
      <c r="AD206" s="151"/>
      <c r="AE206" s="152"/>
      <c r="AF206" s="149"/>
      <c r="AG206" s="153"/>
      <c r="AH206" s="150"/>
    </row>
    <row r="207" spans="1:34" ht="13.5" customHeight="1" x14ac:dyDescent="0.2">
      <c r="A207" s="160">
        <v>56</v>
      </c>
      <c r="B207" s="136" t="s">
        <v>99</v>
      </c>
      <c r="C207" s="137"/>
      <c r="D207" s="138">
        <v>20.7774</v>
      </c>
      <c r="E207" s="137"/>
      <c r="F207" s="137" t="s">
        <v>365</v>
      </c>
      <c r="G207" s="139" t="s">
        <v>345</v>
      </c>
      <c r="H207" s="140">
        <v>20.7774</v>
      </c>
      <c r="I207" s="137"/>
      <c r="J207" s="137"/>
      <c r="K207" s="137"/>
      <c r="L207" s="137"/>
      <c r="M207" s="137"/>
      <c r="N207" s="137"/>
      <c r="O207" s="140">
        <v>20.7774</v>
      </c>
      <c r="P207" s="137"/>
      <c r="Q207" s="137"/>
      <c r="R207" s="141" t="s">
        <v>351</v>
      </c>
      <c r="S207" s="140"/>
      <c r="T207" s="137"/>
      <c r="U207" s="137"/>
      <c r="V207" s="137"/>
      <c r="W207" s="137"/>
      <c r="X207" s="137"/>
      <c r="Y207" s="137"/>
      <c r="Z207" s="137">
        <v>20.7774</v>
      </c>
      <c r="AA207" s="140"/>
      <c r="AB207" s="137"/>
      <c r="AC207" s="137"/>
      <c r="AD207" s="142">
        <v>20.7774</v>
      </c>
      <c r="AE207" s="143"/>
      <c r="AF207" s="140" t="s">
        <v>515</v>
      </c>
      <c r="AG207" s="144"/>
      <c r="AH207" s="141"/>
    </row>
    <row r="208" spans="1:34" ht="13.5" customHeight="1" x14ac:dyDescent="0.2">
      <c r="A208" s="109">
        <v>56.1</v>
      </c>
      <c r="B208" s="145" t="s">
        <v>555</v>
      </c>
      <c r="C208" s="146"/>
      <c r="D208" s="147" t="s">
        <v>365</v>
      </c>
      <c r="E208" s="146"/>
      <c r="F208" s="146" t="s">
        <v>365</v>
      </c>
      <c r="G208" s="148"/>
      <c r="H208" s="149"/>
      <c r="I208" s="146"/>
      <c r="J208" s="146"/>
      <c r="K208" s="146"/>
      <c r="L208" s="146"/>
      <c r="M208" s="146"/>
      <c r="N208" s="146"/>
      <c r="O208" s="149"/>
      <c r="P208" s="146"/>
      <c r="Q208" s="146"/>
      <c r="R208" s="150"/>
      <c r="S208" s="149"/>
      <c r="T208" s="146"/>
      <c r="U208" s="146"/>
      <c r="V208" s="146"/>
      <c r="W208" s="146"/>
      <c r="X208" s="146"/>
      <c r="Y208" s="146"/>
      <c r="Z208" s="146"/>
      <c r="AA208" s="149"/>
      <c r="AB208" s="146"/>
      <c r="AC208" s="146"/>
      <c r="AD208" s="151"/>
      <c r="AE208" s="152"/>
      <c r="AF208" s="149"/>
      <c r="AG208" s="153"/>
      <c r="AH208" s="150"/>
    </row>
    <row r="209" spans="1:34" ht="13.5" customHeight="1" x14ac:dyDescent="0.2">
      <c r="A209" s="109">
        <v>56.2</v>
      </c>
      <c r="B209" s="145" t="s">
        <v>556</v>
      </c>
      <c r="C209" s="146"/>
      <c r="D209" s="147" t="s">
        <v>365</v>
      </c>
      <c r="E209" s="146"/>
      <c r="F209" s="146" t="s">
        <v>365</v>
      </c>
      <c r="G209" s="148"/>
      <c r="H209" s="149"/>
      <c r="I209" s="146"/>
      <c r="J209" s="146"/>
      <c r="K209" s="146"/>
      <c r="L209" s="146"/>
      <c r="M209" s="146"/>
      <c r="N209" s="146"/>
      <c r="O209" s="149"/>
      <c r="P209" s="146"/>
      <c r="Q209" s="146"/>
      <c r="R209" s="150"/>
      <c r="S209" s="149"/>
      <c r="T209" s="146"/>
      <c r="U209" s="146"/>
      <c r="V209" s="146"/>
      <c r="W209" s="146"/>
      <c r="X209" s="146"/>
      <c r="Y209" s="146"/>
      <c r="Z209" s="146"/>
      <c r="AA209" s="149"/>
      <c r="AB209" s="146"/>
      <c r="AC209" s="146"/>
      <c r="AD209" s="151"/>
      <c r="AE209" s="152"/>
      <c r="AF209" s="149"/>
      <c r="AG209" s="153"/>
      <c r="AH209" s="150"/>
    </row>
    <row r="210" spans="1:34" ht="13.5" customHeight="1" x14ac:dyDescent="0.2">
      <c r="A210" s="109">
        <v>56.3</v>
      </c>
      <c r="B210" s="145" t="s">
        <v>557</v>
      </c>
      <c r="C210" s="146"/>
      <c r="D210" s="147" t="s">
        <v>365</v>
      </c>
      <c r="E210" s="146"/>
      <c r="F210" s="146" t="s">
        <v>365</v>
      </c>
      <c r="G210" s="148"/>
      <c r="H210" s="149"/>
      <c r="I210" s="146"/>
      <c r="J210" s="146"/>
      <c r="K210" s="146"/>
      <c r="L210" s="146"/>
      <c r="M210" s="146"/>
      <c r="N210" s="146"/>
      <c r="O210" s="149"/>
      <c r="P210" s="146"/>
      <c r="Q210" s="146"/>
      <c r="R210" s="150"/>
      <c r="S210" s="149"/>
      <c r="T210" s="146"/>
      <c r="U210" s="146"/>
      <c r="V210" s="146"/>
      <c r="W210" s="146"/>
      <c r="X210" s="146"/>
      <c r="Y210" s="146"/>
      <c r="Z210" s="146"/>
      <c r="AA210" s="149"/>
      <c r="AB210" s="146"/>
      <c r="AC210" s="146"/>
      <c r="AD210" s="151"/>
      <c r="AE210" s="152"/>
      <c r="AF210" s="149"/>
      <c r="AG210" s="153"/>
      <c r="AH210" s="150"/>
    </row>
    <row r="211" spans="1:34" ht="13.5" customHeight="1" x14ac:dyDescent="0.2">
      <c r="A211" s="125" t="s">
        <v>166</v>
      </c>
      <c r="B211" s="126" t="s">
        <v>558</v>
      </c>
      <c r="C211" s="127">
        <v>65.707700000000003</v>
      </c>
      <c r="D211" s="128"/>
      <c r="E211" s="127"/>
      <c r="F211" s="127" t="s">
        <v>365</v>
      </c>
      <c r="G211" s="155"/>
      <c r="H211" s="156"/>
      <c r="I211" s="127"/>
      <c r="J211" s="127"/>
      <c r="K211" s="127"/>
      <c r="L211" s="127"/>
      <c r="M211" s="127"/>
      <c r="N211" s="127"/>
      <c r="O211" s="156"/>
      <c r="P211" s="127"/>
      <c r="Q211" s="127"/>
      <c r="R211" s="134"/>
      <c r="S211" s="156"/>
      <c r="T211" s="127"/>
      <c r="U211" s="127"/>
      <c r="V211" s="127"/>
      <c r="W211" s="127"/>
      <c r="X211" s="127"/>
      <c r="Y211" s="127"/>
      <c r="Z211" s="127"/>
      <c r="AA211" s="156"/>
      <c r="AB211" s="127"/>
      <c r="AC211" s="127"/>
      <c r="AD211" s="130"/>
      <c r="AE211" s="131"/>
      <c r="AF211" s="156"/>
      <c r="AG211" s="157"/>
      <c r="AH211" s="134"/>
    </row>
    <row r="212" spans="1:34" ht="13.5" customHeight="1" x14ac:dyDescent="0.2">
      <c r="A212" s="135">
        <v>58</v>
      </c>
      <c r="B212" s="136" t="s">
        <v>100</v>
      </c>
      <c r="C212" s="137"/>
      <c r="D212" s="138">
        <v>6.3823999999999996</v>
      </c>
      <c r="E212" s="137"/>
      <c r="F212" s="137" t="s">
        <v>365</v>
      </c>
      <c r="G212" s="139" t="s">
        <v>345</v>
      </c>
      <c r="H212" s="140">
        <v>6.3823999999999996</v>
      </c>
      <c r="I212" s="137"/>
      <c r="J212" s="137"/>
      <c r="K212" s="137"/>
      <c r="L212" s="137"/>
      <c r="M212" s="137"/>
      <c r="N212" s="137"/>
      <c r="O212" s="140">
        <v>6.3823999999999996</v>
      </c>
      <c r="P212" s="137"/>
      <c r="Q212" s="137"/>
      <c r="R212" s="141" t="s">
        <v>351</v>
      </c>
      <c r="S212" s="140"/>
      <c r="T212" s="137"/>
      <c r="U212" s="137"/>
      <c r="V212" s="137"/>
      <c r="W212" s="137"/>
      <c r="X212" s="137"/>
      <c r="Y212" s="137"/>
      <c r="Z212" s="137">
        <v>6.3823999999999996</v>
      </c>
      <c r="AA212" s="140"/>
      <c r="AB212" s="137"/>
      <c r="AC212" s="137"/>
      <c r="AD212" s="142">
        <v>6.3823999999999996</v>
      </c>
      <c r="AE212" s="143"/>
      <c r="AF212" s="140" t="s">
        <v>479</v>
      </c>
      <c r="AG212" s="144"/>
      <c r="AH212" s="141"/>
    </row>
    <row r="213" spans="1:34" ht="13.5" customHeight="1" x14ac:dyDescent="0.2">
      <c r="A213" s="135">
        <v>59</v>
      </c>
      <c r="B213" s="136" t="s">
        <v>101</v>
      </c>
      <c r="C213" s="137"/>
      <c r="D213" s="138">
        <v>6.5902000000000003</v>
      </c>
      <c r="E213" s="137"/>
      <c r="F213" s="137" t="s">
        <v>365</v>
      </c>
      <c r="G213" s="139" t="s">
        <v>345</v>
      </c>
      <c r="H213" s="140">
        <v>6.5902000000000003</v>
      </c>
      <c r="I213" s="137"/>
      <c r="J213" s="137"/>
      <c r="K213" s="137"/>
      <c r="L213" s="137"/>
      <c r="M213" s="137"/>
      <c r="N213" s="137"/>
      <c r="O213" s="140">
        <v>6.5902000000000003</v>
      </c>
      <c r="P213" s="137"/>
      <c r="Q213" s="137"/>
      <c r="R213" s="141" t="s">
        <v>351</v>
      </c>
      <c r="S213" s="140"/>
      <c r="T213" s="137"/>
      <c r="U213" s="137"/>
      <c r="V213" s="137"/>
      <c r="W213" s="137"/>
      <c r="X213" s="137"/>
      <c r="Y213" s="137"/>
      <c r="Z213" s="137">
        <v>6.5902000000000003</v>
      </c>
      <c r="AA213" s="140"/>
      <c r="AB213" s="137"/>
      <c r="AC213" s="137"/>
      <c r="AD213" s="142">
        <v>6.5902000000000003</v>
      </c>
      <c r="AE213" s="143"/>
      <c r="AF213" s="140" t="s">
        <v>559</v>
      </c>
      <c r="AG213" s="144">
        <v>6.5902000000000003</v>
      </c>
      <c r="AH213" s="141"/>
    </row>
    <row r="214" spans="1:34" ht="13.5" customHeight="1" x14ac:dyDescent="0.2">
      <c r="A214" s="135">
        <v>60</v>
      </c>
      <c r="B214" s="136" t="s">
        <v>102</v>
      </c>
      <c r="C214" s="137"/>
      <c r="D214" s="138">
        <v>3.9565999999999999</v>
      </c>
      <c r="E214" s="137"/>
      <c r="F214" s="137" t="s">
        <v>365</v>
      </c>
      <c r="G214" s="139" t="s">
        <v>560</v>
      </c>
      <c r="H214" s="140">
        <v>0.94090321960000001</v>
      </c>
      <c r="I214" s="137"/>
      <c r="J214" s="137"/>
      <c r="K214" s="137"/>
      <c r="L214" s="137"/>
      <c r="M214" s="137"/>
      <c r="N214" s="137">
        <v>3.0156967803999999</v>
      </c>
      <c r="O214" s="140">
        <v>0.94090321960000001</v>
      </c>
      <c r="P214" s="137"/>
      <c r="Q214" s="137"/>
      <c r="R214" s="141" t="s">
        <v>561</v>
      </c>
      <c r="S214" s="140"/>
      <c r="T214" s="137"/>
      <c r="U214" s="137">
        <v>0.45295765641607999</v>
      </c>
      <c r="V214" s="137"/>
      <c r="W214" s="137"/>
      <c r="X214" s="137"/>
      <c r="Y214" s="137">
        <v>1.7991646991866397</v>
      </c>
      <c r="Z214" s="137">
        <v>0.76357442479727988</v>
      </c>
      <c r="AA214" s="140"/>
      <c r="AB214" s="137">
        <v>3.0156967803999994</v>
      </c>
      <c r="AC214" s="137"/>
      <c r="AD214" s="142">
        <v>3.5036423435839192</v>
      </c>
      <c r="AE214" s="143">
        <v>0.45295765641607999</v>
      </c>
      <c r="AF214" s="140" t="s">
        <v>479</v>
      </c>
      <c r="AG214" s="144">
        <v>0.45295765641607999</v>
      </c>
      <c r="AH214" s="141" t="s">
        <v>562</v>
      </c>
    </row>
    <row r="215" spans="1:34" ht="13.5" customHeight="1" x14ac:dyDescent="0.2">
      <c r="A215" s="135">
        <v>61</v>
      </c>
      <c r="B215" s="136" t="s">
        <v>103</v>
      </c>
      <c r="C215" s="137"/>
      <c r="D215" s="138">
        <v>17.949000000000002</v>
      </c>
      <c r="E215" s="137"/>
      <c r="F215" s="137" t="s">
        <v>365</v>
      </c>
      <c r="G215" s="139" t="s">
        <v>345</v>
      </c>
      <c r="H215" s="140">
        <v>17.949000000000002</v>
      </c>
      <c r="I215" s="137"/>
      <c r="J215" s="137"/>
      <c r="K215" s="137"/>
      <c r="L215" s="137"/>
      <c r="M215" s="137"/>
      <c r="N215" s="137"/>
      <c r="O215" s="140">
        <v>17.949000000000002</v>
      </c>
      <c r="P215" s="137"/>
      <c r="Q215" s="137"/>
      <c r="R215" s="141" t="s">
        <v>351</v>
      </c>
      <c r="S215" s="140"/>
      <c r="T215" s="137"/>
      <c r="U215" s="137"/>
      <c r="V215" s="137"/>
      <c r="W215" s="137"/>
      <c r="X215" s="137"/>
      <c r="Y215" s="137"/>
      <c r="Z215" s="137">
        <v>17.949000000000002</v>
      </c>
      <c r="AA215" s="140"/>
      <c r="AB215" s="137"/>
      <c r="AC215" s="137"/>
      <c r="AD215" s="142">
        <v>17.949000000000002</v>
      </c>
      <c r="AE215" s="143"/>
      <c r="AF215" s="140" t="s">
        <v>515</v>
      </c>
      <c r="AG215" s="144"/>
      <c r="AH215" s="141"/>
    </row>
    <row r="216" spans="1:34" ht="13.5" customHeight="1" x14ac:dyDescent="0.2">
      <c r="A216" s="109">
        <v>61.1</v>
      </c>
      <c r="B216" s="145" t="s">
        <v>563</v>
      </c>
      <c r="C216" s="146"/>
      <c r="D216" s="147" t="s">
        <v>365</v>
      </c>
      <c r="E216" s="146"/>
      <c r="F216" s="146" t="s">
        <v>365</v>
      </c>
      <c r="G216" s="148"/>
      <c r="H216" s="149"/>
      <c r="I216" s="146"/>
      <c r="J216" s="146"/>
      <c r="K216" s="146"/>
      <c r="L216" s="146"/>
      <c r="M216" s="146"/>
      <c r="N216" s="146"/>
      <c r="O216" s="149"/>
      <c r="P216" s="146"/>
      <c r="Q216" s="146"/>
      <c r="R216" s="150"/>
      <c r="S216" s="149"/>
      <c r="T216" s="146"/>
      <c r="U216" s="146"/>
      <c r="V216" s="146"/>
      <c r="W216" s="146"/>
      <c r="X216" s="146"/>
      <c r="Y216" s="146"/>
      <c r="Z216" s="146"/>
      <c r="AA216" s="149"/>
      <c r="AB216" s="146"/>
      <c r="AC216" s="146"/>
      <c r="AD216" s="151"/>
      <c r="AE216" s="152"/>
      <c r="AF216" s="149"/>
      <c r="AG216" s="153"/>
      <c r="AH216" s="150"/>
    </row>
    <row r="217" spans="1:34" ht="13.5" customHeight="1" x14ac:dyDescent="0.2">
      <c r="A217" s="109">
        <v>61.2</v>
      </c>
      <c r="B217" s="145" t="s">
        <v>564</v>
      </c>
      <c r="C217" s="146"/>
      <c r="D217" s="147" t="s">
        <v>365</v>
      </c>
      <c r="E217" s="146"/>
      <c r="F217" s="146" t="s">
        <v>365</v>
      </c>
      <c r="G217" s="148"/>
      <c r="H217" s="149"/>
      <c r="I217" s="146"/>
      <c r="J217" s="146"/>
      <c r="K217" s="146"/>
      <c r="L217" s="146"/>
      <c r="M217" s="146"/>
      <c r="N217" s="146"/>
      <c r="O217" s="149"/>
      <c r="P217" s="146"/>
      <c r="Q217" s="146"/>
      <c r="R217" s="150"/>
      <c r="S217" s="149"/>
      <c r="T217" s="146"/>
      <c r="U217" s="146"/>
      <c r="V217" s="146"/>
      <c r="W217" s="146"/>
      <c r="X217" s="146"/>
      <c r="Y217" s="146"/>
      <c r="Z217" s="146"/>
      <c r="AA217" s="149"/>
      <c r="AB217" s="146"/>
      <c r="AC217" s="146"/>
      <c r="AD217" s="151"/>
      <c r="AE217" s="152"/>
      <c r="AF217" s="149"/>
      <c r="AG217" s="153"/>
      <c r="AH217" s="150"/>
    </row>
    <row r="218" spans="1:34" ht="13.5" customHeight="1" x14ac:dyDescent="0.2">
      <c r="A218" s="109" t="s">
        <v>565</v>
      </c>
      <c r="B218" s="145" t="s">
        <v>566</v>
      </c>
      <c r="C218" s="146"/>
      <c r="D218" s="147" t="s">
        <v>365</v>
      </c>
      <c r="E218" s="146"/>
      <c r="F218" s="146" t="s">
        <v>365</v>
      </c>
      <c r="G218" s="148"/>
      <c r="H218" s="149"/>
      <c r="I218" s="146"/>
      <c r="J218" s="146"/>
      <c r="K218" s="109"/>
      <c r="L218" s="146"/>
      <c r="M218" s="146"/>
      <c r="N218" s="146"/>
      <c r="O218" s="149"/>
      <c r="P218" s="146"/>
      <c r="Q218" s="146"/>
      <c r="R218" s="150"/>
      <c r="S218" s="149"/>
      <c r="T218" s="146"/>
      <c r="U218" s="146"/>
      <c r="V218" s="146"/>
      <c r="W218" s="146"/>
      <c r="X218" s="146"/>
      <c r="Y218" s="146"/>
      <c r="Z218" s="146"/>
      <c r="AA218" s="149"/>
      <c r="AB218" s="146"/>
      <c r="AC218" s="146"/>
      <c r="AD218" s="151"/>
      <c r="AE218" s="152"/>
      <c r="AF218" s="149"/>
      <c r="AG218" s="153"/>
      <c r="AH218" s="150"/>
    </row>
    <row r="219" spans="1:34" ht="13.5" customHeight="1" x14ac:dyDescent="0.2">
      <c r="A219" s="135">
        <v>62</v>
      </c>
      <c r="B219" s="136" t="s">
        <v>104</v>
      </c>
      <c r="C219" s="137"/>
      <c r="D219" s="138">
        <v>26.4358</v>
      </c>
      <c r="E219" s="137"/>
      <c r="F219" s="137" t="s">
        <v>365</v>
      </c>
      <c r="G219" s="139" t="s">
        <v>345</v>
      </c>
      <c r="H219" s="140">
        <v>26.4358</v>
      </c>
      <c r="I219" s="137"/>
      <c r="J219" s="137"/>
      <c r="K219" s="137"/>
      <c r="L219" s="137"/>
      <c r="M219" s="146"/>
      <c r="N219" s="137"/>
      <c r="O219" s="140">
        <v>26.4358</v>
      </c>
      <c r="P219" s="137"/>
      <c r="Q219" s="137"/>
      <c r="R219" s="141" t="s">
        <v>351</v>
      </c>
      <c r="S219" s="140"/>
      <c r="T219" s="137"/>
      <c r="U219" s="137"/>
      <c r="V219" s="137"/>
      <c r="W219" s="137"/>
      <c r="X219" s="137"/>
      <c r="Y219" s="137"/>
      <c r="Z219" s="137">
        <v>26.4358</v>
      </c>
      <c r="AA219" s="140"/>
      <c r="AB219" s="137"/>
      <c r="AC219" s="137"/>
      <c r="AD219" s="142">
        <v>26.4358</v>
      </c>
      <c r="AE219" s="143"/>
      <c r="AF219" s="140" t="s">
        <v>567</v>
      </c>
      <c r="AG219" s="144">
        <v>26.4358</v>
      </c>
      <c r="AH219" s="141"/>
    </row>
    <row r="220" spans="1:34" ht="13.5" customHeight="1" x14ac:dyDescent="0.2">
      <c r="A220" s="109">
        <v>62.01</v>
      </c>
      <c r="B220" s="145" t="s">
        <v>568</v>
      </c>
      <c r="C220" s="146"/>
      <c r="D220" s="147" t="s">
        <v>365</v>
      </c>
      <c r="E220" s="146"/>
      <c r="F220" s="146" t="s">
        <v>365</v>
      </c>
      <c r="G220" s="148"/>
      <c r="H220" s="149"/>
      <c r="I220" s="146"/>
      <c r="J220" s="146"/>
      <c r="K220" s="146"/>
      <c r="L220" s="146"/>
      <c r="M220" s="146"/>
      <c r="N220" s="146"/>
      <c r="O220" s="149"/>
      <c r="P220" s="146"/>
      <c r="Q220" s="146"/>
      <c r="R220" s="150"/>
      <c r="S220" s="149"/>
      <c r="T220" s="146"/>
      <c r="U220" s="146"/>
      <c r="V220" s="146"/>
      <c r="W220" s="146"/>
      <c r="X220" s="146"/>
      <c r="Y220" s="146"/>
      <c r="Z220" s="146"/>
      <c r="AA220" s="149"/>
      <c r="AB220" s="146"/>
      <c r="AC220" s="146"/>
      <c r="AD220" s="151"/>
      <c r="AE220" s="152"/>
      <c r="AF220" s="149"/>
      <c r="AG220" s="153"/>
      <c r="AH220" s="150"/>
    </row>
    <row r="221" spans="1:34" ht="13.5" customHeight="1" x14ac:dyDescent="0.2">
      <c r="A221" s="109">
        <v>62.02</v>
      </c>
      <c r="B221" s="145" t="s">
        <v>569</v>
      </c>
      <c r="C221" s="146"/>
      <c r="D221" s="147" t="s">
        <v>365</v>
      </c>
      <c r="E221" s="146"/>
      <c r="F221" s="146" t="s">
        <v>365</v>
      </c>
      <c r="G221" s="148"/>
      <c r="H221" s="149"/>
      <c r="I221" s="146"/>
      <c r="J221" s="146"/>
      <c r="K221" s="146"/>
      <c r="L221" s="146"/>
      <c r="M221" s="146"/>
      <c r="N221" s="146"/>
      <c r="O221" s="149"/>
      <c r="P221" s="146"/>
      <c r="Q221" s="146"/>
      <c r="R221" s="150"/>
      <c r="S221" s="149"/>
      <c r="T221" s="146"/>
      <c r="U221" s="146"/>
      <c r="V221" s="146"/>
      <c r="W221" s="146"/>
      <c r="X221" s="146"/>
      <c r="Y221" s="146"/>
      <c r="Z221" s="146"/>
      <c r="AA221" s="149"/>
      <c r="AB221" s="146"/>
      <c r="AC221" s="146"/>
      <c r="AD221" s="151"/>
      <c r="AE221" s="152"/>
      <c r="AF221" s="149"/>
      <c r="AG221" s="153"/>
      <c r="AH221" s="150"/>
    </row>
    <row r="222" spans="1:34" ht="13.5" customHeight="1" x14ac:dyDescent="0.2">
      <c r="A222" s="109" t="s">
        <v>570</v>
      </c>
      <c r="B222" s="145" t="s">
        <v>571</v>
      </c>
      <c r="C222" s="146"/>
      <c r="D222" s="147" t="s">
        <v>365</v>
      </c>
      <c r="E222" s="146"/>
      <c r="F222" s="146" t="s">
        <v>365</v>
      </c>
      <c r="G222" s="148"/>
      <c r="H222" s="149"/>
      <c r="I222" s="146"/>
      <c r="J222" s="146"/>
      <c r="K222" s="146"/>
      <c r="L222" s="146"/>
      <c r="M222" s="146"/>
      <c r="N222" s="146"/>
      <c r="O222" s="149"/>
      <c r="P222" s="146"/>
      <c r="Q222" s="146"/>
      <c r="R222" s="150"/>
      <c r="S222" s="149"/>
      <c r="T222" s="146"/>
      <c r="U222" s="146"/>
      <c r="V222" s="146"/>
      <c r="W222" s="146"/>
      <c r="X222" s="146"/>
      <c r="Y222" s="146"/>
      <c r="Z222" s="146"/>
      <c r="AA222" s="149"/>
      <c r="AB222" s="146"/>
      <c r="AC222" s="146"/>
      <c r="AD222" s="151"/>
      <c r="AE222" s="152"/>
      <c r="AF222" s="149"/>
      <c r="AG222" s="153"/>
      <c r="AH222" s="150"/>
    </row>
    <row r="223" spans="1:34" ht="13.5" customHeight="1" x14ac:dyDescent="0.2">
      <c r="A223" s="135">
        <v>63</v>
      </c>
      <c r="B223" s="136" t="s">
        <v>105</v>
      </c>
      <c r="C223" s="137"/>
      <c r="D223" s="138">
        <v>4.3936999999999999</v>
      </c>
      <c r="E223" s="137"/>
      <c r="F223" s="137" t="s">
        <v>365</v>
      </c>
      <c r="G223" s="139" t="s">
        <v>345</v>
      </c>
      <c r="H223" s="140">
        <v>4.3936999999999999</v>
      </c>
      <c r="I223" s="137"/>
      <c r="J223" s="137"/>
      <c r="K223" s="137"/>
      <c r="L223" s="137"/>
      <c r="M223" s="137"/>
      <c r="N223" s="137"/>
      <c r="O223" s="140">
        <v>4.3936999999999999</v>
      </c>
      <c r="P223" s="137"/>
      <c r="Q223" s="137"/>
      <c r="R223" s="141" t="s">
        <v>351</v>
      </c>
      <c r="S223" s="140"/>
      <c r="T223" s="137"/>
      <c r="U223" s="137"/>
      <c r="V223" s="137"/>
      <c r="W223" s="137"/>
      <c r="X223" s="137"/>
      <c r="Y223" s="137"/>
      <c r="Z223" s="137">
        <v>4.3936999999999999</v>
      </c>
      <c r="AA223" s="140"/>
      <c r="AB223" s="137"/>
      <c r="AC223" s="137"/>
      <c r="AD223" s="142">
        <v>4.3936999999999999</v>
      </c>
      <c r="AE223" s="143"/>
      <c r="AF223" s="140" t="s">
        <v>567</v>
      </c>
      <c r="AG223" s="144">
        <v>4.3936999999999999</v>
      </c>
      <c r="AH223" s="141"/>
    </row>
    <row r="224" spans="1:34" ht="13.5" customHeight="1" x14ac:dyDescent="0.2">
      <c r="A224" s="125" t="s">
        <v>168</v>
      </c>
      <c r="B224" s="126" t="s">
        <v>572</v>
      </c>
      <c r="C224" s="127">
        <v>67.670299999999997</v>
      </c>
      <c r="D224" s="128"/>
      <c r="E224" s="127"/>
      <c r="F224" s="127" t="s">
        <v>365</v>
      </c>
      <c r="G224" s="155"/>
      <c r="H224" s="156"/>
      <c r="I224" s="127"/>
      <c r="J224" s="127"/>
      <c r="K224" s="127"/>
      <c r="L224" s="127"/>
      <c r="M224" s="127"/>
      <c r="N224" s="127"/>
      <c r="O224" s="156"/>
      <c r="P224" s="127"/>
      <c r="Q224" s="127"/>
      <c r="R224" s="134"/>
      <c r="S224" s="156"/>
      <c r="T224" s="127"/>
      <c r="U224" s="127"/>
      <c r="V224" s="127"/>
      <c r="W224" s="127"/>
      <c r="X224" s="127"/>
      <c r="Y224" s="127"/>
      <c r="Z224" s="127"/>
      <c r="AA224" s="156"/>
      <c r="AB224" s="127"/>
      <c r="AC224" s="127"/>
      <c r="AD224" s="130"/>
      <c r="AE224" s="131"/>
      <c r="AF224" s="156"/>
      <c r="AG224" s="157"/>
      <c r="AH224" s="134"/>
    </row>
    <row r="225" spans="1:34" ht="13.5" customHeight="1" x14ac:dyDescent="0.2">
      <c r="A225" s="135">
        <v>64</v>
      </c>
      <c r="B225" s="136" t="s">
        <v>106</v>
      </c>
      <c r="C225" s="137"/>
      <c r="D225" s="138">
        <v>37.899799999999999</v>
      </c>
      <c r="E225" s="137"/>
      <c r="F225" s="137" t="s">
        <v>365</v>
      </c>
      <c r="G225" s="139"/>
      <c r="H225" s="140"/>
      <c r="I225" s="137"/>
      <c r="J225" s="137"/>
      <c r="K225" s="137"/>
      <c r="L225" s="137"/>
      <c r="M225" s="137"/>
      <c r="N225" s="137"/>
      <c r="O225" s="140"/>
      <c r="P225" s="137"/>
      <c r="Q225" s="137"/>
      <c r="R225" s="141"/>
      <c r="S225" s="140"/>
      <c r="T225" s="137"/>
      <c r="U225" s="137"/>
      <c r="V225" s="137"/>
      <c r="W225" s="137"/>
      <c r="X225" s="137"/>
      <c r="Y225" s="137"/>
      <c r="Z225" s="137"/>
      <c r="AA225" s="140"/>
      <c r="AB225" s="137"/>
      <c r="AC225" s="137"/>
      <c r="AD225" s="142">
        <v>37.899799999999999</v>
      </c>
      <c r="AE225" s="143"/>
      <c r="AF225" s="140"/>
      <c r="AG225" s="144"/>
      <c r="AH225" s="141"/>
    </row>
    <row r="226" spans="1:34" ht="13.5" customHeight="1" x14ac:dyDescent="0.2">
      <c r="A226" s="109">
        <v>64.099999999999994</v>
      </c>
      <c r="B226" s="145" t="s">
        <v>573</v>
      </c>
      <c r="C226" s="146"/>
      <c r="D226" s="147">
        <v>31.911328401599999</v>
      </c>
      <c r="E226" s="146"/>
      <c r="F226" s="146" t="s">
        <v>365</v>
      </c>
      <c r="G226" s="148"/>
      <c r="H226" s="149"/>
      <c r="I226" s="146"/>
      <c r="J226" s="146"/>
      <c r="K226" s="146"/>
      <c r="L226" s="146"/>
      <c r="M226" s="146"/>
      <c r="N226" s="146"/>
      <c r="O226" s="149"/>
      <c r="P226" s="146"/>
      <c r="Q226" s="146"/>
      <c r="R226" s="150"/>
      <c r="S226" s="149"/>
      <c r="T226" s="146"/>
      <c r="U226" s="146"/>
      <c r="V226" s="146"/>
      <c r="W226" s="146"/>
      <c r="X226" s="146"/>
      <c r="Y226" s="146"/>
      <c r="Z226" s="146"/>
      <c r="AA226" s="149"/>
      <c r="AB226" s="146"/>
      <c r="AC226" s="146"/>
      <c r="AD226" s="151"/>
      <c r="AE226" s="152"/>
      <c r="AF226" s="149"/>
      <c r="AG226" s="153"/>
      <c r="AH226" s="150"/>
    </row>
    <row r="227" spans="1:34" ht="13.5" customHeight="1" x14ac:dyDescent="0.2">
      <c r="A227" s="161">
        <v>64.010099999999994</v>
      </c>
      <c r="B227" s="145" t="s">
        <v>574</v>
      </c>
      <c r="C227" s="146"/>
      <c r="D227" s="147"/>
      <c r="E227" s="146">
        <v>7.1484897268999994</v>
      </c>
      <c r="F227" s="146">
        <v>18.861550000000001</v>
      </c>
      <c r="G227" s="148" t="s">
        <v>349</v>
      </c>
      <c r="H227" s="149"/>
      <c r="I227" s="146"/>
      <c r="J227" s="146"/>
      <c r="K227" s="146"/>
      <c r="L227" s="146">
        <v>7.1484897268999994</v>
      </c>
      <c r="M227" s="146"/>
      <c r="N227" s="146"/>
      <c r="O227" s="149"/>
      <c r="P227" s="146">
        <v>7.1484897268999994</v>
      </c>
      <c r="Q227" s="146"/>
      <c r="R227" s="150" t="s">
        <v>351</v>
      </c>
      <c r="S227" s="149"/>
      <c r="T227" s="146"/>
      <c r="U227" s="146"/>
      <c r="V227" s="146"/>
      <c r="W227" s="146"/>
      <c r="X227" s="146"/>
      <c r="Y227" s="146"/>
      <c r="Z227" s="146">
        <v>7.1484897268999994</v>
      </c>
      <c r="AA227" s="149"/>
      <c r="AB227" s="146"/>
      <c r="AC227" s="146"/>
      <c r="AD227" s="151"/>
      <c r="AE227" s="152"/>
      <c r="AF227" s="149" t="s">
        <v>575</v>
      </c>
      <c r="AG227" s="153">
        <v>7.1484897268999994</v>
      </c>
      <c r="AH227" s="150" t="s">
        <v>576</v>
      </c>
    </row>
    <row r="228" spans="1:34" ht="13.5" customHeight="1" x14ac:dyDescent="0.2">
      <c r="A228" s="161">
        <v>64.010199999999998</v>
      </c>
      <c r="B228" s="145" t="s">
        <v>577</v>
      </c>
      <c r="C228" s="146"/>
      <c r="D228" s="147" t="s">
        <v>365</v>
      </c>
      <c r="E228" s="146">
        <v>3.0103242642999999</v>
      </c>
      <c r="F228" s="146">
        <v>7.94285</v>
      </c>
      <c r="G228" s="148" t="s">
        <v>349</v>
      </c>
      <c r="H228" s="149"/>
      <c r="I228" s="146"/>
      <c r="J228" s="146"/>
      <c r="K228" s="146"/>
      <c r="L228" s="146">
        <v>3.0103242642999999</v>
      </c>
      <c r="M228" s="146"/>
      <c r="N228" s="146"/>
      <c r="O228" s="149"/>
      <c r="P228" s="146">
        <v>3.0103242642999999</v>
      </c>
      <c r="Q228" s="146"/>
      <c r="R228" s="150" t="s">
        <v>351</v>
      </c>
      <c r="S228" s="149"/>
      <c r="T228" s="146"/>
      <c r="U228" s="146"/>
      <c r="V228" s="146"/>
      <c r="W228" s="146"/>
      <c r="X228" s="146"/>
      <c r="Y228" s="146"/>
      <c r="Z228" s="146">
        <v>3.0103242642999999</v>
      </c>
      <c r="AA228" s="149"/>
      <c r="AB228" s="146"/>
      <c r="AC228" s="146"/>
      <c r="AD228" s="151"/>
      <c r="AE228" s="152"/>
      <c r="AF228" s="149" t="s">
        <v>575</v>
      </c>
      <c r="AG228" s="153">
        <v>3.0103242642999999</v>
      </c>
      <c r="AH228" s="150" t="s">
        <v>578</v>
      </c>
    </row>
    <row r="229" spans="1:34" ht="13.5" customHeight="1" x14ac:dyDescent="0.2">
      <c r="A229" s="162">
        <v>64.02</v>
      </c>
      <c r="B229" s="145" t="s">
        <v>579</v>
      </c>
      <c r="C229" s="146"/>
      <c r="D229" s="147" t="s">
        <v>365</v>
      </c>
      <c r="E229" s="146">
        <v>21.7525144104</v>
      </c>
      <c r="F229" s="146">
        <v>57.394799999999996</v>
      </c>
      <c r="G229" s="148" t="s">
        <v>580</v>
      </c>
      <c r="H229" s="149"/>
      <c r="I229" s="146"/>
      <c r="J229" s="146"/>
      <c r="K229" s="146"/>
      <c r="L229" s="146">
        <v>21.7525144104</v>
      </c>
      <c r="M229" s="109"/>
      <c r="N229" s="146"/>
      <c r="O229" s="149"/>
      <c r="P229" s="146">
        <v>21.7525144104</v>
      </c>
      <c r="Q229" s="146"/>
      <c r="R229" s="150" t="s">
        <v>580</v>
      </c>
      <c r="S229" s="149"/>
      <c r="T229" s="146"/>
      <c r="U229" s="146"/>
      <c r="V229" s="146"/>
      <c r="W229" s="146"/>
      <c r="X229" s="146"/>
      <c r="Y229" s="146">
        <v>21.7525144104</v>
      </c>
      <c r="Z229" s="146"/>
      <c r="AA229" s="149"/>
      <c r="AB229" s="146">
        <v>21.7525144104</v>
      </c>
      <c r="AC229" s="146"/>
      <c r="AD229" s="151"/>
      <c r="AE229" s="152"/>
      <c r="AF229" s="149" t="s">
        <v>580</v>
      </c>
      <c r="AG229" s="153"/>
      <c r="AH229" s="150" t="s">
        <v>581</v>
      </c>
    </row>
    <row r="230" spans="1:34" ht="13.5" customHeight="1" x14ac:dyDescent="0.2">
      <c r="A230" s="109">
        <v>64.2</v>
      </c>
      <c r="B230" s="145" t="s">
        <v>582</v>
      </c>
      <c r="C230" s="146"/>
      <c r="D230" s="147">
        <v>0.11673138399999999</v>
      </c>
      <c r="E230" s="109"/>
      <c r="F230" s="146">
        <v>0.308</v>
      </c>
      <c r="G230" s="148" t="s">
        <v>351</v>
      </c>
      <c r="H230" s="149"/>
      <c r="I230" s="146"/>
      <c r="J230" s="146"/>
      <c r="K230" s="146"/>
      <c r="L230" s="146"/>
      <c r="M230" s="146"/>
      <c r="N230" s="146">
        <v>0.11673138399999999</v>
      </c>
      <c r="O230" s="149"/>
      <c r="P230" s="146"/>
      <c r="Q230" s="146"/>
      <c r="R230" s="150" t="s">
        <v>400</v>
      </c>
      <c r="S230" s="149"/>
      <c r="T230" s="146"/>
      <c r="U230" s="146">
        <v>0.11673138399999999</v>
      </c>
      <c r="V230" s="146"/>
      <c r="W230" s="146"/>
      <c r="X230" s="146"/>
      <c r="Y230" s="146"/>
      <c r="Z230" s="146"/>
      <c r="AA230" s="149"/>
      <c r="AB230" s="146">
        <v>0.11673138399999999</v>
      </c>
      <c r="AC230" s="146"/>
      <c r="AD230" s="151"/>
      <c r="AE230" s="152"/>
      <c r="AF230" s="149" t="s">
        <v>575</v>
      </c>
      <c r="AG230" s="153">
        <v>0.11673138399999999</v>
      </c>
      <c r="AH230" s="150" t="s">
        <v>583</v>
      </c>
    </row>
    <row r="231" spans="1:34" ht="13.5" customHeight="1" x14ac:dyDescent="0.2">
      <c r="A231" s="109">
        <v>64.3</v>
      </c>
      <c r="B231" s="145" t="s">
        <v>584</v>
      </c>
      <c r="C231" s="146"/>
      <c r="D231" s="147">
        <v>0.53184789339999994</v>
      </c>
      <c r="E231" s="146"/>
      <c r="F231" s="146" t="s">
        <v>365</v>
      </c>
      <c r="G231" s="148"/>
      <c r="H231" s="149"/>
      <c r="I231" s="146"/>
      <c r="J231" s="146"/>
      <c r="K231" s="146"/>
      <c r="L231" s="146"/>
      <c r="M231" s="146"/>
      <c r="N231" s="146"/>
      <c r="O231" s="149"/>
      <c r="P231" s="146"/>
      <c r="Q231" s="146"/>
      <c r="R231" s="150"/>
      <c r="S231" s="149"/>
      <c r="T231" s="146"/>
      <c r="U231" s="146"/>
      <c r="V231" s="146"/>
      <c r="W231" s="146"/>
      <c r="X231" s="146"/>
      <c r="Y231" s="146"/>
      <c r="Z231" s="146"/>
      <c r="AA231" s="149"/>
      <c r="AB231" s="146"/>
      <c r="AC231" s="146"/>
      <c r="AD231" s="151"/>
      <c r="AE231" s="152"/>
      <c r="AF231" s="149" t="s">
        <v>585</v>
      </c>
      <c r="AG231" s="153"/>
      <c r="AH231" s="150"/>
    </row>
    <row r="232" spans="1:34" ht="13.5" customHeight="1" x14ac:dyDescent="0.2">
      <c r="A232" s="145">
        <v>64.3001</v>
      </c>
      <c r="B232" s="145" t="s">
        <v>586</v>
      </c>
      <c r="C232" s="146"/>
      <c r="D232" s="163"/>
      <c r="E232" s="146">
        <v>0.45377430539999997</v>
      </c>
      <c r="F232" s="146">
        <v>1.1973</v>
      </c>
      <c r="G232" s="148" t="s">
        <v>587</v>
      </c>
      <c r="H232" s="149"/>
      <c r="I232" s="146"/>
      <c r="J232" s="146"/>
      <c r="K232" s="146"/>
      <c r="L232" s="146"/>
      <c r="M232" s="146">
        <v>0.45377430539999997</v>
      </c>
      <c r="N232" s="146"/>
      <c r="O232" s="149">
        <v>0.45377430539999997</v>
      </c>
      <c r="P232" s="146"/>
      <c r="Q232" s="146"/>
      <c r="R232" s="150" t="s">
        <v>351</v>
      </c>
      <c r="S232" s="149"/>
      <c r="T232" s="146"/>
      <c r="U232" s="146"/>
      <c r="V232" s="146"/>
      <c r="W232" s="146"/>
      <c r="X232" s="146"/>
      <c r="Y232" s="146"/>
      <c r="Z232" s="146">
        <v>0.45377430539999997</v>
      </c>
      <c r="AA232" s="149"/>
      <c r="AB232" s="146"/>
      <c r="AC232" s="146"/>
      <c r="AD232" s="151"/>
      <c r="AE232" s="152"/>
      <c r="AF232" s="149" t="s">
        <v>585</v>
      </c>
      <c r="AG232" s="153"/>
      <c r="AH232" s="150" t="s">
        <v>588</v>
      </c>
    </row>
    <row r="233" spans="1:34" ht="13.5" customHeight="1" x14ac:dyDescent="0.2">
      <c r="A233" s="145">
        <v>64.300200000000004</v>
      </c>
      <c r="B233" s="145" t="s">
        <v>589</v>
      </c>
      <c r="C233" s="146"/>
      <c r="D233" s="147" t="s">
        <v>365</v>
      </c>
      <c r="E233" s="146">
        <v>7.8073587999999999E-2</v>
      </c>
      <c r="F233" s="146">
        <v>0.20599999999999999</v>
      </c>
      <c r="G233" s="148" t="s">
        <v>590</v>
      </c>
      <c r="H233" s="149"/>
      <c r="I233" s="146"/>
      <c r="J233" s="146"/>
      <c r="K233" s="146"/>
      <c r="L233" s="146"/>
      <c r="M233" s="146">
        <v>7.8073587999999999E-2</v>
      </c>
      <c r="N233" s="146"/>
      <c r="O233" s="149">
        <v>7.8073587999999999E-2</v>
      </c>
      <c r="P233" s="146"/>
      <c r="Q233" s="146"/>
      <c r="R233" s="150" t="s">
        <v>351</v>
      </c>
      <c r="S233" s="149"/>
      <c r="T233" s="146"/>
      <c r="U233" s="146"/>
      <c r="V233" s="146"/>
      <c r="W233" s="146"/>
      <c r="X233" s="146"/>
      <c r="Y233" s="146"/>
      <c r="Z233" s="146">
        <v>7.8073587999999999E-2</v>
      </c>
      <c r="AA233" s="149"/>
      <c r="AB233" s="146"/>
      <c r="AC233" s="146"/>
      <c r="AD233" s="151"/>
      <c r="AE233" s="152"/>
      <c r="AF233" s="149" t="s">
        <v>585</v>
      </c>
      <c r="AG233" s="153"/>
      <c r="AH233" s="150" t="s">
        <v>591</v>
      </c>
    </row>
    <row r="234" spans="1:34" ht="13.5" customHeight="1" x14ac:dyDescent="0.2">
      <c r="A234" s="109">
        <v>64.900000000000006</v>
      </c>
      <c r="B234" s="145" t="s">
        <v>592</v>
      </c>
      <c r="C234" s="146"/>
      <c r="D234" s="147">
        <v>5.3398923210000007</v>
      </c>
      <c r="E234" s="146"/>
      <c r="F234" s="146" t="s">
        <v>365</v>
      </c>
      <c r="G234" s="148"/>
      <c r="H234" s="149"/>
      <c r="I234" s="146"/>
      <c r="J234" s="146"/>
      <c r="K234" s="146"/>
      <c r="L234" s="146"/>
      <c r="M234" s="146"/>
      <c r="N234" s="146"/>
      <c r="O234" s="149"/>
      <c r="P234" s="146"/>
      <c r="Q234" s="146"/>
      <c r="R234" s="150"/>
      <c r="S234" s="149"/>
      <c r="T234" s="146"/>
      <c r="U234" s="146"/>
      <c r="V234" s="146"/>
      <c r="W234" s="146"/>
      <c r="X234" s="146"/>
      <c r="Y234" s="146"/>
      <c r="Z234" s="146"/>
      <c r="AA234" s="149"/>
      <c r="AB234" s="146"/>
      <c r="AC234" s="146"/>
      <c r="AD234" s="151"/>
      <c r="AE234" s="152"/>
      <c r="AF234" s="149"/>
      <c r="AG234" s="153"/>
      <c r="AH234" s="150"/>
    </row>
    <row r="235" spans="1:34" ht="13.5" customHeight="1" x14ac:dyDescent="0.2">
      <c r="A235" s="145">
        <v>64.91</v>
      </c>
      <c r="B235" s="145" t="s">
        <v>593</v>
      </c>
      <c r="C235" s="146"/>
      <c r="D235" s="147" t="s">
        <v>365</v>
      </c>
      <c r="E235" s="146">
        <v>2.1807923918000003</v>
      </c>
      <c r="F235" s="146">
        <v>5.7541000000000011</v>
      </c>
      <c r="G235" s="148" t="s">
        <v>351</v>
      </c>
      <c r="H235" s="149"/>
      <c r="I235" s="146"/>
      <c r="J235" s="146"/>
      <c r="K235" s="146"/>
      <c r="L235" s="146"/>
      <c r="M235" s="146"/>
      <c r="N235" s="146">
        <v>2.1807923918000003</v>
      </c>
      <c r="O235" s="149"/>
      <c r="P235" s="146"/>
      <c r="Q235" s="146"/>
      <c r="R235" s="150" t="s">
        <v>594</v>
      </c>
      <c r="S235" s="149"/>
      <c r="T235" s="146"/>
      <c r="U235" s="146"/>
      <c r="V235" s="146"/>
      <c r="W235" s="146"/>
      <c r="X235" s="146"/>
      <c r="Y235" s="146">
        <v>2.1807923918000003</v>
      </c>
      <c r="Z235" s="146"/>
      <c r="AA235" s="149">
        <v>2.1807923918000003</v>
      </c>
      <c r="AB235" s="146"/>
      <c r="AC235" s="146"/>
      <c r="AD235" s="151"/>
      <c r="AE235" s="152"/>
      <c r="AF235" s="149" t="s">
        <v>595</v>
      </c>
      <c r="AG235" s="153"/>
      <c r="AH235" s="150" t="s">
        <v>596</v>
      </c>
    </row>
    <row r="236" spans="1:34" ht="13.5" customHeight="1" x14ac:dyDescent="0.2">
      <c r="A236" s="145">
        <v>64.92</v>
      </c>
      <c r="B236" s="145" t="s">
        <v>597</v>
      </c>
      <c r="C236" s="146"/>
      <c r="D236" s="147" t="s">
        <v>365</v>
      </c>
      <c r="E236" s="146">
        <v>3.1590999291999999</v>
      </c>
      <c r="F236" s="146">
        <v>8.3353999999999999</v>
      </c>
      <c r="G236" s="148" t="s">
        <v>580</v>
      </c>
      <c r="H236" s="149"/>
      <c r="I236" s="146"/>
      <c r="J236" s="146"/>
      <c r="K236" s="146"/>
      <c r="L236" s="146">
        <v>3.1590999291999999</v>
      </c>
      <c r="M236" s="109"/>
      <c r="N236" s="146"/>
      <c r="O236" s="149"/>
      <c r="P236" s="146">
        <v>3.1590999291999999</v>
      </c>
      <c r="Q236" s="146"/>
      <c r="R236" s="150" t="s">
        <v>580</v>
      </c>
      <c r="S236" s="149"/>
      <c r="T236" s="146"/>
      <c r="U236" s="146"/>
      <c r="V236" s="146"/>
      <c r="W236" s="146"/>
      <c r="X236" s="146"/>
      <c r="Y236" s="146">
        <v>3.1590999291999999</v>
      </c>
      <c r="Z236" s="146"/>
      <c r="AA236" s="149"/>
      <c r="AB236" s="146">
        <v>3.1590999291999999</v>
      </c>
      <c r="AC236" s="146"/>
      <c r="AD236" s="151"/>
      <c r="AE236" s="152"/>
      <c r="AF236" s="149" t="s">
        <v>580</v>
      </c>
      <c r="AG236" s="153"/>
      <c r="AH236" s="150" t="s">
        <v>598</v>
      </c>
    </row>
    <row r="237" spans="1:34" ht="13.5" customHeight="1" x14ac:dyDescent="0.2">
      <c r="A237" s="135" t="s">
        <v>107</v>
      </c>
      <c r="B237" s="136" t="s">
        <v>108</v>
      </c>
      <c r="C237" s="137"/>
      <c r="D237" s="138">
        <v>16.79</v>
      </c>
      <c r="E237" s="137"/>
      <c r="F237" s="137" t="s">
        <v>365</v>
      </c>
      <c r="G237" s="139"/>
      <c r="H237" s="140"/>
      <c r="I237" s="137"/>
      <c r="J237" s="137"/>
      <c r="K237" s="137"/>
      <c r="L237" s="137"/>
      <c r="M237" s="137"/>
      <c r="N237" s="137"/>
      <c r="O237" s="140"/>
      <c r="P237" s="137"/>
      <c r="Q237" s="137"/>
      <c r="R237" s="141"/>
      <c r="S237" s="140"/>
      <c r="T237" s="137"/>
      <c r="U237" s="137"/>
      <c r="V237" s="137"/>
      <c r="W237" s="137"/>
      <c r="X237" s="137"/>
      <c r="Y237" s="137"/>
      <c r="Z237" s="137"/>
      <c r="AA237" s="140"/>
      <c r="AB237" s="137"/>
      <c r="AC237" s="137"/>
      <c r="AD237" s="142">
        <v>16.79</v>
      </c>
      <c r="AE237" s="143"/>
      <c r="AF237" s="140"/>
      <c r="AG237" s="144"/>
      <c r="AH237" s="141"/>
    </row>
    <row r="238" spans="1:34" ht="13.5" customHeight="1" x14ac:dyDescent="0.2">
      <c r="A238" s="109">
        <v>65.11</v>
      </c>
      <c r="B238" s="145" t="s">
        <v>599</v>
      </c>
      <c r="C238" s="146"/>
      <c r="D238" s="164" t="s">
        <v>365</v>
      </c>
      <c r="E238" s="146">
        <v>4.4735275999999997</v>
      </c>
      <c r="F238" s="146">
        <v>26.644000000000002</v>
      </c>
      <c r="G238" s="148" t="s">
        <v>349</v>
      </c>
      <c r="H238" s="149"/>
      <c r="I238" s="146"/>
      <c r="J238" s="146"/>
      <c r="K238" s="146"/>
      <c r="L238" s="146">
        <v>4.4735275999999997</v>
      </c>
      <c r="M238" s="146"/>
      <c r="N238" s="146"/>
      <c r="O238" s="149"/>
      <c r="P238" s="146">
        <v>4.4735275999999997</v>
      </c>
      <c r="Q238" s="146"/>
      <c r="R238" s="150" t="s">
        <v>355</v>
      </c>
      <c r="S238" s="149"/>
      <c r="T238" s="146"/>
      <c r="U238" s="146"/>
      <c r="V238" s="146"/>
      <c r="W238" s="146"/>
      <c r="X238" s="146">
        <v>4.4735275999999997</v>
      </c>
      <c r="Y238" s="146"/>
      <c r="Z238" s="146"/>
      <c r="AA238" s="149"/>
      <c r="AB238" s="146"/>
      <c r="AC238" s="146">
        <v>4.4735275999999997</v>
      </c>
      <c r="AD238" s="151"/>
      <c r="AE238" s="152"/>
      <c r="AF238" s="149" t="s">
        <v>351</v>
      </c>
      <c r="AG238" s="153"/>
      <c r="AH238" s="150" t="s">
        <v>600</v>
      </c>
    </row>
    <row r="239" spans="1:34" ht="13.5" customHeight="1" x14ac:dyDescent="0.2">
      <c r="A239" s="109" t="s">
        <v>601</v>
      </c>
      <c r="B239" s="145" t="s">
        <v>602</v>
      </c>
      <c r="C239" s="146"/>
      <c r="D239" s="147" t="s">
        <v>365</v>
      </c>
      <c r="E239" s="146">
        <v>7.6001949800000004</v>
      </c>
      <c r="F239" s="146">
        <v>45.266200000000005</v>
      </c>
      <c r="G239" s="148" t="s">
        <v>349</v>
      </c>
      <c r="H239" s="149"/>
      <c r="I239" s="146"/>
      <c r="J239" s="146"/>
      <c r="K239" s="146"/>
      <c r="L239" s="146">
        <v>7.6001949800000004</v>
      </c>
      <c r="M239" s="146"/>
      <c r="N239" s="146"/>
      <c r="O239" s="149"/>
      <c r="P239" s="146">
        <v>7.6001949800000004</v>
      </c>
      <c r="Q239" s="146"/>
      <c r="R239" s="150" t="s">
        <v>355</v>
      </c>
      <c r="S239" s="149"/>
      <c r="T239" s="146"/>
      <c r="U239" s="146"/>
      <c r="V239" s="146"/>
      <c r="W239" s="146"/>
      <c r="X239" s="146">
        <v>7.6001949800000004</v>
      </c>
      <c r="Y239" s="146"/>
      <c r="Z239" s="146"/>
      <c r="AA239" s="149"/>
      <c r="AB239" s="146"/>
      <c r="AC239" s="146">
        <v>7.6001949800000004</v>
      </c>
      <c r="AD239" s="151"/>
      <c r="AE239" s="152"/>
      <c r="AF239" s="149" t="s">
        <v>351</v>
      </c>
      <c r="AG239" s="153"/>
      <c r="AH239" s="150" t="s">
        <v>603</v>
      </c>
    </row>
    <row r="240" spans="1:34" ht="13.5" customHeight="1" x14ac:dyDescent="0.2">
      <c r="A240" s="145" t="s">
        <v>604</v>
      </c>
      <c r="B240" s="145" t="s">
        <v>605</v>
      </c>
      <c r="C240" s="146"/>
      <c r="D240" s="147" t="s">
        <v>365</v>
      </c>
      <c r="E240" s="146">
        <v>4.7162774199999999</v>
      </c>
      <c r="F240" s="146">
        <v>28.0898</v>
      </c>
      <c r="G240" s="148" t="s">
        <v>349</v>
      </c>
      <c r="H240" s="149"/>
      <c r="I240" s="146"/>
      <c r="J240" s="146"/>
      <c r="K240" s="146"/>
      <c r="L240" s="146">
        <v>4.7162774199999999</v>
      </c>
      <c r="M240" s="146"/>
      <c r="N240" s="146"/>
      <c r="O240" s="149"/>
      <c r="P240" s="146">
        <v>4.7162774199999999</v>
      </c>
      <c r="Q240" s="146"/>
      <c r="R240" s="150" t="s">
        <v>351</v>
      </c>
      <c r="S240" s="149"/>
      <c r="T240" s="146"/>
      <c r="U240" s="146"/>
      <c r="V240" s="146"/>
      <c r="W240" s="146"/>
      <c r="X240" s="146"/>
      <c r="Y240" s="146"/>
      <c r="Z240" s="146">
        <v>4.7162774199999999</v>
      </c>
      <c r="AA240" s="149"/>
      <c r="AB240" s="146"/>
      <c r="AC240" s="146"/>
      <c r="AD240" s="151"/>
      <c r="AE240" s="152"/>
      <c r="AF240" s="149" t="s">
        <v>595</v>
      </c>
      <c r="AG240" s="153"/>
      <c r="AH240" s="150" t="s">
        <v>606</v>
      </c>
    </row>
    <row r="241" spans="1:34" ht="13.5" customHeight="1" x14ac:dyDescent="0.2">
      <c r="A241" s="135">
        <v>65.3</v>
      </c>
      <c r="B241" s="136" t="s">
        <v>109</v>
      </c>
      <c r="C241" s="137"/>
      <c r="D241" s="138">
        <v>5.0000000000000001E-4</v>
      </c>
      <c r="E241" s="137"/>
      <c r="F241" s="137" t="s">
        <v>365</v>
      </c>
      <c r="G241" s="139" t="s">
        <v>349</v>
      </c>
      <c r="H241" s="140"/>
      <c r="I241" s="137"/>
      <c r="J241" s="137"/>
      <c r="K241" s="137"/>
      <c r="L241" s="137">
        <v>5.0000000000000001E-4</v>
      </c>
      <c r="M241" s="137"/>
      <c r="N241" s="137"/>
      <c r="O241" s="140"/>
      <c r="P241" s="137">
        <v>5.0000000000000001E-4</v>
      </c>
      <c r="Q241" s="137"/>
      <c r="R241" s="141" t="s">
        <v>355</v>
      </c>
      <c r="S241" s="140"/>
      <c r="T241" s="137"/>
      <c r="U241" s="137"/>
      <c r="V241" s="137"/>
      <c r="W241" s="137"/>
      <c r="X241" s="137">
        <v>5.0000000000000001E-4</v>
      </c>
      <c r="Y241" s="137"/>
      <c r="Z241" s="137"/>
      <c r="AA241" s="140"/>
      <c r="AB241" s="137"/>
      <c r="AC241" s="137">
        <v>5.0000000000000001E-4</v>
      </c>
      <c r="AD241" s="142">
        <v>5.0000000000000001E-4</v>
      </c>
      <c r="AE241" s="143"/>
      <c r="AF241" s="140" t="s">
        <v>351</v>
      </c>
      <c r="AG241" s="144"/>
      <c r="AH241" s="141" t="s">
        <v>607</v>
      </c>
    </row>
    <row r="242" spans="1:34" ht="13.5" customHeight="1" x14ac:dyDescent="0.2">
      <c r="A242" s="135">
        <v>66</v>
      </c>
      <c r="B242" s="136" t="s">
        <v>110</v>
      </c>
      <c r="C242" s="137"/>
      <c r="D242" s="138">
        <v>12.98</v>
      </c>
      <c r="E242" s="137"/>
      <c r="F242" s="137" t="s">
        <v>365</v>
      </c>
      <c r="G242" s="139"/>
      <c r="H242" s="140"/>
      <c r="I242" s="137"/>
      <c r="J242" s="137"/>
      <c r="K242" s="137"/>
      <c r="L242" s="137"/>
      <c r="M242" s="137"/>
      <c r="N242" s="137"/>
      <c r="O242" s="140"/>
      <c r="P242" s="137"/>
      <c r="Q242" s="137"/>
      <c r="R242" s="141"/>
      <c r="S242" s="140"/>
      <c r="T242" s="137"/>
      <c r="U242" s="137"/>
      <c r="V242" s="137"/>
      <c r="W242" s="137"/>
      <c r="X242" s="137"/>
      <c r="Y242" s="137"/>
      <c r="Z242" s="137"/>
      <c r="AA242" s="140"/>
      <c r="AB242" s="137"/>
      <c r="AC242" s="137"/>
      <c r="AD242" s="142">
        <v>12.98</v>
      </c>
      <c r="AE242" s="143"/>
      <c r="AF242" s="140" t="s">
        <v>608</v>
      </c>
      <c r="AG242" s="144"/>
      <c r="AH242" s="141"/>
    </row>
    <row r="243" spans="1:34" ht="13.5" customHeight="1" x14ac:dyDescent="0.2">
      <c r="A243" s="109">
        <v>66.000100000000003</v>
      </c>
      <c r="B243" s="145" t="s">
        <v>609</v>
      </c>
      <c r="C243" s="146"/>
      <c r="D243" s="147" t="s">
        <v>365</v>
      </c>
      <c r="E243" s="146">
        <v>0.15359233999999999</v>
      </c>
      <c r="F243" s="146">
        <v>1.1833</v>
      </c>
      <c r="G243" s="148" t="s">
        <v>351</v>
      </c>
      <c r="H243" s="149"/>
      <c r="I243" s="146"/>
      <c r="J243" s="146"/>
      <c r="K243" s="146"/>
      <c r="L243" s="146"/>
      <c r="M243" s="146"/>
      <c r="N243" s="146">
        <v>0.15359233999999999</v>
      </c>
      <c r="O243" s="149"/>
      <c r="P243" s="146"/>
      <c r="Q243" s="146"/>
      <c r="R243" s="150" t="s">
        <v>610</v>
      </c>
      <c r="S243" s="149"/>
      <c r="T243" s="146"/>
      <c r="U243" s="146"/>
      <c r="V243" s="146"/>
      <c r="W243" s="146"/>
      <c r="X243" s="146"/>
      <c r="Y243" s="146">
        <v>0.15359233999999999</v>
      </c>
      <c r="Z243" s="146"/>
      <c r="AA243" s="149">
        <v>0.15359233999999999</v>
      </c>
      <c r="AB243" s="146"/>
      <c r="AC243" s="146"/>
      <c r="AD243" s="151"/>
      <c r="AE243" s="152"/>
      <c r="AF243" s="149"/>
      <c r="AG243" s="153">
        <v>0.15359233999999999</v>
      </c>
      <c r="AH243" s="150" t="s">
        <v>611</v>
      </c>
    </row>
    <row r="244" spans="1:34" ht="13.5" customHeight="1" x14ac:dyDescent="0.2">
      <c r="A244" s="109">
        <v>66.000200000000007</v>
      </c>
      <c r="B244" s="145" t="s">
        <v>612</v>
      </c>
      <c r="C244" s="146"/>
      <c r="D244" s="147" t="s">
        <v>365</v>
      </c>
      <c r="E244" s="146">
        <v>0.22373626000000002</v>
      </c>
      <c r="F244" s="146">
        <v>1.7237</v>
      </c>
      <c r="G244" s="148" t="s">
        <v>351</v>
      </c>
      <c r="H244" s="149"/>
      <c r="I244" s="146"/>
      <c r="J244" s="146"/>
      <c r="K244" s="146"/>
      <c r="L244" s="146"/>
      <c r="M244" s="146"/>
      <c r="N244" s="146">
        <v>0.22373626000000002</v>
      </c>
      <c r="O244" s="149"/>
      <c r="P244" s="146"/>
      <c r="Q244" s="146"/>
      <c r="R244" s="150" t="s">
        <v>610</v>
      </c>
      <c r="S244" s="149"/>
      <c r="T244" s="146"/>
      <c r="U244" s="146"/>
      <c r="V244" s="146"/>
      <c r="W244" s="146"/>
      <c r="X244" s="146"/>
      <c r="Y244" s="146">
        <v>0.22373626000000002</v>
      </c>
      <c r="Z244" s="146"/>
      <c r="AA244" s="149">
        <v>0.22373626000000002</v>
      </c>
      <c r="AB244" s="146"/>
      <c r="AC244" s="146"/>
      <c r="AD244" s="151"/>
      <c r="AE244" s="152"/>
      <c r="AF244" s="149"/>
      <c r="AG244" s="153">
        <v>0.22373626000000002</v>
      </c>
      <c r="AH244" s="150" t="s">
        <v>611</v>
      </c>
    </row>
    <row r="245" spans="1:34" ht="25.5" customHeight="1" x14ac:dyDescent="0.2">
      <c r="A245" s="109">
        <v>66.000299999999996</v>
      </c>
      <c r="B245" s="145" t="s">
        <v>613</v>
      </c>
      <c r="C245" s="146"/>
      <c r="D245" s="147" t="s">
        <v>365</v>
      </c>
      <c r="E245" s="146">
        <v>1.1380085200000001</v>
      </c>
      <c r="F245" s="146">
        <v>8.7674000000000003</v>
      </c>
      <c r="G245" s="148" t="s">
        <v>351</v>
      </c>
      <c r="H245" s="149"/>
      <c r="I245" s="146"/>
      <c r="J245" s="146"/>
      <c r="K245" s="146"/>
      <c r="L245" s="146"/>
      <c r="M245" s="146"/>
      <c r="N245" s="146">
        <v>1.1380085200000001</v>
      </c>
      <c r="O245" s="149"/>
      <c r="P245" s="146"/>
      <c r="Q245" s="146"/>
      <c r="R245" s="150" t="s">
        <v>610</v>
      </c>
      <c r="S245" s="149"/>
      <c r="T245" s="146"/>
      <c r="U245" s="146"/>
      <c r="V245" s="146"/>
      <c r="W245" s="146"/>
      <c r="X245" s="146"/>
      <c r="Y245" s="146">
        <v>1.1380085200000001</v>
      </c>
      <c r="Z245" s="146"/>
      <c r="AA245" s="149">
        <v>1.1380085200000001</v>
      </c>
      <c r="AB245" s="146"/>
      <c r="AC245" s="146"/>
      <c r="AD245" s="151"/>
      <c r="AE245" s="152"/>
      <c r="AF245" s="149"/>
      <c r="AG245" s="153">
        <v>1.1380085200000001</v>
      </c>
      <c r="AH245" s="150" t="s">
        <v>611</v>
      </c>
    </row>
    <row r="246" spans="1:34" ht="13.5" customHeight="1" x14ac:dyDescent="0.2">
      <c r="A246" s="109">
        <v>66.000399999999999</v>
      </c>
      <c r="B246" s="145" t="s">
        <v>614</v>
      </c>
      <c r="C246" s="146"/>
      <c r="D246" s="147" t="s">
        <v>365</v>
      </c>
      <c r="E246" s="146">
        <v>9.6701000000000009E-3</v>
      </c>
      <c r="F246" s="146">
        <v>7.4499999999999997E-2</v>
      </c>
      <c r="G246" s="148" t="s">
        <v>351</v>
      </c>
      <c r="H246" s="149"/>
      <c r="I246" s="146"/>
      <c r="J246" s="146"/>
      <c r="K246" s="146"/>
      <c r="L246" s="146"/>
      <c r="M246" s="146"/>
      <c r="N246" s="146">
        <v>9.6701000000000009E-3</v>
      </c>
      <c r="O246" s="149"/>
      <c r="P246" s="146"/>
      <c r="Q246" s="146"/>
      <c r="R246" s="150" t="s">
        <v>610</v>
      </c>
      <c r="S246" s="149"/>
      <c r="T246" s="146"/>
      <c r="U246" s="146"/>
      <c r="V246" s="146"/>
      <c r="W246" s="146"/>
      <c r="X246" s="146"/>
      <c r="Y246" s="146">
        <v>9.6701000000000009E-3</v>
      </c>
      <c r="Z246" s="146"/>
      <c r="AA246" s="149">
        <v>9.6701000000000009E-3</v>
      </c>
      <c r="AB246" s="146"/>
      <c r="AC246" s="146"/>
      <c r="AD246" s="151"/>
      <c r="AE246" s="152"/>
      <c r="AF246" s="149"/>
      <c r="AG246" s="153">
        <v>9.6701000000000009E-3</v>
      </c>
      <c r="AH246" s="150" t="s">
        <v>611</v>
      </c>
    </row>
    <row r="247" spans="1:34" ht="13.5" customHeight="1" x14ac:dyDescent="0.2">
      <c r="A247" s="109">
        <v>66.000500000000002</v>
      </c>
      <c r="B247" s="145" t="s">
        <v>615</v>
      </c>
      <c r="C247" s="146"/>
      <c r="D247" s="147" t="s">
        <v>365</v>
      </c>
      <c r="E247" s="146">
        <v>1.11260666</v>
      </c>
      <c r="F247" s="146">
        <v>8.5716999999999999</v>
      </c>
      <c r="G247" s="148" t="s">
        <v>351</v>
      </c>
      <c r="H247" s="149"/>
      <c r="I247" s="146"/>
      <c r="J247" s="146"/>
      <c r="K247" s="146"/>
      <c r="L247" s="146"/>
      <c r="M247" s="146"/>
      <c r="N247" s="146">
        <v>1.11260666</v>
      </c>
      <c r="O247" s="149"/>
      <c r="P247" s="146"/>
      <c r="Q247" s="146"/>
      <c r="R247" s="150" t="s">
        <v>616</v>
      </c>
      <c r="S247" s="149"/>
      <c r="T247" s="146"/>
      <c r="U247" s="146"/>
      <c r="V247" s="146"/>
      <c r="W247" s="146"/>
      <c r="X247" s="146"/>
      <c r="Y247" s="146">
        <v>1.11260666</v>
      </c>
      <c r="Z247" s="146"/>
      <c r="AA247" s="149">
        <v>1.11260666</v>
      </c>
      <c r="AB247" s="146"/>
      <c r="AC247" s="146"/>
      <c r="AD247" s="151"/>
      <c r="AE247" s="152"/>
      <c r="AF247" s="149"/>
      <c r="AG247" s="153">
        <v>1.11260666</v>
      </c>
      <c r="AH247" s="150" t="s">
        <v>617</v>
      </c>
    </row>
    <row r="248" spans="1:34" ht="13.5" customHeight="1" x14ac:dyDescent="0.2">
      <c r="A248" s="109">
        <v>66.000600000000006</v>
      </c>
      <c r="B248" s="145" t="s">
        <v>618</v>
      </c>
      <c r="C248" s="146"/>
      <c r="D248" s="147" t="s">
        <v>365</v>
      </c>
      <c r="E248" s="146">
        <v>0.69779181999999995</v>
      </c>
      <c r="F248" s="146">
        <v>5.3758999999999997</v>
      </c>
      <c r="G248" s="148" t="s">
        <v>587</v>
      </c>
      <c r="H248" s="149"/>
      <c r="I248" s="146"/>
      <c r="J248" s="146"/>
      <c r="K248" s="146"/>
      <c r="L248" s="146"/>
      <c r="M248" s="146">
        <v>0.69779181999999995</v>
      </c>
      <c r="N248" s="146"/>
      <c r="O248" s="149">
        <v>0.69779181999999995</v>
      </c>
      <c r="P248" s="146"/>
      <c r="Q248" s="146"/>
      <c r="R248" s="150" t="s">
        <v>351</v>
      </c>
      <c r="S248" s="149"/>
      <c r="T248" s="146"/>
      <c r="U248" s="146"/>
      <c r="V248" s="146"/>
      <c r="W248" s="146"/>
      <c r="X248" s="146"/>
      <c r="Y248" s="146"/>
      <c r="Z248" s="146">
        <v>0.69779181999999995</v>
      </c>
      <c r="AA248" s="149"/>
      <c r="AB248" s="146"/>
      <c r="AC248" s="146"/>
      <c r="AD248" s="151"/>
      <c r="AE248" s="152"/>
      <c r="AF248" s="149"/>
      <c r="AG248" s="153"/>
      <c r="AH248" s="150" t="s">
        <v>619</v>
      </c>
    </row>
    <row r="249" spans="1:34" ht="13.5" customHeight="1" x14ac:dyDescent="0.2">
      <c r="A249" s="109">
        <v>66.000699999999995</v>
      </c>
      <c r="B249" s="145" t="s">
        <v>620</v>
      </c>
      <c r="C249" s="146"/>
      <c r="D249" s="147" t="s">
        <v>365</v>
      </c>
      <c r="E249" s="146">
        <v>0.14270211999999999</v>
      </c>
      <c r="F249" s="146">
        <v>1.0993999999999999</v>
      </c>
      <c r="G249" s="148" t="s">
        <v>590</v>
      </c>
      <c r="H249" s="149"/>
      <c r="I249" s="146"/>
      <c r="J249" s="146"/>
      <c r="K249" s="146"/>
      <c r="L249" s="146"/>
      <c r="M249" s="146">
        <v>0.14270211999999999</v>
      </c>
      <c r="N249" s="146"/>
      <c r="O249" s="149">
        <v>0.14270211999999999</v>
      </c>
      <c r="P249" s="146"/>
      <c r="Q249" s="146"/>
      <c r="R249" s="150" t="s">
        <v>351</v>
      </c>
      <c r="S249" s="149"/>
      <c r="T249" s="146"/>
      <c r="U249" s="146"/>
      <c r="V249" s="146"/>
      <c r="W249" s="146"/>
      <c r="X249" s="146"/>
      <c r="Y249" s="146"/>
      <c r="Z249" s="146">
        <v>0.14270211999999999</v>
      </c>
      <c r="AA249" s="149"/>
      <c r="AB249" s="146"/>
      <c r="AC249" s="146"/>
      <c r="AD249" s="151"/>
      <c r="AE249" s="152"/>
      <c r="AF249" s="149"/>
      <c r="AG249" s="153"/>
      <c r="AH249" s="150" t="s">
        <v>621</v>
      </c>
    </row>
    <row r="250" spans="1:34" ht="13.5" customHeight="1" x14ac:dyDescent="0.2">
      <c r="A250" s="109">
        <v>66.000799999999998</v>
      </c>
      <c r="B250" s="145" t="s">
        <v>622</v>
      </c>
      <c r="C250" s="146"/>
      <c r="D250" s="147" t="s">
        <v>365</v>
      </c>
      <c r="E250" s="146">
        <v>1.49476382</v>
      </c>
      <c r="F250" s="146">
        <v>11.5159</v>
      </c>
      <c r="G250" s="148" t="s">
        <v>349</v>
      </c>
      <c r="H250" s="149"/>
      <c r="I250" s="146"/>
      <c r="J250" s="146"/>
      <c r="K250" s="146"/>
      <c r="L250" s="146">
        <v>1.49476382</v>
      </c>
      <c r="M250" s="146"/>
      <c r="N250" s="146"/>
      <c r="O250" s="149"/>
      <c r="P250" s="146">
        <v>1.49476382</v>
      </c>
      <c r="Q250" s="146"/>
      <c r="R250" s="150" t="s">
        <v>351</v>
      </c>
      <c r="S250" s="149"/>
      <c r="T250" s="146"/>
      <c r="U250" s="146"/>
      <c r="V250" s="146"/>
      <c r="W250" s="146"/>
      <c r="X250" s="146"/>
      <c r="Y250" s="146"/>
      <c r="Z250" s="146">
        <v>1.49476382</v>
      </c>
      <c r="AA250" s="149"/>
      <c r="AB250" s="146"/>
      <c r="AC250" s="146"/>
      <c r="AD250" s="151"/>
      <c r="AE250" s="152"/>
      <c r="AF250" s="149"/>
      <c r="AG250" s="153"/>
      <c r="AH250" s="150" t="s">
        <v>623</v>
      </c>
    </row>
    <row r="251" spans="1:34" ht="13.5" customHeight="1" x14ac:dyDescent="0.2">
      <c r="A251" s="109">
        <v>66.000900000000001</v>
      </c>
      <c r="B251" s="145" t="s">
        <v>624</v>
      </c>
      <c r="C251" s="146"/>
      <c r="D251" s="147" t="s">
        <v>365</v>
      </c>
      <c r="E251" s="146">
        <v>8.0071283599999994</v>
      </c>
      <c r="F251" s="146">
        <v>61.688199999999995</v>
      </c>
      <c r="G251" s="148" t="s">
        <v>625</v>
      </c>
      <c r="H251" s="149"/>
      <c r="I251" s="146"/>
      <c r="J251" s="146"/>
      <c r="K251" s="146"/>
      <c r="L251" s="146"/>
      <c r="M251" s="146">
        <v>8.0071283599999994</v>
      </c>
      <c r="N251" s="109"/>
      <c r="O251" s="149"/>
      <c r="P251" s="146">
        <v>8.0071283599999994</v>
      </c>
      <c r="Q251" s="146"/>
      <c r="R251" s="150" t="s">
        <v>351</v>
      </c>
      <c r="S251" s="149"/>
      <c r="T251" s="146"/>
      <c r="U251" s="146"/>
      <c r="V251" s="146"/>
      <c r="W251" s="146"/>
      <c r="X251" s="146"/>
      <c r="Y251" s="109"/>
      <c r="Z251" s="146">
        <v>8.0071283599999994</v>
      </c>
      <c r="AA251" s="149"/>
      <c r="AB251" s="146"/>
      <c r="AC251" s="146"/>
      <c r="AD251" s="151"/>
      <c r="AE251" s="152"/>
      <c r="AF251" s="149"/>
      <c r="AG251" s="153"/>
      <c r="AH251" s="150" t="s">
        <v>626</v>
      </c>
    </row>
    <row r="252" spans="1:34" ht="13.5" customHeight="1" x14ac:dyDescent="0.2">
      <c r="A252" s="125" t="s">
        <v>170</v>
      </c>
      <c r="B252" s="126" t="s">
        <v>627</v>
      </c>
      <c r="C252" s="127">
        <v>135.00399999999999</v>
      </c>
      <c r="D252" s="128"/>
      <c r="E252" s="127"/>
      <c r="F252" s="127" t="s">
        <v>365</v>
      </c>
      <c r="G252" s="155"/>
      <c r="H252" s="156"/>
      <c r="I252" s="127"/>
      <c r="J252" s="127"/>
      <c r="K252" s="127"/>
      <c r="L252" s="127"/>
      <c r="M252" s="127"/>
      <c r="N252" s="127"/>
      <c r="O252" s="156"/>
      <c r="P252" s="127"/>
      <c r="Q252" s="127"/>
      <c r="R252" s="134"/>
      <c r="S252" s="156"/>
      <c r="T252" s="127"/>
      <c r="U252" s="127"/>
      <c r="V252" s="127"/>
      <c r="W252" s="127"/>
      <c r="X252" s="127"/>
      <c r="Y252" s="127"/>
      <c r="Z252" s="127"/>
      <c r="AA252" s="156"/>
      <c r="AB252" s="127"/>
      <c r="AC252" s="127"/>
      <c r="AD252" s="130"/>
      <c r="AE252" s="131"/>
      <c r="AF252" s="156"/>
      <c r="AG252" s="157"/>
      <c r="AH252" s="134"/>
    </row>
    <row r="253" spans="1:34" ht="13.5" customHeight="1" x14ac:dyDescent="0.2">
      <c r="A253" s="135" t="s">
        <v>111</v>
      </c>
      <c r="B253" s="136" t="s">
        <v>112</v>
      </c>
      <c r="C253" s="137"/>
      <c r="D253" s="138">
        <v>36.263399999999997</v>
      </c>
      <c r="E253" s="137"/>
      <c r="F253" s="137" t="s">
        <v>365</v>
      </c>
      <c r="G253" s="139"/>
      <c r="H253" s="140"/>
      <c r="I253" s="137"/>
      <c r="J253" s="137"/>
      <c r="K253" s="137"/>
      <c r="L253" s="137"/>
      <c r="M253" s="137"/>
      <c r="N253" s="137"/>
      <c r="O253" s="140"/>
      <c r="P253" s="137"/>
      <c r="Q253" s="137"/>
      <c r="R253" s="141"/>
      <c r="S253" s="140"/>
      <c r="T253" s="137"/>
      <c r="U253" s="137"/>
      <c r="V253" s="137"/>
      <c r="W253" s="137"/>
      <c r="X253" s="137"/>
      <c r="Y253" s="137"/>
      <c r="Z253" s="137"/>
      <c r="AA253" s="140"/>
      <c r="AB253" s="137"/>
      <c r="AC253" s="137"/>
      <c r="AD253" s="142">
        <v>28.369599999999998</v>
      </c>
      <c r="AE253" s="143"/>
      <c r="AF253" s="140"/>
      <c r="AG253" s="144"/>
      <c r="AH253" s="141"/>
    </row>
    <row r="254" spans="1:34" ht="13.5" customHeight="1" x14ac:dyDescent="0.2">
      <c r="A254" s="109">
        <v>68.209999999999994</v>
      </c>
      <c r="B254" s="145" t="s">
        <v>628</v>
      </c>
      <c r="C254" s="146"/>
      <c r="D254" s="147" t="s">
        <v>365</v>
      </c>
      <c r="E254" s="146">
        <v>17.660275800000001</v>
      </c>
      <c r="F254" s="146">
        <v>48.7</v>
      </c>
      <c r="G254" s="148" t="s">
        <v>629</v>
      </c>
      <c r="H254" s="149"/>
      <c r="I254" s="146"/>
      <c r="J254" s="146"/>
      <c r="K254" s="146"/>
      <c r="L254" s="146"/>
      <c r="M254" s="146">
        <v>17.660275800000001</v>
      </c>
      <c r="N254" s="109"/>
      <c r="O254" s="149">
        <v>17.660275800000001</v>
      </c>
      <c r="P254" s="152"/>
      <c r="Q254" s="146"/>
      <c r="R254" s="150" t="s">
        <v>351</v>
      </c>
      <c r="S254" s="149"/>
      <c r="T254" s="146"/>
      <c r="U254" s="146"/>
      <c r="V254" s="146"/>
      <c r="W254" s="146"/>
      <c r="X254" s="146"/>
      <c r="Y254" s="109"/>
      <c r="Z254" s="146">
        <v>17.660275800000001</v>
      </c>
      <c r="AA254" s="149"/>
      <c r="AB254" s="146"/>
      <c r="AC254" s="146"/>
      <c r="AD254" s="151"/>
      <c r="AE254" s="152"/>
      <c r="AF254" s="149" t="s">
        <v>479</v>
      </c>
      <c r="AG254" s="153"/>
      <c r="AH254" s="150"/>
    </row>
    <row r="255" spans="1:34" ht="13.5" customHeight="1" x14ac:dyDescent="0.2">
      <c r="A255" s="109">
        <v>68.22</v>
      </c>
      <c r="B255" s="145" t="s">
        <v>630</v>
      </c>
      <c r="C255" s="146"/>
      <c r="D255" s="147" t="s">
        <v>365</v>
      </c>
      <c r="E255" s="146">
        <v>18.603124199999996</v>
      </c>
      <c r="F255" s="146">
        <v>51.3</v>
      </c>
      <c r="G255" s="148" t="s">
        <v>347</v>
      </c>
      <c r="H255" s="149"/>
      <c r="I255" s="146"/>
      <c r="J255" s="146">
        <v>18.603124199999996</v>
      </c>
      <c r="K255" s="146"/>
      <c r="L255" s="146"/>
      <c r="M255" s="146"/>
      <c r="N255" s="146"/>
      <c r="O255" s="149"/>
      <c r="P255" s="146">
        <v>18.603124199999996</v>
      </c>
      <c r="Q255" s="146"/>
      <c r="R255" s="150" t="s">
        <v>347</v>
      </c>
      <c r="S255" s="149"/>
      <c r="T255" s="146">
        <v>18.603124199999996</v>
      </c>
      <c r="U255" s="146"/>
      <c r="V255" s="146"/>
      <c r="W255" s="146"/>
      <c r="X255" s="146"/>
      <c r="Y255" s="146"/>
      <c r="Z255" s="146"/>
      <c r="AA255" s="149"/>
      <c r="AB255" s="146">
        <v>18.603124199999996</v>
      </c>
      <c r="AC255" s="146"/>
      <c r="AD255" s="151"/>
      <c r="AE255" s="152"/>
      <c r="AF255" s="149" t="s">
        <v>347</v>
      </c>
      <c r="AG255" s="153"/>
      <c r="AH255" s="150"/>
    </row>
    <row r="256" spans="1:34" ht="13.5" customHeight="1" x14ac:dyDescent="0.2">
      <c r="A256" s="135" t="s">
        <v>631</v>
      </c>
      <c r="B256" s="136" t="s">
        <v>632</v>
      </c>
      <c r="C256" s="137"/>
      <c r="D256" s="138">
        <v>94.915999999999997</v>
      </c>
      <c r="E256" s="137"/>
      <c r="F256" s="137" t="s">
        <v>365</v>
      </c>
      <c r="G256" s="139" t="s">
        <v>347</v>
      </c>
      <c r="H256" s="140"/>
      <c r="I256" s="137"/>
      <c r="J256" s="137">
        <v>94.915999999999997</v>
      </c>
      <c r="K256" s="137"/>
      <c r="L256" s="137"/>
      <c r="M256" s="137"/>
      <c r="N256" s="137"/>
      <c r="O256" s="140"/>
      <c r="P256" s="137">
        <v>94.915999999999997</v>
      </c>
      <c r="Q256" s="137"/>
      <c r="R256" s="141" t="s">
        <v>347</v>
      </c>
      <c r="S256" s="140"/>
      <c r="T256" s="137">
        <v>94.915999999999997</v>
      </c>
      <c r="U256" s="137"/>
      <c r="V256" s="137"/>
      <c r="W256" s="137"/>
      <c r="X256" s="137"/>
      <c r="Y256" s="137"/>
      <c r="Z256" s="137"/>
      <c r="AA256" s="140"/>
      <c r="AB256" s="137">
        <v>94.915999999999997</v>
      </c>
      <c r="AC256" s="137"/>
      <c r="AD256" s="142">
        <v>94.915999999999997</v>
      </c>
      <c r="AE256" s="143"/>
      <c r="AF256" s="140" t="s">
        <v>347</v>
      </c>
      <c r="AG256" s="144"/>
      <c r="AH256" s="141"/>
    </row>
    <row r="257" spans="1:34" ht="13.5" customHeight="1" x14ac:dyDescent="0.2">
      <c r="A257" s="135">
        <v>68.3</v>
      </c>
      <c r="B257" s="136" t="s">
        <v>113</v>
      </c>
      <c r="C257" s="137"/>
      <c r="D257" s="138">
        <v>3.8246000000000002</v>
      </c>
      <c r="E257" s="137"/>
      <c r="F257" s="137" t="s">
        <v>365</v>
      </c>
      <c r="G257" s="139" t="s">
        <v>345</v>
      </c>
      <c r="H257" s="140">
        <v>3.8246000000000002</v>
      </c>
      <c r="I257" s="137"/>
      <c r="J257" s="137"/>
      <c r="K257" s="137"/>
      <c r="L257" s="137"/>
      <c r="M257" s="137"/>
      <c r="N257" s="137"/>
      <c r="O257" s="140">
        <v>3.8246000000000002</v>
      </c>
      <c r="P257" s="137"/>
      <c r="Q257" s="137"/>
      <c r="R257" s="141" t="s">
        <v>351</v>
      </c>
      <c r="S257" s="140"/>
      <c r="T257" s="137"/>
      <c r="U257" s="137"/>
      <c r="V257" s="137"/>
      <c r="W257" s="137"/>
      <c r="X257" s="137"/>
      <c r="Y257" s="137"/>
      <c r="Z257" s="137">
        <v>3.8246000000000002</v>
      </c>
      <c r="AA257" s="140"/>
      <c r="AB257" s="137"/>
      <c r="AC257" s="137"/>
      <c r="AD257" s="142">
        <v>3.8246000000000002</v>
      </c>
      <c r="AE257" s="143"/>
      <c r="AF257" s="140" t="s">
        <v>633</v>
      </c>
      <c r="AG257" s="144"/>
      <c r="AH257" s="141"/>
    </row>
    <row r="258" spans="1:34" ht="13.5" customHeight="1" x14ac:dyDescent="0.2">
      <c r="A258" s="125" t="s">
        <v>172</v>
      </c>
      <c r="B258" s="126" t="s">
        <v>634</v>
      </c>
      <c r="C258" s="127">
        <v>76.851299999999995</v>
      </c>
      <c r="D258" s="128"/>
      <c r="E258" s="127"/>
      <c r="F258" s="127" t="s">
        <v>365</v>
      </c>
      <c r="G258" s="155"/>
      <c r="H258" s="156"/>
      <c r="I258" s="127"/>
      <c r="J258" s="127"/>
      <c r="K258" s="127"/>
      <c r="L258" s="127"/>
      <c r="M258" s="127"/>
      <c r="N258" s="127"/>
      <c r="O258" s="156"/>
      <c r="P258" s="127"/>
      <c r="Q258" s="127"/>
      <c r="R258" s="134"/>
      <c r="S258" s="156"/>
      <c r="T258" s="127"/>
      <c r="U258" s="127"/>
      <c r="V258" s="127"/>
      <c r="W258" s="127"/>
      <c r="X258" s="127"/>
      <c r="Y258" s="127"/>
      <c r="Z258" s="127"/>
      <c r="AA258" s="156"/>
      <c r="AB258" s="127"/>
      <c r="AC258" s="127"/>
      <c r="AD258" s="130"/>
      <c r="AE258" s="131"/>
      <c r="AF258" s="156"/>
      <c r="AG258" s="157"/>
      <c r="AH258" s="134"/>
    </row>
    <row r="259" spans="1:34" ht="13.5" customHeight="1" x14ac:dyDescent="0.2">
      <c r="A259" s="135">
        <v>69.099999999999994</v>
      </c>
      <c r="B259" s="136" t="s">
        <v>114</v>
      </c>
      <c r="C259" s="137"/>
      <c r="D259" s="138">
        <v>14.890700000000001</v>
      </c>
      <c r="E259" s="137"/>
      <c r="F259" s="137" t="s">
        <v>365</v>
      </c>
      <c r="G259" s="139" t="s">
        <v>345</v>
      </c>
      <c r="H259" s="140">
        <v>14.890700000000001</v>
      </c>
      <c r="I259" s="137"/>
      <c r="J259" s="137"/>
      <c r="K259" s="137"/>
      <c r="L259" s="137"/>
      <c r="M259" s="137"/>
      <c r="N259" s="137"/>
      <c r="O259" s="140">
        <v>14.890700000000001</v>
      </c>
      <c r="P259" s="137"/>
      <c r="Q259" s="137"/>
      <c r="R259" s="141" t="s">
        <v>351</v>
      </c>
      <c r="S259" s="140"/>
      <c r="T259" s="137"/>
      <c r="U259" s="137"/>
      <c r="V259" s="137"/>
      <c r="W259" s="137"/>
      <c r="X259" s="137"/>
      <c r="Y259" s="137"/>
      <c r="Z259" s="137">
        <v>14.890700000000001</v>
      </c>
      <c r="AA259" s="140"/>
      <c r="AB259" s="137"/>
      <c r="AC259" s="137"/>
      <c r="AD259" s="142">
        <v>14.890700000000001</v>
      </c>
      <c r="AE259" s="143"/>
      <c r="AF259" s="140" t="s">
        <v>567</v>
      </c>
      <c r="AG259" s="144">
        <v>14.890700000000001</v>
      </c>
      <c r="AH259" s="141"/>
    </row>
    <row r="260" spans="1:34" ht="13.5" customHeight="1" x14ac:dyDescent="0.2">
      <c r="A260" s="135">
        <v>69.2</v>
      </c>
      <c r="B260" s="136" t="s">
        <v>115</v>
      </c>
      <c r="C260" s="137"/>
      <c r="D260" s="138">
        <v>12.1068</v>
      </c>
      <c r="E260" s="137"/>
      <c r="F260" s="137" t="s">
        <v>365</v>
      </c>
      <c r="G260" s="139" t="s">
        <v>345</v>
      </c>
      <c r="H260" s="140">
        <v>12.1068</v>
      </c>
      <c r="I260" s="137"/>
      <c r="J260" s="137"/>
      <c r="K260" s="137"/>
      <c r="L260" s="137"/>
      <c r="M260" s="137"/>
      <c r="N260" s="137"/>
      <c r="O260" s="140">
        <v>12.1068</v>
      </c>
      <c r="P260" s="137"/>
      <c r="Q260" s="137"/>
      <c r="R260" s="141" t="s">
        <v>351</v>
      </c>
      <c r="S260" s="140"/>
      <c r="T260" s="137"/>
      <c r="U260" s="137"/>
      <c r="V260" s="137"/>
      <c r="W260" s="137"/>
      <c r="X260" s="137"/>
      <c r="Y260" s="137"/>
      <c r="Z260" s="137">
        <v>12.1068</v>
      </c>
      <c r="AA260" s="140"/>
      <c r="AB260" s="137"/>
      <c r="AC260" s="137"/>
      <c r="AD260" s="142">
        <v>12.1068</v>
      </c>
      <c r="AE260" s="143"/>
      <c r="AF260" s="140" t="s">
        <v>567</v>
      </c>
      <c r="AG260" s="144">
        <v>12.1068</v>
      </c>
      <c r="AH260" s="141"/>
    </row>
    <row r="261" spans="1:34" ht="13.5" customHeight="1" x14ac:dyDescent="0.2">
      <c r="A261" s="135">
        <v>70</v>
      </c>
      <c r="B261" s="136" t="s">
        <v>116</v>
      </c>
      <c r="C261" s="137"/>
      <c r="D261" s="138">
        <v>12.216699999999999</v>
      </c>
      <c r="E261" s="137"/>
      <c r="F261" s="137" t="s">
        <v>365</v>
      </c>
      <c r="G261" s="139"/>
      <c r="H261" s="140"/>
      <c r="I261" s="137"/>
      <c r="J261" s="137"/>
      <c r="K261" s="137"/>
      <c r="L261" s="137"/>
      <c r="M261" s="137"/>
      <c r="N261" s="137"/>
      <c r="O261" s="140"/>
      <c r="P261" s="137"/>
      <c r="Q261" s="137"/>
      <c r="R261" s="141"/>
      <c r="S261" s="140"/>
      <c r="T261" s="137"/>
      <c r="U261" s="137"/>
      <c r="V261" s="137"/>
      <c r="W261" s="137"/>
      <c r="X261" s="137"/>
      <c r="Y261" s="137"/>
      <c r="Z261" s="137"/>
      <c r="AA261" s="140"/>
      <c r="AB261" s="137"/>
      <c r="AC261" s="137"/>
      <c r="AD261" s="142">
        <v>12.216699999999999</v>
      </c>
      <c r="AE261" s="143"/>
      <c r="AF261" s="140" t="s">
        <v>567</v>
      </c>
      <c r="AG261" s="144">
        <v>12.216699999999999</v>
      </c>
      <c r="AH261" s="141"/>
    </row>
    <row r="262" spans="1:34" ht="13.5" customHeight="1" x14ac:dyDescent="0.2">
      <c r="A262" s="109">
        <v>70.099999999999994</v>
      </c>
      <c r="B262" s="145" t="s">
        <v>635</v>
      </c>
      <c r="C262" s="146"/>
      <c r="D262" s="147" t="s">
        <v>365</v>
      </c>
      <c r="E262" s="146">
        <v>1.1605865</v>
      </c>
      <c r="F262" s="146">
        <v>9.5</v>
      </c>
      <c r="G262" s="148" t="s">
        <v>351</v>
      </c>
      <c r="H262" s="149"/>
      <c r="I262" s="146"/>
      <c r="J262" s="146"/>
      <c r="K262" s="146"/>
      <c r="L262" s="146"/>
      <c r="M262" s="146"/>
      <c r="N262" s="146">
        <v>1.1605865</v>
      </c>
      <c r="O262" s="149"/>
      <c r="P262" s="146"/>
      <c r="Q262" s="146"/>
      <c r="R262" s="150" t="s">
        <v>400</v>
      </c>
      <c r="S262" s="149"/>
      <c r="T262" s="146"/>
      <c r="U262" s="146">
        <v>1.1605865</v>
      </c>
      <c r="V262" s="146"/>
      <c r="W262" s="146"/>
      <c r="X262" s="146"/>
      <c r="Y262" s="146"/>
      <c r="Z262" s="146"/>
      <c r="AA262" s="149"/>
      <c r="AB262" s="146">
        <v>1.1605865</v>
      </c>
      <c r="AC262" s="146"/>
      <c r="AD262" s="151"/>
      <c r="AE262" s="152"/>
      <c r="AF262" s="149"/>
      <c r="AG262" s="153"/>
      <c r="AH262" s="150" t="s">
        <v>636</v>
      </c>
    </row>
    <row r="263" spans="1:34" ht="13.5" customHeight="1" x14ac:dyDescent="0.2">
      <c r="A263" s="109">
        <v>70.2</v>
      </c>
      <c r="B263" s="145" t="s">
        <v>637</v>
      </c>
      <c r="C263" s="146"/>
      <c r="D263" s="147" t="s">
        <v>365</v>
      </c>
      <c r="E263" s="146">
        <v>11.056113499999999</v>
      </c>
      <c r="F263" s="146">
        <v>90.5</v>
      </c>
      <c r="G263" s="148" t="s">
        <v>345</v>
      </c>
      <c r="H263" s="149">
        <v>11.056113499999999</v>
      </c>
      <c r="I263" s="146"/>
      <c r="J263" s="146"/>
      <c r="K263" s="146"/>
      <c r="L263" s="146"/>
      <c r="M263" s="146"/>
      <c r="N263" s="146"/>
      <c r="O263" s="149">
        <v>11.056113499999999</v>
      </c>
      <c r="P263" s="146"/>
      <c r="Q263" s="146"/>
      <c r="R263" s="150" t="s">
        <v>351</v>
      </c>
      <c r="S263" s="149"/>
      <c r="T263" s="146"/>
      <c r="U263" s="146"/>
      <c r="V263" s="146"/>
      <c r="W263" s="146"/>
      <c r="X263" s="146"/>
      <c r="Y263" s="146"/>
      <c r="Z263" s="146">
        <v>11.056113499999999</v>
      </c>
      <c r="AA263" s="149"/>
      <c r="AB263" s="146"/>
      <c r="AC263" s="146"/>
      <c r="AD263" s="151"/>
      <c r="AE263" s="152"/>
      <c r="AF263" s="149"/>
      <c r="AG263" s="153"/>
      <c r="AH263" s="150"/>
    </row>
    <row r="264" spans="1:34" ht="45" customHeight="1" x14ac:dyDescent="0.2">
      <c r="A264" s="135">
        <v>71</v>
      </c>
      <c r="B264" s="136" t="s">
        <v>117</v>
      </c>
      <c r="C264" s="137"/>
      <c r="D264" s="138">
        <v>13.3491</v>
      </c>
      <c r="E264" s="137"/>
      <c r="F264" s="137" t="s">
        <v>365</v>
      </c>
      <c r="G264" s="139" t="s">
        <v>345</v>
      </c>
      <c r="H264" s="140">
        <v>13.3491</v>
      </c>
      <c r="I264" s="137"/>
      <c r="J264" s="137"/>
      <c r="K264" s="137"/>
      <c r="L264" s="137"/>
      <c r="M264" s="137"/>
      <c r="N264" s="137"/>
      <c r="O264" s="140">
        <v>13.3491</v>
      </c>
      <c r="P264" s="137"/>
      <c r="Q264" s="137"/>
      <c r="R264" s="141" t="s">
        <v>351</v>
      </c>
      <c r="S264" s="140"/>
      <c r="T264" s="137"/>
      <c r="U264" s="137"/>
      <c r="V264" s="137"/>
      <c r="W264" s="137"/>
      <c r="X264" s="137"/>
      <c r="Y264" s="137"/>
      <c r="Z264" s="137">
        <v>13.3491</v>
      </c>
      <c r="AA264" s="140"/>
      <c r="AB264" s="137"/>
      <c r="AC264" s="137"/>
      <c r="AD264" s="142">
        <v>13.3491</v>
      </c>
      <c r="AE264" s="143"/>
      <c r="AF264" s="140" t="s">
        <v>567</v>
      </c>
      <c r="AG264" s="144">
        <v>13.3491</v>
      </c>
      <c r="AH264" s="141"/>
    </row>
    <row r="265" spans="1:34" ht="24.75" customHeight="1" x14ac:dyDescent="0.2">
      <c r="A265" s="135">
        <v>72</v>
      </c>
      <c r="B265" s="136" t="s">
        <v>118</v>
      </c>
      <c r="C265" s="137"/>
      <c r="D265" s="138">
        <v>6.9414999999999996</v>
      </c>
      <c r="E265" s="137"/>
      <c r="F265" s="137" t="s">
        <v>365</v>
      </c>
      <c r="G265" s="139"/>
      <c r="H265" s="140"/>
      <c r="I265" s="137"/>
      <c r="J265" s="137"/>
      <c r="K265" s="137"/>
      <c r="L265" s="137"/>
      <c r="M265" s="137"/>
      <c r="N265" s="137"/>
      <c r="O265" s="140"/>
      <c r="P265" s="137"/>
      <c r="Q265" s="137"/>
      <c r="R265" s="141"/>
      <c r="S265" s="140"/>
      <c r="T265" s="137"/>
      <c r="U265" s="137"/>
      <c r="V265" s="137"/>
      <c r="W265" s="137"/>
      <c r="X265" s="137"/>
      <c r="Y265" s="137"/>
      <c r="Z265" s="137"/>
      <c r="AA265" s="140"/>
      <c r="AB265" s="137"/>
      <c r="AC265" s="137"/>
      <c r="AD265" s="142"/>
      <c r="AE265" s="143"/>
      <c r="AF265" s="140" t="s">
        <v>567</v>
      </c>
      <c r="AG265" s="144">
        <v>6.9414999999999996</v>
      </c>
      <c r="AH265" s="141"/>
    </row>
    <row r="266" spans="1:34" ht="13.5" customHeight="1" x14ac:dyDescent="0.2">
      <c r="A266" s="109" t="s">
        <v>638</v>
      </c>
      <c r="B266" s="145" t="s">
        <v>639</v>
      </c>
      <c r="C266" s="146"/>
      <c r="D266" s="147" t="s">
        <v>365</v>
      </c>
      <c r="E266" s="146">
        <v>3.4707499999999998</v>
      </c>
      <c r="F266" s="146">
        <v>50</v>
      </c>
      <c r="G266" s="148" t="s">
        <v>345</v>
      </c>
      <c r="H266" s="149">
        <v>3.4707499999999998</v>
      </c>
      <c r="I266" s="146"/>
      <c r="J266" s="146"/>
      <c r="K266" s="146"/>
      <c r="L266" s="146"/>
      <c r="M266" s="146"/>
      <c r="N266" s="146"/>
      <c r="O266" s="149">
        <v>3.4707499999999998</v>
      </c>
      <c r="P266" s="146"/>
      <c r="Q266" s="146"/>
      <c r="R266" s="150" t="s">
        <v>351</v>
      </c>
      <c r="S266" s="149"/>
      <c r="T266" s="146"/>
      <c r="U266" s="146"/>
      <c r="V266" s="146"/>
      <c r="W266" s="146"/>
      <c r="X266" s="146"/>
      <c r="Y266" s="146"/>
      <c r="Z266" s="146">
        <v>3.4707499999999998</v>
      </c>
      <c r="AA266" s="149"/>
      <c r="AB266" s="146"/>
      <c r="AC266" s="146"/>
      <c r="AD266" s="151">
        <v>3.4707499999999998</v>
      </c>
      <c r="AE266" s="152"/>
      <c r="AF266" s="149"/>
      <c r="AG266" s="153"/>
      <c r="AH266" s="150"/>
    </row>
    <row r="267" spans="1:34" ht="13.5" customHeight="1" x14ac:dyDescent="0.2">
      <c r="A267" s="109" t="s">
        <v>640</v>
      </c>
      <c r="B267" s="145" t="s">
        <v>641</v>
      </c>
      <c r="C267" s="146"/>
      <c r="D267" s="147" t="s">
        <v>365</v>
      </c>
      <c r="E267" s="146">
        <v>3.4707499999999998</v>
      </c>
      <c r="F267" s="146">
        <v>50</v>
      </c>
      <c r="G267" s="148" t="s">
        <v>351</v>
      </c>
      <c r="H267" s="149"/>
      <c r="I267" s="146"/>
      <c r="J267" s="146"/>
      <c r="K267" s="146"/>
      <c r="L267" s="146"/>
      <c r="M267" s="146"/>
      <c r="N267" s="146">
        <v>3.4707499999999998</v>
      </c>
      <c r="O267" s="149"/>
      <c r="P267" s="146"/>
      <c r="Q267" s="146"/>
      <c r="R267" s="150" t="s">
        <v>400</v>
      </c>
      <c r="S267" s="149"/>
      <c r="T267" s="146"/>
      <c r="U267" s="146">
        <v>3.4707499999999998</v>
      </c>
      <c r="V267" s="146"/>
      <c r="W267" s="146"/>
      <c r="X267" s="146"/>
      <c r="Y267" s="146"/>
      <c r="Z267" s="146"/>
      <c r="AA267" s="149"/>
      <c r="AB267" s="146">
        <v>3.4707499999999998</v>
      </c>
      <c r="AC267" s="146"/>
      <c r="AD267" s="151"/>
      <c r="AE267" s="152">
        <v>3.4707499999999998</v>
      </c>
      <c r="AF267" s="149"/>
      <c r="AG267" s="153"/>
      <c r="AH267" s="150"/>
    </row>
    <row r="268" spans="1:34" ht="41.25" customHeight="1" x14ac:dyDescent="0.2">
      <c r="A268" s="136">
        <v>73</v>
      </c>
      <c r="B268" s="136" t="s">
        <v>119</v>
      </c>
      <c r="C268" s="137"/>
      <c r="D268" s="138">
        <v>10.1374</v>
      </c>
      <c r="E268" s="137"/>
      <c r="F268" s="137" t="s">
        <v>365</v>
      </c>
      <c r="G268" s="139" t="s">
        <v>345</v>
      </c>
      <c r="H268" s="140">
        <v>10.1374</v>
      </c>
      <c r="I268" s="137"/>
      <c r="J268" s="137"/>
      <c r="K268" s="137"/>
      <c r="L268" s="137"/>
      <c r="M268" s="137"/>
      <c r="N268" s="137"/>
      <c r="O268" s="140">
        <v>10.1374</v>
      </c>
      <c r="P268" s="137"/>
      <c r="Q268" s="137"/>
      <c r="R268" s="141" t="s">
        <v>351</v>
      </c>
      <c r="S268" s="140"/>
      <c r="T268" s="137"/>
      <c r="U268" s="137"/>
      <c r="V268" s="137"/>
      <c r="W268" s="137"/>
      <c r="X268" s="137"/>
      <c r="Y268" s="137"/>
      <c r="Z268" s="137">
        <v>10.1374</v>
      </c>
      <c r="AA268" s="140"/>
      <c r="AB268" s="137"/>
      <c r="AC268" s="137"/>
      <c r="AD268" s="140">
        <v>10.1374</v>
      </c>
      <c r="AE268" s="137"/>
      <c r="AF268" s="140" t="s">
        <v>642</v>
      </c>
      <c r="AG268" s="144">
        <v>10.1374</v>
      </c>
      <c r="AH268" s="141"/>
    </row>
    <row r="269" spans="1:34" ht="37.5" customHeight="1" x14ac:dyDescent="0.2">
      <c r="A269" s="135">
        <v>74</v>
      </c>
      <c r="B269" s="136" t="s">
        <v>120</v>
      </c>
      <c r="C269" s="137"/>
      <c r="D269" s="138">
        <v>5.0396999999999998</v>
      </c>
      <c r="E269" s="137"/>
      <c r="F269" s="137" t="s">
        <v>365</v>
      </c>
      <c r="G269" s="139" t="s">
        <v>345</v>
      </c>
      <c r="H269" s="140">
        <v>5.0396999999999998</v>
      </c>
      <c r="I269" s="137"/>
      <c r="J269" s="137"/>
      <c r="K269" s="137"/>
      <c r="L269" s="137"/>
      <c r="M269" s="137"/>
      <c r="N269" s="137"/>
      <c r="O269" s="140">
        <v>5.0396999999999998</v>
      </c>
      <c r="P269" s="137"/>
      <c r="Q269" s="137"/>
      <c r="R269" s="141" t="s">
        <v>351</v>
      </c>
      <c r="S269" s="140"/>
      <c r="T269" s="137"/>
      <c r="U269" s="137"/>
      <c r="V269" s="137"/>
      <c r="W269" s="137"/>
      <c r="X269" s="137"/>
      <c r="Y269" s="137"/>
      <c r="Z269" s="137">
        <v>5.0396999999999998</v>
      </c>
      <c r="AA269" s="140"/>
      <c r="AB269" s="137"/>
      <c r="AC269" s="137"/>
      <c r="AD269" s="142">
        <v>5.0396999999999998</v>
      </c>
      <c r="AE269" s="143"/>
      <c r="AF269" s="140" t="s">
        <v>642</v>
      </c>
      <c r="AG269" s="144">
        <v>5.0396999999999998</v>
      </c>
      <c r="AH269" s="141"/>
    </row>
    <row r="270" spans="1:34" ht="13.5" customHeight="1" x14ac:dyDescent="0.2">
      <c r="A270" s="135">
        <v>75</v>
      </c>
      <c r="B270" s="136" t="s">
        <v>121</v>
      </c>
      <c r="C270" s="137"/>
      <c r="D270" s="138">
        <v>2.1694</v>
      </c>
      <c r="E270" s="137"/>
      <c r="F270" s="137" t="s">
        <v>365</v>
      </c>
      <c r="G270" s="139" t="s">
        <v>345</v>
      </c>
      <c r="H270" s="140">
        <v>2.1694</v>
      </c>
      <c r="I270" s="137"/>
      <c r="J270" s="137"/>
      <c r="K270" s="137"/>
      <c r="L270" s="137"/>
      <c r="M270" s="137"/>
      <c r="N270" s="137"/>
      <c r="O270" s="140">
        <v>2.1694</v>
      </c>
      <c r="P270" s="137"/>
      <c r="Q270" s="137"/>
      <c r="R270" s="141" t="s">
        <v>351</v>
      </c>
      <c r="S270" s="140"/>
      <c r="T270" s="137"/>
      <c r="U270" s="137"/>
      <c r="V270" s="137"/>
      <c r="W270" s="137"/>
      <c r="X270" s="137"/>
      <c r="Y270" s="137"/>
      <c r="Z270" s="137">
        <v>2.1694</v>
      </c>
      <c r="AA270" s="140"/>
      <c r="AB270" s="137"/>
      <c r="AC270" s="137"/>
      <c r="AD270" s="142">
        <v>2.1694</v>
      </c>
      <c r="AE270" s="143"/>
      <c r="AF270" s="140" t="s">
        <v>490</v>
      </c>
      <c r="AG270" s="144"/>
      <c r="AH270" s="141"/>
    </row>
    <row r="271" spans="1:34" ht="13.5" customHeight="1" x14ac:dyDescent="0.2">
      <c r="A271" s="125" t="s">
        <v>174</v>
      </c>
      <c r="B271" s="126" t="s">
        <v>643</v>
      </c>
      <c r="C271" s="127">
        <v>52.725099999999998</v>
      </c>
      <c r="D271" s="128"/>
      <c r="E271" s="127"/>
      <c r="F271" s="127" t="s">
        <v>365</v>
      </c>
      <c r="G271" s="155"/>
      <c r="H271" s="156"/>
      <c r="I271" s="127"/>
      <c r="J271" s="127"/>
      <c r="K271" s="127"/>
      <c r="L271" s="127"/>
      <c r="M271" s="127"/>
      <c r="N271" s="127"/>
      <c r="O271" s="156"/>
      <c r="P271" s="127"/>
      <c r="Q271" s="127"/>
      <c r="R271" s="134"/>
      <c r="S271" s="156"/>
      <c r="T271" s="127"/>
      <c r="U271" s="127"/>
      <c r="V271" s="127"/>
      <c r="W271" s="127"/>
      <c r="X271" s="127"/>
      <c r="Y271" s="127"/>
      <c r="Z271" s="127"/>
      <c r="AA271" s="156"/>
      <c r="AB271" s="127"/>
      <c r="AC271" s="127"/>
      <c r="AD271" s="130"/>
      <c r="AE271" s="131"/>
      <c r="AF271" s="156"/>
      <c r="AG271" s="157"/>
      <c r="AH271" s="134"/>
    </row>
    <row r="272" spans="1:34" ht="13.5" customHeight="1" x14ac:dyDescent="0.2">
      <c r="A272" s="135">
        <v>77</v>
      </c>
      <c r="B272" s="136" t="s">
        <v>644</v>
      </c>
      <c r="C272" s="137"/>
      <c r="D272" s="138">
        <v>11.6676</v>
      </c>
      <c r="E272" s="137"/>
      <c r="F272" s="137" t="s">
        <v>365</v>
      </c>
      <c r="G272" s="139" t="s">
        <v>345</v>
      </c>
      <c r="H272" s="140">
        <v>11.6676</v>
      </c>
      <c r="I272" s="137"/>
      <c r="J272" s="137"/>
      <c r="K272" s="137"/>
      <c r="L272" s="137"/>
      <c r="M272" s="137"/>
      <c r="N272" s="137"/>
      <c r="O272" s="140">
        <v>11.6676</v>
      </c>
      <c r="P272" s="137"/>
      <c r="Q272" s="137"/>
      <c r="R272" s="141" t="s">
        <v>351</v>
      </c>
      <c r="S272" s="140"/>
      <c r="T272" s="137"/>
      <c r="U272" s="137"/>
      <c r="V272" s="137"/>
      <c r="W272" s="137"/>
      <c r="X272" s="137"/>
      <c r="Y272" s="137"/>
      <c r="Z272" s="137">
        <v>11.6676</v>
      </c>
      <c r="AA272" s="140"/>
      <c r="AB272" s="137"/>
      <c r="AC272" s="137"/>
      <c r="AD272" s="142">
        <v>11.6676</v>
      </c>
      <c r="AE272" s="143"/>
      <c r="AF272" s="140" t="s">
        <v>645</v>
      </c>
      <c r="AG272" s="144"/>
      <c r="AH272" s="141"/>
    </row>
    <row r="273" spans="1:34" ht="13.5" customHeight="1" x14ac:dyDescent="0.2">
      <c r="A273" s="135">
        <v>78</v>
      </c>
      <c r="B273" s="136" t="s">
        <v>122</v>
      </c>
      <c r="C273" s="137"/>
      <c r="D273" s="138">
        <v>15.3027</v>
      </c>
      <c r="E273" s="137"/>
      <c r="F273" s="137" t="s">
        <v>365</v>
      </c>
      <c r="G273" s="139" t="s">
        <v>345</v>
      </c>
      <c r="H273" s="140">
        <v>15.3027</v>
      </c>
      <c r="I273" s="137"/>
      <c r="J273" s="137"/>
      <c r="K273" s="137"/>
      <c r="L273" s="137"/>
      <c r="M273" s="137"/>
      <c r="N273" s="137"/>
      <c r="O273" s="140">
        <v>15.3027</v>
      </c>
      <c r="P273" s="137"/>
      <c r="Q273" s="137"/>
      <c r="R273" s="141" t="s">
        <v>351</v>
      </c>
      <c r="S273" s="140"/>
      <c r="T273" s="137"/>
      <c r="U273" s="137"/>
      <c r="V273" s="137"/>
      <c r="W273" s="137"/>
      <c r="X273" s="137"/>
      <c r="Y273" s="137"/>
      <c r="Z273" s="137">
        <v>15.3027</v>
      </c>
      <c r="AA273" s="140"/>
      <c r="AB273" s="137"/>
      <c r="AC273" s="137"/>
      <c r="AD273" s="142">
        <v>15.3027</v>
      </c>
      <c r="AE273" s="143"/>
      <c r="AF273" s="140" t="s">
        <v>479</v>
      </c>
      <c r="AG273" s="144"/>
      <c r="AH273" s="141"/>
    </row>
    <row r="274" spans="1:34" ht="25.5" customHeight="1" x14ac:dyDescent="0.2">
      <c r="A274" s="109">
        <v>78.099999999999994</v>
      </c>
      <c r="B274" s="145" t="s">
        <v>646</v>
      </c>
      <c r="C274" s="146"/>
      <c r="D274" s="147" t="s">
        <v>365</v>
      </c>
      <c r="E274" s="146"/>
      <c r="F274" s="146" t="s">
        <v>365</v>
      </c>
      <c r="G274" s="148"/>
      <c r="H274" s="149"/>
      <c r="I274" s="146"/>
      <c r="J274" s="146"/>
      <c r="K274" s="146"/>
      <c r="L274" s="146"/>
      <c r="M274" s="146"/>
      <c r="N274" s="146"/>
      <c r="O274" s="149"/>
      <c r="P274" s="146"/>
      <c r="Q274" s="146"/>
      <c r="R274" s="150"/>
      <c r="S274" s="149"/>
      <c r="T274" s="146"/>
      <c r="U274" s="146"/>
      <c r="V274" s="146"/>
      <c r="W274" s="146"/>
      <c r="X274" s="146"/>
      <c r="Y274" s="146"/>
      <c r="Z274" s="146"/>
      <c r="AA274" s="149"/>
      <c r="AB274" s="146"/>
      <c r="AC274" s="146"/>
      <c r="AD274" s="151"/>
      <c r="AE274" s="152"/>
      <c r="AF274" s="149"/>
      <c r="AG274" s="153"/>
      <c r="AH274" s="150"/>
    </row>
    <row r="275" spans="1:34" ht="13.5" customHeight="1" x14ac:dyDescent="0.2">
      <c r="A275" s="109" t="s">
        <v>647</v>
      </c>
      <c r="B275" s="145" t="s">
        <v>648</v>
      </c>
      <c r="C275" s="146"/>
      <c r="D275" s="147" t="s">
        <v>365</v>
      </c>
      <c r="E275" s="146"/>
      <c r="F275" s="146" t="s">
        <v>365</v>
      </c>
      <c r="G275" s="148"/>
      <c r="H275" s="149"/>
      <c r="I275" s="146"/>
      <c r="J275" s="146"/>
      <c r="K275" s="146"/>
      <c r="L275" s="146"/>
      <c r="M275" s="146"/>
      <c r="N275" s="146"/>
      <c r="O275" s="149"/>
      <c r="P275" s="146"/>
      <c r="Q275" s="146"/>
      <c r="R275" s="150"/>
      <c r="S275" s="149"/>
      <c r="T275" s="146"/>
      <c r="U275" s="146"/>
      <c r="V275" s="146"/>
      <c r="W275" s="146"/>
      <c r="X275" s="146"/>
      <c r="Y275" s="146"/>
      <c r="Z275" s="146"/>
      <c r="AA275" s="149"/>
      <c r="AB275" s="146"/>
      <c r="AC275" s="146"/>
      <c r="AD275" s="151"/>
      <c r="AE275" s="152"/>
      <c r="AF275" s="149"/>
      <c r="AG275" s="153"/>
      <c r="AH275" s="150"/>
    </row>
    <row r="276" spans="1:34" ht="13.5" customHeight="1" x14ac:dyDescent="0.2">
      <c r="A276" s="135">
        <v>79</v>
      </c>
      <c r="B276" s="136" t="s">
        <v>123</v>
      </c>
      <c r="C276" s="137"/>
      <c r="D276" s="138">
        <v>5.4051</v>
      </c>
      <c r="E276" s="137"/>
      <c r="F276" s="137" t="s">
        <v>365</v>
      </c>
      <c r="G276" s="139" t="s">
        <v>345</v>
      </c>
      <c r="H276" s="140">
        <v>5.4051</v>
      </c>
      <c r="I276" s="137"/>
      <c r="J276" s="137"/>
      <c r="K276" s="137"/>
      <c r="L276" s="137"/>
      <c r="M276" s="137"/>
      <c r="N276" s="137"/>
      <c r="O276" s="140">
        <v>5.4051</v>
      </c>
      <c r="P276" s="137"/>
      <c r="Q276" s="137"/>
      <c r="R276" s="141" t="s">
        <v>351</v>
      </c>
      <c r="S276" s="140"/>
      <c r="T276" s="137"/>
      <c r="U276" s="137"/>
      <c r="V276" s="137"/>
      <c r="W276" s="137"/>
      <c r="X276" s="137"/>
      <c r="Y276" s="137"/>
      <c r="Z276" s="137">
        <v>5.4051</v>
      </c>
      <c r="AA276" s="140"/>
      <c r="AB276" s="137"/>
      <c r="AC276" s="137"/>
      <c r="AD276" s="142">
        <v>5.4051</v>
      </c>
      <c r="AE276" s="143"/>
      <c r="AF276" s="140" t="s">
        <v>490</v>
      </c>
      <c r="AG276" s="144"/>
      <c r="AH276" s="141"/>
    </row>
    <row r="277" spans="1:34" ht="13.5" customHeight="1" x14ac:dyDescent="0.2">
      <c r="A277" s="109">
        <v>79.11</v>
      </c>
      <c r="B277" s="145" t="s">
        <v>649</v>
      </c>
      <c r="C277" s="146"/>
      <c r="D277" s="147" t="s">
        <v>365</v>
      </c>
      <c r="E277" s="146">
        <v>3.6037585382999997</v>
      </c>
      <c r="F277" s="146">
        <v>66.673299999999998</v>
      </c>
      <c r="G277" s="148"/>
      <c r="H277" s="149"/>
      <c r="I277" s="146"/>
      <c r="J277" s="146"/>
      <c r="K277" s="146"/>
      <c r="L277" s="146"/>
      <c r="M277" s="146"/>
      <c r="N277" s="146"/>
      <c r="O277" s="149"/>
      <c r="P277" s="146"/>
      <c r="Q277" s="146"/>
      <c r="R277" s="150"/>
      <c r="S277" s="149"/>
      <c r="T277" s="146"/>
      <c r="U277" s="146"/>
      <c r="V277" s="146"/>
      <c r="W277" s="146"/>
      <c r="X277" s="146"/>
      <c r="Y277" s="146"/>
      <c r="Z277" s="146"/>
      <c r="AA277" s="149"/>
      <c r="AB277" s="146"/>
      <c r="AC277" s="146"/>
      <c r="AD277" s="151"/>
      <c r="AE277" s="152"/>
      <c r="AF277" s="149"/>
      <c r="AG277" s="153"/>
      <c r="AH277" s="150"/>
    </row>
    <row r="278" spans="1:34" ht="13.5" customHeight="1" x14ac:dyDescent="0.2">
      <c r="A278" s="109" t="s">
        <v>650</v>
      </c>
      <c r="B278" s="145" t="s">
        <v>651</v>
      </c>
      <c r="C278" s="146"/>
      <c r="D278" s="147" t="s">
        <v>365</v>
      </c>
      <c r="E278" s="146">
        <v>1.8013414617000001</v>
      </c>
      <c r="F278" s="146">
        <v>33.326700000000002</v>
      </c>
      <c r="G278" s="148"/>
      <c r="H278" s="149"/>
      <c r="I278" s="146"/>
      <c r="J278" s="146"/>
      <c r="K278" s="146"/>
      <c r="L278" s="146"/>
      <c r="M278" s="146"/>
      <c r="N278" s="146"/>
      <c r="O278" s="149"/>
      <c r="P278" s="146"/>
      <c r="Q278" s="146"/>
      <c r="R278" s="150"/>
      <c r="S278" s="149"/>
      <c r="T278" s="146"/>
      <c r="U278" s="146"/>
      <c r="V278" s="146"/>
      <c r="W278" s="146"/>
      <c r="X278" s="146"/>
      <c r="Y278" s="146"/>
      <c r="Z278" s="146"/>
      <c r="AA278" s="149"/>
      <c r="AB278" s="146"/>
      <c r="AC278" s="146"/>
      <c r="AD278" s="151"/>
      <c r="AE278" s="152"/>
      <c r="AF278" s="149"/>
      <c r="AG278" s="153"/>
      <c r="AH278" s="150"/>
    </row>
    <row r="279" spans="1:34" ht="13.5" customHeight="1" x14ac:dyDescent="0.2">
      <c r="A279" s="135">
        <v>80</v>
      </c>
      <c r="B279" s="136" t="s">
        <v>124</v>
      </c>
      <c r="C279" s="137"/>
      <c r="D279" s="138">
        <v>1.7694000000000001</v>
      </c>
      <c r="E279" s="137"/>
      <c r="F279" s="137" t="s">
        <v>365</v>
      </c>
      <c r="G279" s="139" t="s">
        <v>345</v>
      </c>
      <c r="H279" s="140">
        <v>1.7694000000000001</v>
      </c>
      <c r="I279" s="137"/>
      <c r="J279" s="137"/>
      <c r="K279" s="137"/>
      <c r="L279" s="137"/>
      <c r="M279" s="137"/>
      <c r="N279" s="137"/>
      <c r="O279" s="140">
        <v>1.7694000000000001</v>
      </c>
      <c r="P279" s="137"/>
      <c r="Q279" s="137"/>
      <c r="R279" s="141" t="s">
        <v>351</v>
      </c>
      <c r="S279" s="140"/>
      <c r="T279" s="137"/>
      <c r="U279" s="137"/>
      <c r="V279" s="137"/>
      <c r="W279" s="137"/>
      <c r="X279" s="137"/>
      <c r="Y279" s="137"/>
      <c r="Z279" s="137">
        <v>1.7694000000000001</v>
      </c>
      <c r="AA279" s="140"/>
      <c r="AB279" s="137"/>
      <c r="AC279" s="137"/>
      <c r="AD279" s="142">
        <v>1.7694000000000001</v>
      </c>
      <c r="AE279" s="143"/>
      <c r="AF279" s="140" t="s">
        <v>479</v>
      </c>
      <c r="AG279" s="144"/>
      <c r="AH279" s="141"/>
    </row>
    <row r="280" spans="1:34" ht="13.5" customHeight="1" x14ac:dyDescent="0.2">
      <c r="A280" s="135">
        <v>81</v>
      </c>
      <c r="B280" s="136" t="s">
        <v>125</v>
      </c>
      <c r="C280" s="137"/>
      <c r="D280" s="138">
        <v>5.9819000000000004</v>
      </c>
      <c r="E280" s="137"/>
      <c r="F280" s="137" t="s">
        <v>365</v>
      </c>
      <c r="G280" s="139" t="s">
        <v>345</v>
      </c>
      <c r="H280" s="140">
        <v>5.9819000000000004</v>
      </c>
      <c r="I280" s="137"/>
      <c r="J280" s="137"/>
      <c r="K280" s="137"/>
      <c r="L280" s="137"/>
      <c r="M280" s="137"/>
      <c r="N280" s="137"/>
      <c r="O280" s="140">
        <v>5.9819000000000004</v>
      </c>
      <c r="P280" s="137"/>
      <c r="Q280" s="137"/>
      <c r="R280" s="141" t="s">
        <v>351</v>
      </c>
      <c r="S280" s="140"/>
      <c r="T280" s="137"/>
      <c r="U280" s="137"/>
      <c r="V280" s="137"/>
      <c r="W280" s="137"/>
      <c r="X280" s="137"/>
      <c r="Y280" s="137"/>
      <c r="Z280" s="137">
        <v>5.9819000000000004</v>
      </c>
      <c r="AA280" s="140"/>
      <c r="AB280" s="137"/>
      <c r="AC280" s="137"/>
      <c r="AD280" s="142">
        <v>5.9819000000000004</v>
      </c>
      <c r="AE280" s="143"/>
      <c r="AF280" s="140" t="s">
        <v>479</v>
      </c>
      <c r="AG280" s="144"/>
      <c r="AH280" s="141"/>
    </row>
    <row r="281" spans="1:34" ht="13.5" customHeight="1" x14ac:dyDescent="0.2">
      <c r="A281" s="109">
        <v>81.099999999999994</v>
      </c>
      <c r="B281" s="145" t="s">
        <v>652</v>
      </c>
      <c r="C281" s="146"/>
      <c r="D281" s="147" t="s">
        <v>365</v>
      </c>
      <c r="E281" s="146"/>
      <c r="F281" s="146" t="s">
        <v>365</v>
      </c>
      <c r="G281" s="148"/>
      <c r="H281" s="149"/>
      <c r="I281" s="146"/>
      <c r="J281" s="146"/>
      <c r="K281" s="146"/>
      <c r="L281" s="146"/>
      <c r="M281" s="146"/>
      <c r="N281" s="146"/>
      <c r="O281" s="149"/>
      <c r="P281" s="146"/>
      <c r="Q281" s="146"/>
      <c r="R281" s="150"/>
      <c r="S281" s="149"/>
      <c r="T281" s="146"/>
      <c r="U281" s="146"/>
      <c r="V281" s="146"/>
      <c r="W281" s="146"/>
      <c r="X281" s="146"/>
      <c r="Y281" s="146"/>
      <c r="Z281" s="146"/>
      <c r="AA281" s="149"/>
      <c r="AB281" s="146"/>
      <c r="AC281" s="146"/>
      <c r="AD281" s="151"/>
      <c r="AE281" s="152"/>
      <c r="AF281" s="149"/>
      <c r="AG281" s="153"/>
      <c r="AH281" s="150"/>
    </row>
    <row r="282" spans="1:34" ht="13.5" customHeight="1" x14ac:dyDescent="0.2">
      <c r="A282" s="109">
        <v>81.2</v>
      </c>
      <c r="B282" s="145" t="s">
        <v>653</v>
      </c>
      <c r="C282" s="146"/>
      <c r="D282" s="147" t="s">
        <v>365</v>
      </c>
      <c r="E282" s="146"/>
      <c r="F282" s="146" t="s">
        <v>365</v>
      </c>
      <c r="G282" s="148"/>
      <c r="H282" s="149"/>
      <c r="I282" s="146"/>
      <c r="J282" s="146"/>
      <c r="K282" s="146"/>
      <c r="L282" s="146"/>
      <c r="M282" s="146"/>
      <c r="N282" s="146"/>
      <c r="O282" s="149"/>
      <c r="P282" s="146"/>
      <c r="Q282" s="146"/>
      <c r="R282" s="150"/>
      <c r="S282" s="149"/>
      <c r="T282" s="146"/>
      <c r="U282" s="146"/>
      <c r="V282" s="146"/>
      <c r="W282" s="146"/>
      <c r="X282" s="146"/>
      <c r="Y282" s="146"/>
      <c r="Z282" s="146"/>
      <c r="AA282" s="149"/>
      <c r="AB282" s="146"/>
      <c r="AC282" s="146"/>
      <c r="AD282" s="151"/>
      <c r="AE282" s="152"/>
      <c r="AF282" s="149"/>
      <c r="AG282" s="153"/>
      <c r="AH282" s="150"/>
    </row>
    <row r="283" spans="1:34" ht="13.5" customHeight="1" x14ac:dyDescent="0.2">
      <c r="A283" s="135">
        <v>82</v>
      </c>
      <c r="B283" s="136" t="s">
        <v>126</v>
      </c>
      <c r="C283" s="137"/>
      <c r="D283" s="138">
        <v>12.5984</v>
      </c>
      <c r="E283" s="137"/>
      <c r="F283" s="137" t="s">
        <v>365</v>
      </c>
      <c r="G283" s="139" t="s">
        <v>345</v>
      </c>
      <c r="H283" s="140">
        <v>12.5984</v>
      </c>
      <c r="I283" s="137"/>
      <c r="J283" s="137"/>
      <c r="K283" s="137"/>
      <c r="L283" s="137"/>
      <c r="M283" s="137"/>
      <c r="N283" s="137"/>
      <c r="O283" s="140">
        <v>12.5984</v>
      </c>
      <c r="P283" s="137"/>
      <c r="Q283" s="137"/>
      <c r="R283" s="141" t="s">
        <v>351</v>
      </c>
      <c r="S283" s="140"/>
      <c r="T283" s="137"/>
      <c r="U283" s="137"/>
      <c r="V283" s="137"/>
      <c r="W283" s="137"/>
      <c r="X283" s="137"/>
      <c r="Y283" s="137"/>
      <c r="Z283" s="137">
        <v>12.5984</v>
      </c>
      <c r="AA283" s="140"/>
      <c r="AB283" s="137"/>
      <c r="AC283" s="137"/>
      <c r="AD283" s="142">
        <v>12.5984</v>
      </c>
      <c r="AE283" s="143"/>
      <c r="AF283" s="140" t="s">
        <v>567</v>
      </c>
      <c r="AG283" s="144">
        <v>12.5984</v>
      </c>
      <c r="AH283" s="141"/>
    </row>
    <row r="284" spans="1:34" ht="13.5" customHeight="1" x14ac:dyDescent="0.2">
      <c r="A284" s="109" t="s">
        <v>654</v>
      </c>
      <c r="B284" s="145" t="s">
        <v>655</v>
      </c>
      <c r="C284" s="146"/>
      <c r="D284" s="147" t="s">
        <v>365</v>
      </c>
      <c r="E284" s="146"/>
      <c r="F284" s="146" t="s">
        <v>365</v>
      </c>
      <c r="G284" s="148"/>
      <c r="H284" s="149"/>
      <c r="I284" s="146"/>
      <c r="J284" s="146"/>
      <c r="K284" s="146"/>
      <c r="L284" s="146"/>
      <c r="M284" s="146"/>
      <c r="N284" s="146"/>
      <c r="O284" s="149"/>
      <c r="P284" s="146"/>
      <c r="Q284" s="146"/>
      <c r="R284" s="150"/>
      <c r="S284" s="149"/>
      <c r="T284" s="146"/>
      <c r="U284" s="146"/>
      <c r="V284" s="146"/>
      <c r="W284" s="146"/>
      <c r="X284" s="146"/>
      <c r="Y284" s="146"/>
      <c r="Z284" s="146"/>
      <c r="AA284" s="149"/>
      <c r="AB284" s="146"/>
      <c r="AC284" s="146"/>
      <c r="AD284" s="151"/>
      <c r="AE284" s="152"/>
      <c r="AF284" s="149"/>
      <c r="AG284" s="153"/>
      <c r="AH284" s="150"/>
    </row>
    <row r="285" spans="1:34" ht="13.5" customHeight="1" x14ac:dyDescent="0.2">
      <c r="A285" s="109">
        <v>82.9</v>
      </c>
      <c r="B285" s="145" t="s">
        <v>656</v>
      </c>
      <c r="C285" s="146"/>
      <c r="D285" s="147" t="s">
        <v>365</v>
      </c>
      <c r="E285" s="146"/>
      <c r="F285" s="146" t="s">
        <v>365</v>
      </c>
      <c r="G285" s="148"/>
      <c r="H285" s="149"/>
      <c r="I285" s="146"/>
      <c r="J285" s="146"/>
      <c r="K285" s="146"/>
      <c r="L285" s="146"/>
      <c r="M285" s="146"/>
      <c r="N285" s="146"/>
      <c r="O285" s="149"/>
      <c r="P285" s="146"/>
      <c r="Q285" s="146"/>
      <c r="R285" s="150"/>
      <c r="S285" s="149"/>
      <c r="T285" s="146"/>
      <c r="U285" s="146"/>
      <c r="V285" s="146"/>
      <c r="W285" s="146"/>
      <c r="X285" s="146"/>
      <c r="Y285" s="146"/>
      <c r="Z285" s="146"/>
      <c r="AA285" s="149"/>
      <c r="AB285" s="146"/>
      <c r="AC285" s="146"/>
      <c r="AD285" s="151"/>
      <c r="AE285" s="152"/>
      <c r="AF285" s="149"/>
      <c r="AG285" s="153"/>
      <c r="AH285" s="150"/>
    </row>
    <row r="286" spans="1:34" ht="13.5" customHeight="1" x14ac:dyDescent="0.2">
      <c r="A286" s="125" t="s">
        <v>176</v>
      </c>
      <c r="B286" s="126" t="s">
        <v>657</v>
      </c>
      <c r="C286" s="127">
        <v>49.128700000000002</v>
      </c>
      <c r="D286" s="128"/>
      <c r="E286" s="127"/>
      <c r="F286" s="127" t="s">
        <v>365</v>
      </c>
      <c r="G286" s="155"/>
      <c r="H286" s="156"/>
      <c r="I286" s="127"/>
      <c r="J286" s="127"/>
      <c r="K286" s="127"/>
      <c r="L286" s="127"/>
      <c r="M286" s="127"/>
      <c r="N286" s="127"/>
      <c r="O286" s="156"/>
      <c r="P286" s="127"/>
      <c r="Q286" s="127"/>
      <c r="R286" s="134"/>
      <c r="S286" s="156"/>
      <c r="T286" s="127"/>
      <c r="U286" s="127"/>
      <c r="V286" s="127"/>
      <c r="W286" s="127"/>
      <c r="X286" s="127"/>
      <c r="Y286" s="127"/>
      <c r="Z286" s="127"/>
      <c r="AA286" s="156"/>
      <c r="AB286" s="127"/>
      <c r="AC286" s="127"/>
      <c r="AD286" s="130"/>
      <c r="AE286" s="131"/>
      <c r="AF286" s="156"/>
      <c r="AG286" s="157"/>
      <c r="AH286" s="134"/>
    </row>
    <row r="287" spans="1:34" ht="13.5" customHeight="1" x14ac:dyDescent="0.2">
      <c r="A287" s="135">
        <v>84</v>
      </c>
      <c r="B287" s="136" t="s">
        <v>127</v>
      </c>
      <c r="C287" s="137"/>
      <c r="D287" s="138">
        <v>49.128700000000002</v>
      </c>
      <c r="E287" s="137"/>
      <c r="F287" s="137" t="s">
        <v>365</v>
      </c>
      <c r="G287" s="139" t="s">
        <v>346</v>
      </c>
      <c r="H287" s="140"/>
      <c r="I287" s="137">
        <v>49.128700000000002</v>
      </c>
      <c r="J287" s="137"/>
      <c r="K287" s="137"/>
      <c r="L287" s="137"/>
      <c r="M287" s="137"/>
      <c r="N287" s="137"/>
      <c r="O287" s="140"/>
      <c r="P287" s="137"/>
      <c r="Q287" s="137"/>
      <c r="R287" s="141"/>
      <c r="S287" s="140"/>
      <c r="T287" s="137"/>
      <c r="U287" s="137"/>
      <c r="V287" s="137"/>
      <c r="W287" s="137"/>
      <c r="X287" s="137"/>
      <c r="Y287" s="137"/>
      <c r="Z287" s="137"/>
      <c r="AA287" s="140"/>
      <c r="AB287" s="137"/>
      <c r="AC287" s="137"/>
      <c r="AD287" s="142"/>
      <c r="AE287" s="143">
        <v>49.128700000000002</v>
      </c>
      <c r="AF287" s="140" t="s">
        <v>351</v>
      </c>
      <c r="AG287" s="144"/>
      <c r="AH287" s="141"/>
    </row>
    <row r="288" spans="1:34" ht="13.5" customHeight="1" x14ac:dyDescent="0.2">
      <c r="A288" s="109" t="s">
        <v>658</v>
      </c>
      <c r="B288" s="145" t="s">
        <v>659</v>
      </c>
      <c r="C288" s="146"/>
      <c r="D288" s="147" t="s">
        <v>365</v>
      </c>
      <c r="E288" s="146">
        <v>20.879697500000002</v>
      </c>
      <c r="F288" s="146">
        <v>42.5</v>
      </c>
      <c r="G288" s="148"/>
      <c r="H288" s="149"/>
      <c r="I288" s="146"/>
      <c r="J288" s="146"/>
      <c r="K288" s="146"/>
      <c r="L288" s="146"/>
      <c r="M288" s="146"/>
      <c r="N288" s="146"/>
      <c r="O288" s="149"/>
      <c r="P288" s="146">
        <v>20.879697500000002</v>
      </c>
      <c r="Q288" s="146"/>
      <c r="R288" s="150" t="s">
        <v>485</v>
      </c>
      <c r="S288" s="149"/>
      <c r="T288" s="146"/>
      <c r="U288" s="146">
        <v>20.879697500000002</v>
      </c>
      <c r="V288" s="146"/>
      <c r="W288" s="146"/>
      <c r="X288" s="146"/>
      <c r="Y288" s="146"/>
      <c r="Z288" s="146"/>
      <c r="AA288" s="149"/>
      <c r="AB288" s="146">
        <v>20.879697500000002</v>
      </c>
      <c r="AC288" s="146"/>
      <c r="AD288" s="151"/>
      <c r="AE288" s="152"/>
      <c r="AF288" s="149"/>
      <c r="AG288" s="153"/>
      <c r="AH288" s="150" t="s">
        <v>660</v>
      </c>
    </row>
    <row r="289" spans="1:34" ht="13.5" customHeight="1" x14ac:dyDescent="0.2">
      <c r="A289" s="109">
        <v>84.22</v>
      </c>
      <c r="B289" s="145" t="s">
        <v>661</v>
      </c>
      <c r="C289" s="146"/>
      <c r="D289" s="147" t="s">
        <v>365</v>
      </c>
      <c r="E289" s="146">
        <v>10.2187696</v>
      </c>
      <c r="F289" s="146">
        <v>20.8</v>
      </c>
      <c r="G289" s="148"/>
      <c r="H289" s="149"/>
      <c r="I289" s="146"/>
      <c r="J289" s="146"/>
      <c r="K289" s="146"/>
      <c r="L289" s="146"/>
      <c r="M289" s="146"/>
      <c r="N289" s="146"/>
      <c r="O289" s="149"/>
      <c r="P289" s="146">
        <v>10.2187696</v>
      </c>
      <c r="Q289" s="146"/>
      <c r="R289" s="150" t="s">
        <v>485</v>
      </c>
      <c r="S289" s="149"/>
      <c r="T289" s="146"/>
      <c r="U289" s="146">
        <v>10.2187696</v>
      </c>
      <c r="V289" s="146"/>
      <c r="W289" s="146"/>
      <c r="X289" s="146"/>
      <c r="Y289" s="146"/>
      <c r="Z289" s="146"/>
      <c r="AA289" s="149"/>
      <c r="AB289" s="146">
        <v>10.2187696</v>
      </c>
      <c r="AC289" s="146"/>
      <c r="AD289" s="151"/>
      <c r="AE289" s="152"/>
      <c r="AF289" s="149"/>
      <c r="AG289" s="153"/>
      <c r="AH289" s="150" t="s">
        <v>662</v>
      </c>
    </row>
    <row r="290" spans="1:34" ht="13.5" customHeight="1" x14ac:dyDescent="0.2">
      <c r="A290" s="109">
        <v>84.23</v>
      </c>
      <c r="B290" s="145" t="s">
        <v>663</v>
      </c>
      <c r="C290" s="146"/>
      <c r="D290" s="147" t="s">
        <v>365</v>
      </c>
      <c r="E290" s="146">
        <v>3.7829099000000004</v>
      </c>
      <c r="F290" s="146">
        <v>7.7</v>
      </c>
      <c r="G290" s="148"/>
      <c r="H290" s="149"/>
      <c r="I290" s="146"/>
      <c r="J290" s="146"/>
      <c r="K290" s="146"/>
      <c r="L290" s="146"/>
      <c r="M290" s="146"/>
      <c r="N290" s="146"/>
      <c r="O290" s="149"/>
      <c r="P290" s="146">
        <v>3.7829099000000004</v>
      </c>
      <c r="Q290" s="146"/>
      <c r="R290" s="150" t="s">
        <v>346</v>
      </c>
      <c r="S290" s="149">
        <v>3.7829099000000004</v>
      </c>
      <c r="T290" s="146"/>
      <c r="U290" s="146"/>
      <c r="V290" s="146"/>
      <c r="W290" s="146"/>
      <c r="X290" s="146"/>
      <c r="Y290" s="146"/>
      <c r="Z290" s="146"/>
      <c r="AA290" s="149"/>
      <c r="AB290" s="146">
        <v>3.7829099000000004</v>
      </c>
      <c r="AC290" s="146"/>
      <c r="AD290" s="151"/>
      <c r="AE290" s="152"/>
      <c r="AF290" s="149"/>
      <c r="AG290" s="153"/>
      <c r="AH290" s="150" t="s">
        <v>664</v>
      </c>
    </row>
    <row r="291" spans="1:34" ht="13.5" customHeight="1" x14ac:dyDescent="0.2">
      <c r="A291" s="109">
        <v>84.24</v>
      </c>
      <c r="B291" s="145" t="s">
        <v>665</v>
      </c>
      <c r="C291" s="146"/>
      <c r="D291" s="147" t="s">
        <v>365</v>
      </c>
      <c r="E291" s="146">
        <v>10.2187696</v>
      </c>
      <c r="F291" s="146">
        <v>20.8</v>
      </c>
      <c r="G291" s="148"/>
      <c r="H291" s="149"/>
      <c r="I291" s="146"/>
      <c r="J291" s="146"/>
      <c r="K291" s="146"/>
      <c r="L291" s="146"/>
      <c r="M291" s="146"/>
      <c r="N291" s="146"/>
      <c r="O291" s="149"/>
      <c r="P291" s="146">
        <v>10.2187696</v>
      </c>
      <c r="Q291" s="146"/>
      <c r="R291" s="150" t="s">
        <v>485</v>
      </c>
      <c r="S291" s="149"/>
      <c r="T291" s="146"/>
      <c r="U291" s="146">
        <v>10.2187696</v>
      </c>
      <c r="V291" s="146"/>
      <c r="W291" s="146"/>
      <c r="X291" s="146"/>
      <c r="Y291" s="146"/>
      <c r="Z291" s="146"/>
      <c r="AA291" s="149"/>
      <c r="AB291" s="146">
        <v>10.2187696</v>
      </c>
      <c r="AC291" s="146"/>
      <c r="AD291" s="151"/>
      <c r="AE291" s="152"/>
      <c r="AF291" s="149"/>
      <c r="AG291" s="153"/>
      <c r="AH291" s="150" t="s">
        <v>666</v>
      </c>
    </row>
    <row r="292" spans="1:34" ht="13.5" customHeight="1" x14ac:dyDescent="0.2">
      <c r="A292" s="109">
        <v>84.25</v>
      </c>
      <c r="B292" s="145" t="s">
        <v>667</v>
      </c>
      <c r="C292" s="146"/>
      <c r="D292" s="147" t="s">
        <v>365</v>
      </c>
      <c r="E292" s="146">
        <v>1.7686332000000002</v>
      </c>
      <c r="F292" s="146">
        <v>3.6</v>
      </c>
      <c r="G292" s="148"/>
      <c r="H292" s="149"/>
      <c r="I292" s="146"/>
      <c r="J292" s="146"/>
      <c r="K292" s="146"/>
      <c r="L292" s="146"/>
      <c r="M292" s="146"/>
      <c r="N292" s="146"/>
      <c r="O292" s="149"/>
      <c r="P292" s="146">
        <v>1.7686332000000002</v>
      </c>
      <c r="Q292" s="146"/>
      <c r="R292" s="150" t="s">
        <v>346</v>
      </c>
      <c r="S292" s="149">
        <v>1.7686332000000002</v>
      </c>
      <c r="T292" s="146"/>
      <c r="U292" s="146"/>
      <c r="V292" s="146"/>
      <c r="W292" s="146"/>
      <c r="X292" s="146"/>
      <c r="Y292" s="146"/>
      <c r="Z292" s="146"/>
      <c r="AA292" s="149"/>
      <c r="AB292" s="146">
        <v>1.7686332000000002</v>
      </c>
      <c r="AC292" s="146"/>
      <c r="AD292" s="151"/>
      <c r="AE292" s="152"/>
      <c r="AF292" s="149"/>
      <c r="AG292" s="153"/>
      <c r="AH292" s="150" t="s">
        <v>668</v>
      </c>
    </row>
    <row r="293" spans="1:34" ht="13.5" customHeight="1" x14ac:dyDescent="0.2">
      <c r="A293" s="109">
        <v>84.3</v>
      </c>
      <c r="B293" s="145" t="s">
        <v>669</v>
      </c>
      <c r="C293" s="146"/>
      <c r="D293" s="147" t="s">
        <v>365</v>
      </c>
      <c r="E293" s="146">
        <v>2.2599201999999998</v>
      </c>
      <c r="F293" s="146">
        <v>4.5999999999999996</v>
      </c>
      <c r="G293" s="148"/>
      <c r="H293" s="149"/>
      <c r="I293" s="146"/>
      <c r="J293" s="146"/>
      <c r="K293" s="146"/>
      <c r="L293" s="146"/>
      <c r="M293" s="146"/>
      <c r="N293" s="146"/>
      <c r="O293" s="149"/>
      <c r="P293" s="146">
        <v>2.2599201999999998</v>
      </c>
      <c r="Q293" s="146"/>
      <c r="R293" s="150" t="s">
        <v>346</v>
      </c>
      <c r="S293" s="149">
        <v>2.2599201999999998</v>
      </c>
      <c r="T293" s="146"/>
      <c r="U293" s="146"/>
      <c r="V293" s="146"/>
      <c r="W293" s="146"/>
      <c r="X293" s="146"/>
      <c r="Y293" s="146"/>
      <c r="Z293" s="146"/>
      <c r="AA293" s="149"/>
      <c r="AB293" s="146">
        <v>2.2599201999999998</v>
      </c>
      <c r="AC293" s="146"/>
      <c r="AD293" s="151"/>
      <c r="AE293" s="152"/>
      <c r="AF293" s="149"/>
      <c r="AG293" s="153"/>
      <c r="AH293" s="150" t="s">
        <v>670</v>
      </c>
    </row>
    <row r="294" spans="1:34" ht="13.5" customHeight="1" x14ac:dyDescent="0.2">
      <c r="A294" s="125" t="s">
        <v>177</v>
      </c>
      <c r="B294" s="126" t="s">
        <v>671</v>
      </c>
      <c r="C294" s="127">
        <v>56.796300000000002</v>
      </c>
      <c r="D294" s="128"/>
      <c r="E294" s="127"/>
      <c r="F294" s="127" t="s">
        <v>365</v>
      </c>
      <c r="G294" s="155"/>
      <c r="H294" s="156"/>
      <c r="I294" s="127"/>
      <c r="J294" s="127"/>
      <c r="K294" s="127"/>
      <c r="L294" s="127"/>
      <c r="M294" s="127"/>
      <c r="N294" s="127"/>
      <c r="O294" s="156"/>
      <c r="P294" s="127"/>
      <c r="Q294" s="127"/>
      <c r="R294" s="134"/>
      <c r="S294" s="156"/>
      <c r="T294" s="127"/>
      <c r="U294" s="127"/>
      <c r="V294" s="127"/>
      <c r="W294" s="127"/>
      <c r="X294" s="127"/>
      <c r="Y294" s="127"/>
      <c r="Z294" s="127"/>
      <c r="AA294" s="156"/>
      <c r="AB294" s="127"/>
      <c r="AC294" s="127"/>
      <c r="AD294" s="130"/>
      <c r="AE294" s="131"/>
      <c r="AF294" s="156"/>
      <c r="AG294" s="157"/>
      <c r="AH294" s="134"/>
    </row>
    <row r="295" spans="1:34" ht="13.5" customHeight="1" x14ac:dyDescent="0.2">
      <c r="A295" s="135">
        <v>85</v>
      </c>
      <c r="B295" s="136" t="s">
        <v>128</v>
      </c>
      <c r="C295" s="137"/>
      <c r="D295" s="138">
        <v>56.796300000000002</v>
      </c>
      <c r="E295" s="137"/>
      <c r="F295" s="137" t="s">
        <v>365</v>
      </c>
      <c r="G295" s="139"/>
      <c r="H295" s="140"/>
      <c r="I295" s="137"/>
      <c r="J295" s="137"/>
      <c r="K295" s="137"/>
      <c r="L295" s="137"/>
      <c r="M295" s="137"/>
      <c r="N295" s="137"/>
      <c r="O295" s="140"/>
      <c r="P295" s="137"/>
      <c r="Q295" s="137"/>
      <c r="R295" s="141"/>
      <c r="S295" s="140"/>
      <c r="T295" s="137"/>
      <c r="U295" s="137"/>
      <c r="V295" s="137"/>
      <c r="W295" s="137"/>
      <c r="X295" s="137"/>
      <c r="Y295" s="137"/>
      <c r="Z295" s="137"/>
      <c r="AA295" s="140"/>
      <c r="AB295" s="137"/>
      <c r="AC295" s="137"/>
      <c r="AD295" s="142"/>
      <c r="AE295" s="143"/>
      <c r="AF295" s="140"/>
      <c r="AG295" s="144"/>
      <c r="AH295" s="141"/>
    </row>
    <row r="296" spans="1:34" ht="13.5" customHeight="1" x14ac:dyDescent="0.2">
      <c r="A296" s="109" t="s">
        <v>672</v>
      </c>
      <c r="B296" s="145" t="s">
        <v>673</v>
      </c>
      <c r="C296" s="146"/>
      <c r="D296" s="147" t="s">
        <v>365</v>
      </c>
      <c r="E296" s="146">
        <v>39.132650700000006</v>
      </c>
      <c r="F296" s="146">
        <v>68.900000000000006</v>
      </c>
      <c r="G296" s="148" t="s">
        <v>346</v>
      </c>
      <c r="H296" s="149"/>
      <c r="I296" s="146">
        <v>39.132650700000006</v>
      </c>
      <c r="J296" s="146"/>
      <c r="K296" s="146"/>
      <c r="L296" s="146"/>
      <c r="M296" s="146"/>
      <c r="N296" s="146"/>
      <c r="O296" s="149"/>
      <c r="P296" s="146">
        <v>39.132650700000006</v>
      </c>
      <c r="Q296" s="146"/>
      <c r="R296" s="150" t="s">
        <v>346</v>
      </c>
      <c r="S296" s="149">
        <v>39.132650700000006</v>
      </c>
      <c r="T296" s="146"/>
      <c r="U296" s="146"/>
      <c r="V296" s="146"/>
      <c r="W296" s="146"/>
      <c r="X296" s="146"/>
      <c r="Y296" s="146"/>
      <c r="Z296" s="146"/>
      <c r="AA296" s="149"/>
      <c r="AB296" s="146">
        <v>39.132650700000006</v>
      </c>
      <c r="AC296" s="146"/>
      <c r="AD296" s="151"/>
      <c r="AE296" s="152">
        <v>39.132650700000006</v>
      </c>
      <c r="AF296" s="149" t="s">
        <v>351</v>
      </c>
      <c r="AG296" s="153"/>
      <c r="AH296" s="150" t="s">
        <v>674</v>
      </c>
    </row>
    <row r="297" spans="1:34" ht="13.5" customHeight="1" x14ac:dyDescent="0.2">
      <c r="A297" s="109" t="s">
        <v>675</v>
      </c>
      <c r="B297" s="145" t="s">
        <v>676</v>
      </c>
      <c r="C297" s="146"/>
      <c r="D297" s="147" t="s">
        <v>365</v>
      </c>
      <c r="E297" s="146"/>
      <c r="F297" s="146" t="s">
        <v>365</v>
      </c>
      <c r="G297" s="148"/>
      <c r="H297" s="149"/>
      <c r="I297" s="146"/>
      <c r="J297" s="146"/>
      <c r="K297" s="146"/>
      <c r="L297" s="146"/>
      <c r="M297" s="146"/>
      <c r="N297" s="146"/>
      <c r="O297" s="149"/>
      <c r="P297" s="146"/>
      <c r="Q297" s="146"/>
      <c r="R297" s="150"/>
      <c r="S297" s="149"/>
      <c r="T297" s="146"/>
      <c r="U297" s="146"/>
      <c r="V297" s="146"/>
      <c r="W297" s="146"/>
      <c r="X297" s="146"/>
      <c r="Y297" s="146"/>
      <c r="Z297" s="146"/>
      <c r="AA297" s="149"/>
      <c r="AB297" s="146"/>
      <c r="AC297" s="146"/>
      <c r="AD297" s="151"/>
      <c r="AE297" s="152"/>
      <c r="AF297" s="149"/>
      <c r="AG297" s="153"/>
      <c r="AH297" s="150"/>
    </row>
    <row r="298" spans="1:34" ht="13.5" customHeight="1" x14ac:dyDescent="0.2">
      <c r="A298" s="145" t="s">
        <v>677</v>
      </c>
      <c r="B298" s="145" t="s">
        <v>678</v>
      </c>
      <c r="C298" s="146"/>
      <c r="D298" s="147" t="s">
        <v>365</v>
      </c>
      <c r="E298" s="146">
        <v>0.94463606160000002</v>
      </c>
      <c r="F298" s="146">
        <v>1.6632</v>
      </c>
      <c r="G298" s="148" t="s">
        <v>351</v>
      </c>
      <c r="H298" s="149"/>
      <c r="I298" s="146"/>
      <c r="J298" s="146"/>
      <c r="K298" s="146"/>
      <c r="L298" s="146"/>
      <c r="M298" s="146"/>
      <c r="N298" s="146">
        <v>0.94463606160000002</v>
      </c>
      <c r="O298" s="149"/>
      <c r="P298" s="146"/>
      <c r="Q298" s="146"/>
      <c r="R298" s="150" t="s">
        <v>400</v>
      </c>
      <c r="S298" s="149"/>
      <c r="T298" s="146"/>
      <c r="U298" s="146">
        <v>0.94463606160000002</v>
      </c>
      <c r="V298" s="146"/>
      <c r="W298" s="146"/>
      <c r="X298" s="146"/>
      <c r="Y298" s="146"/>
      <c r="Z298" s="146"/>
      <c r="AA298" s="149"/>
      <c r="AB298" s="146">
        <v>0.94463606160000002</v>
      </c>
      <c r="AC298" s="146"/>
      <c r="AD298" s="151">
        <v>0.94463606160000002</v>
      </c>
      <c r="AE298" s="152"/>
      <c r="AF298" s="149" t="s">
        <v>490</v>
      </c>
      <c r="AG298" s="153">
        <v>0.94463606160000002</v>
      </c>
      <c r="AH298" s="150"/>
    </row>
    <row r="299" spans="1:34" ht="13.5" customHeight="1" x14ac:dyDescent="0.2">
      <c r="A299" s="145" t="s">
        <v>679</v>
      </c>
      <c r="B299" s="145" t="s">
        <v>680</v>
      </c>
      <c r="C299" s="146"/>
      <c r="D299" s="147" t="s">
        <v>365</v>
      </c>
      <c r="E299" s="146">
        <v>2.8195955172000002</v>
      </c>
      <c r="F299" s="146">
        <v>4.9644000000000004</v>
      </c>
      <c r="G299" s="148" t="s">
        <v>351</v>
      </c>
      <c r="H299" s="149"/>
      <c r="I299" s="146"/>
      <c r="J299" s="146"/>
      <c r="K299" s="146"/>
      <c r="L299" s="146"/>
      <c r="M299" s="146"/>
      <c r="N299" s="146">
        <v>2.8195955172000002</v>
      </c>
      <c r="O299" s="149"/>
      <c r="P299" s="146"/>
      <c r="Q299" s="146"/>
      <c r="R299" s="150" t="s">
        <v>681</v>
      </c>
      <c r="S299" s="149"/>
      <c r="T299" s="146"/>
      <c r="U299" s="146"/>
      <c r="V299" s="146"/>
      <c r="W299" s="146"/>
      <c r="X299" s="146"/>
      <c r="Y299" s="146">
        <v>2.8195955172000002</v>
      </c>
      <c r="Z299" s="146"/>
      <c r="AA299" s="149"/>
      <c r="AB299" s="146"/>
      <c r="AC299" s="146">
        <v>2.8195955172000002</v>
      </c>
      <c r="AD299" s="151">
        <v>2.8195955172000002</v>
      </c>
      <c r="AE299" s="152"/>
      <c r="AF299" s="149" t="s">
        <v>490</v>
      </c>
      <c r="AG299" s="153"/>
      <c r="AH299" s="150"/>
    </row>
    <row r="300" spans="1:34" ht="13.5" customHeight="1" x14ac:dyDescent="0.2">
      <c r="A300" s="145" t="s">
        <v>682</v>
      </c>
      <c r="B300" s="145" t="s">
        <v>683</v>
      </c>
      <c r="C300" s="146"/>
      <c r="D300" s="147" t="s">
        <v>365</v>
      </c>
      <c r="E300" s="146">
        <v>1.0066576212</v>
      </c>
      <c r="F300" s="146">
        <v>1.7724</v>
      </c>
      <c r="G300" s="148" t="s">
        <v>351</v>
      </c>
      <c r="H300" s="149"/>
      <c r="I300" s="146"/>
      <c r="J300" s="146"/>
      <c r="K300" s="146"/>
      <c r="L300" s="146"/>
      <c r="M300" s="146"/>
      <c r="N300" s="146">
        <v>1.0066576212</v>
      </c>
      <c r="O300" s="149"/>
      <c r="P300" s="146"/>
      <c r="Q300" s="146"/>
      <c r="R300" s="150" t="s">
        <v>681</v>
      </c>
      <c r="S300" s="149"/>
      <c r="T300" s="146"/>
      <c r="U300" s="146"/>
      <c r="V300" s="146"/>
      <c r="W300" s="146"/>
      <c r="X300" s="146"/>
      <c r="Y300" s="146">
        <v>1.0066576212</v>
      </c>
      <c r="Z300" s="146"/>
      <c r="AA300" s="149"/>
      <c r="AB300" s="146"/>
      <c r="AC300" s="146">
        <v>1.119687114</v>
      </c>
      <c r="AD300" s="151">
        <v>1.0066576212</v>
      </c>
      <c r="AE300" s="152"/>
      <c r="AF300" s="149" t="s">
        <v>490</v>
      </c>
      <c r="AG300" s="153"/>
      <c r="AH300" s="150"/>
    </row>
    <row r="301" spans="1:34" ht="13.5" customHeight="1" x14ac:dyDescent="0.2">
      <c r="A301" s="109" t="s">
        <v>684</v>
      </c>
      <c r="B301" s="145" t="s">
        <v>685</v>
      </c>
      <c r="C301" s="146"/>
      <c r="D301" s="147" t="s">
        <v>365</v>
      </c>
      <c r="E301" s="146">
        <v>12.8927601</v>
      </c>
      <c r="F301" s="146">
        <v>22.7</v>
      </c>
      <c r="G301" s="148" t="s">
        <v>345</v>
      </c>
      <c r="H301" s="149">
        <v>12.8927601</v>
      </c>
      <c r="I301" s="146"/>
      <c r="J301" s="146"/>
      <c r="K301" s="146"/>
      <c r="L301" s="146"/>
      <c r="M301" s="146"/>
      <c r="N301" s="146"/>
      <c r="O301" s="149">
        <v>12.8927601</v>
      </c>
      <c r="P301" s="146"/>
      <c r="Q301" s="146"/>
      <c r="R301" s="150" t="s">
        <v>351</v>
      </c>
      <c r="S301" s="149"/>
      <c r="T301" s="146"/>
      <c r="U301" s="146"/>
      <c r="V301" s="146"/>
      <c r="W301" s="146"/>
      <c r="X301" s="146"/>
      <c r="Y301" s="146"/>
      <c r="Z301" s="146">
        <v>12.8927601</v>
      </c>
      <c r="AA301" s="149"/>
      <c r="AB301" s="146"/>
      <c r="AC301" s="146"/>
      <c r="AD301" s="151">
        <v>12.8927601</v>
      </c>
      <c r="AE301" s="152"/>
      <c r="AF301" s="149" t="s">
        <v>515</v>
      </c>
      <c r="AG301" s="153"/>
      <c r="AH301" s="150"/>
    </row>
    <row r="302" spans="1:34" ht="13.5" customHeight="1" x14ac:dyDescent="0.2">
      <c r="A302" s="125" t="s">
        <v>178</v>
      </c>
      <c r="B302" s="126" t="s">
        <v>686</v>
      </c>
      <c r="C302" s="127">
        <v>75.2667</v>
      </c>
      <c r="D302" s="128"/>
      <c r="E302" s="127"/>
      <c r="F302" s="127" t="s">
        <v>365</v>
      </c>
      <c r="G302" s="155"/>
      <c r="H302" s="156"/>
      <c r="I302" s="127"/>
      <c r="J302" s="127"/>
      <c r="K302" s="127"/>
      <c r="L302" s="127"/>
      <c r="M302" s="127"/>
      <c r="N302" s="127"/>
      <c r="O302" s="156"/>
      <c r="P302" s="127"/>
      <c r="Q302" s="127"/>
      <c r="R302" s="134"/>
      <c r="S302" s="156"/>
      <c r="T302" s="127"/>
      <c r="U302" s="127"/>
      <c r="V302" s="127"/>
      <c r="W302" s="127"/>
      <c r="X302" s="127"/>
      <c r="Y302" s="127"/>
      <c r="Z302" s="127"/>
      <c r="AA302" s="156"/>
      <c r="AB302" s="127"/>
      <c r="AC302" s="127"/>
      <c r="AD302" s="130"/>
      <c r="AE302" s="131"/>
      <c r="AF302" s="156"/>
      <c r="AG302" s="157"/>
      <c r="AH302" s="134"/>
    </row>
    <row r="303" spans="1:34" ht="13.5" customHeight="1" x14ac:dyDescent="0.2">
      <c r="A303" s="135">
        <v>86</v>
      </c>
      <c r="B303" s="136" t="s">
        <v>129</v>
      </c>
      <c r="C303" s="137"/>
      <c r="D303" s="138">
        <v>51.511099999999999</v>
      </c>
      <c r="E303" s="137"/>
      <c r="F303" s="137" t="s">
        <v>365</v>
      </c>
      <c r="G303" s="139"/>
      <c r="H303" s="140"/>
      <c r="I303" s="137"/>
      <c r="J303" s="137"/>
      <c r="K303" s="137"/>
      <c r="L303" s="137"/>
      <c r="M303" s="137"/>
      <c r="N303" s="137"/>
      <c r="O303" s="140"/>
      <c r="P303" s="137"/>
      <c r="Q303" s="137"/>
      <c r="R303" s="141"/>
      <c r="S303" s="140"/>
      <c r="T303" s="137"/>
      <c r="U303" s="137"/>
      <c r="V303" s="137"/>
      <c r="W303" s="137"/>
      <c r="X303" s="137"/>
      <c r="Y303" s="137"/>
      <c r="Z303" s="137"/>
      <c r="AA303" s="140"/>
      <c r="AB303" s="137"/>
      <c r="AC303" s="137"/>
      <c r="AD303" s="142"/>
      <c r="AE303" s="143"/>
      <c r="AF303" s="140"/>
      <c r="AG303" s="144"/>
      <c r="AH303" s="141"/>
    </row>
    <row r="304" spans="1:34" ht="13.5" customHeight="1" x14ac:dyDescent="0.2">
      <c r="A304" s="109" t="s">
        <v>687</v>
      </c>
      <c r="B304" s="145" t="s">
        <v>688</v>
      </c>
      <c r="C304" s="146"/>
      <c r="D304" s="147" t="s">
        <v>365</v>
      </c>
      <c r="E304" s="146">
        <v>43.990479400000005</v>
      </c>
      <c r="F304" s="146">
        <v>85.4</v>
      </c>
      <c r="G304" s="148" t="s">
        <v>346</v>
      </c>
      <c r="H304" s="149"/>
      <c r="I304" s="146">
        <v>43.990479400000005</v>
      </c>
      <c r="J304" s="146"/>
      <c r="K304" s="146"/>
      <c r="L304" s="146"/>
      <c r="M304" s="146"/>
      <c r="N304" s="146"/>
      <c r="O304" s="149"/>
      <c r="P304" s="146">
        <v>43.990479400000005</v>
      </c>
      <c r="Q304" s="146"/>
      <c r="R304" s="150" t="s">
        <v>346</v>
      </c>
      <c r="S304" s="149">
        <v>43.990479400000005</v>
      </c>
      <c r="T304" s="146"/>
      <c r="U304" s="146"/>
      <c r="V304" s="146"/>
      <c r="W304" s="146"/>
      <c r="X304" s="146"/>
      <c r="Y304" s="146"/>
      <c r="Z304" s="146"/>
      <c r="AA304" s="149"/>
      <c r="AB304" s="146">
        <v>43.990479400000005</v>
      </c>
      <c r="AC304" s="146"/>
      <c r="AD304" s="151"/>
      <c r="AE304" s="152">
        <v>43.990479400000005</v>
      </c>
      <c r="AF304" s="149" t="s">
        <v>351</v>
      </c>
      <c r="AG304" s="153"/>
      <c r="AH304" s="150" t="s">
        <v>689</v>
      </c>
    </row>
    <row r="305" spans="1:34" ht="13.5" customHeight="1" x14ac:dyDescent="0.2">
      <c r="A305" s="109" t="s">
        <v>690</v>
      </c>
      <c r="B305" s="145" t="s">
        <v>691</v>
      </c>
      <c r="C305" s="146"/>
      <c r="D305" s="147" t="s">
        <v>365</v>
      </c>
      <c r="E305" s="146">
        <v>7.5206206</v>
      </c>
      <c r="F305" s="146">
        <v>14.6</v>
      </c>
      <c r="G305" s="148" t="s">
        <v>345</v>
      </c>
      <c r="H305" s="149">
        <v>7.5206206</v>
      </c>
      <c r="I305" s="146"/>
      <c r="J305" s="146"/>
      <c r="K305" s="146"/>
      <c r="L305" s="146"/>
      <c r="M305" s="146"/>
      <c r="N305" s="146"/>
      <c r="O305" s="149">
        <v>7.5206206</v>
      </c>
      <c r="P305" s="146"/>
      <c r="Q305" s="146"/>
      <c r="R305" s="150" t="s">
        <v>351</v>
      </c>
      <c r="S305" s="149"/>
      <c r="T305" s="146"/>
      <c r="U305" s="146"/>
      <c r="V305" s="146"/>
      <c r="W305" s="146"/>
      <c r="X305" s="146"/>
      <c r="Y305" s="146"/>
      <c r="Z305" s="146">
        <v>7.5206206</v>
      </c>
      <c r="AA305" s="149"/>
      <c r="AB305" s="146"/>
      <c r="AC305" s="146"/>
      <c r="AD305" s="151">
        <v>7.5206206</v>
      </c>
      <c r="AE305" s="152"/>
      <c r="AF305" s="149" t="s">
        <v>490</v>
      </c>
      <c r="AG305" s="153"/>
      <c r="AH305" s="150"/>
    </row>
    <row r="306" spans="1:34" ht="13.5" customHeight="1" x14ac:dyDescent="0.2">
      <c r="A306" s="135">
        <v>87</v>
      </c>
      <c r="B306" s="136" t="s">
        <v>130</v>
      </c>
      <c r="C306" s="137"/>
      <c r="D306" s="138">
        <v>9.7861999999999991</v>
      </c>
      <c r="E306" s="137"/>
      <c r="F306" s="137" t="s">
        <v>365</v>
      </c>
      <c r="G306" s="139" t="s">
        <v>346</v>
      </c>
      <c r="H306" s="140"/>
      <c r="I306" s="137">
        <v>9.7861999999999991</v>
      </c>
      <c r="J306" s="137"/>
      <c r="K306" s="137"/>
      <c r="L306" s="137"/>
      <c r="M306" s="137"/>
      <c r="N306" s="137"/>
      <c r="O306" s="140"/>
      <c r="P306" s="137">
        <v>9.7861999999999991</v>
      </c>
      <c r="Q306" s="137"/>
      <c r="R306" s="141"/>
      <c r="S306" s="140"/>
      <c r="T306" s="137"/>
      <c r="U306" s="137"/>
      <c r="V306" s="137"/>
      <c r="W306" s="137"/>
      <c r="X306" s="137"/>
      <c r="Y306" s="137"/>
      <c r="Z306" s="137"/>
      <c r="AA306" s="140"/>
      <c r="AB306" s="137"/>
      <c r="AC306" s="137"/>
      <c r="AD306" s="142"/>
      <c r="AE306" s="143"/>
      <c r="AF306" s="140" t="s">
        <v>351</v>
      </c>
      <c r="AG306" s="144"/>
      <c r="AH306" s="141"/>
    </row>
    <row r="307" spans="1:34" ht="13.5" customHeight="1" x14ac:dyDescent="0.2">
      <c r="A307" s="109" t="s">
        <v>692</v>
      </c>
      <c r="B307" s="145" t="s">
        <v>693</v>
      </c>
      <c r="C307" s="146"/>
      <c r="D307" s="147" t="s">
        <v>365</v>
      </c>
      <c r="E307" s="146">
        <v>5.0007482000000003</v>
      </c>
      <c r="F307" s="146">
        <v>51.1</v>
      </c>
      <c r="G307" s="148"/>
      <c r="H307" s="149"/>
      <c r="I307" s="146"/>
      <c r="J307" s="146"/>
      <c r="K307" s="146"/>
      <c r="L307" s="146"/>
      <c r="M307" s="146"/>
      <c r="N307" s="146"/>
      <c r="O307" s="149"/>
      <c r="P307" s="146"/>
      <c r="Q307" s="146"/>
      <c r="R307" s="150" t="s">
        <v>346</v>
      </c>
      <c r="S307" s="149">
        <v>5.0007482000000003</v>
      </c>
      <c r="T307" s="146"/>
      <c r="U307" s="146"/>
      <c r="V307" s="146"/>
      <c r="W307" s="146"/>
      <c r="X307" s="146"/>
      <c r="Y307" s="146"/>
      <c r="Z307" s="146"/>
      <c r="AA307" s="149"/>
      <c r="AB307" s="146">
        <v>5.0007482000000003</v>
      </c>
      <c r="AC307" s="146"/>
      <c r="AD307" s="151"/>
      <c r="AE307" s="152">
        <v>5.0007482000000003</v>
      </c>
      <c r="AF307" s="149"/>
      <c r="AG307" s="153"/>
      <c r="AH307" s="150" t="s">
        <v>694</v>
      </c>
    </row>
    <row r="308" spans="1:34" ht="13.5" customHeight="1" x14ac:dyDescent="0.2">
      <c r="A308" s="109" t="s">
        <v>695</v>
      </c>
      <c r="B308" s="145" t="s">
        <v>696</v>
      </c>
      <c r="C308" s="146"/>
      <c r="D308" s="147" t="s">
        <v>365</v>
      </c>
      <c r="E308" s="146">
        <v>4.7854517999999997</v>
      </c>
      <c r="F308" s="146">
        <v>48.9</v>
      </c>
      <c r="G308" s="148"/>
      <c r="H308" s="149"/>
      <c r="I308" s="146"/>
      <c r="J308" s="146"/>
      <c r="K308" s="146"/>
      <c r="L308" s="146"/>
      <c r="M308" s="146"/>
      <c r="N308" s="146"/>
      <c r="O308" s="149"/>
      <c r="P308" s="146"/>
      <c r="Q308" s="146"/>
      <c r="R308" s="150" t="s">
        <v>400</v>
      </c>
      <c r="S308" s="149"/>
      <c r="T308" s="146"/>
      <c r="U308" s="146">
        <v>4.7854517999999997</v>
      </c>
      <c r="V308" s="146"/>
      <c r="W308" s="146"/>
      <c r="X308" s="146"/>
      <c r="Y308" s="146"/>
      <c r="Z308" s="146"/>
      <c r="AA308" s="149"/>
      <c r="AB308" s="146">
        <v>4.7854517999999997</v>
      </c>
      <c r="AC308" s="146"/>
      <c r="AD308" s="151">
        <v>4.7854517999999997</v>
      </c>
      <c r="AE308" s="152"/>
      <c r="AF308" s="149"/>
      <c r="AG308" s="153">
        <v>4.7854517999999997</v>
      </c>
      <c r="AH308" s="150" t="s">
        <v>697</v>
      </c>
    </row>
    <row r="309" spans="1:34" ht="13.5" customHeight="1" x14ac:dyDescent="0.2">
      <c r="A309" s="135">
        <v>88</v>
      </c>
      <c r="B309" s="136" t="s">
        <v>131</v>
      </c>
      <c r="C309" s="137"/>
      <c r="D309" s="138">
        <v>13.9694</v>
      </c>
      <c r="E309" s="137"/>
      <c r="F309" s="137" t="s">
        <v>365</v>
      </c>
      <c r="G309" s="139" t="s">
        <v>346</v>
      </c>
      <c r="H309" s="140"/>
      <c r="I309" s="137">
        <v>13.9694</v>
      </c>
      <c r="J309" s="137"/>
      <c r="K309" s="137"/>
      <c r="L309" s="137"/>
      <c r="M309" s="137"/>
      <c r="N309" s="137"/>
      <c r="O309" s="140"/>
      <c r="P309" s="137">
        <v>13.9694</v>
      </c>
      <c r="Q309" s="137"/>
      <c r="R309" s="141"/>
      <c r="S309" s="140"/>
      <c r="T309" s="137"/>
      <c r="U309" s="137"/>
      <c r="V309" s="137"/>
      <c r="W309" s="137"/>
      <c r="X309" s="137"/>
      <c r="Y309" s="137"/>
      <c r="Z309" s="137"/>
      <c r="AA309" s="140"/>
      <c r="AB309" s="137"/>
      <c r="AC309" s="137"/>
      <c r="AD309" s="142"/>
      <c r="AE309" s="143"/>
      <c r="AF309" s="140" t="s">
        <v>351</v>
      </c>
      <c r="AG309" s="144"/>
      <c r="AH309" s="141"/>
    </row>
    <row r="310" spans="1:34" ht="13.5" customHeight="1" x14ac:dyDescent="0.2">
      <c r="A310" s="109" t="s">
        <v>698</v>
      </c>
      <c r="B310" s="145" t="s">
        <v>693</v>
      </c>
      <c r="C310" s="146"/>
      <c r="D310" s="147" t="s">
        <v>365</v>
      </c>
      <c r="E310" s="146">
        <v>6.9288224000000005</v>
      </c>
      <c r="F310" s="146">
        <v>49.6</v>
      </c>
      <c r="G310" s="148"/>
      <c r="H310" s="149"/>
      <c r="I310" s="146"/>
      <c r="J310" s="146"/>
      <c r="K310" s="146"/>
      <c r="L310" s="146"/>
      <c r="M310" s="146"/>
      <c r="N310" s="146"/>
      <c r="O310" s="149"/>
      <c r="P310" s="146"/>
      <c r="Q310" s="146"/>
      <c r="R310" s="150" t="s">
        <v>346</v>
      </c>
      <c r="S310" s="149">
        <v>6.9288224000000005</v>
      </c>
      <c r="T310" s="146"/>
      <c r="U310" s="146"/>
      <c r="V310" s="146"/>
      <c r="W310" s="146"/>
      <c r="X310" s="146"/>
      <c r="Y310" s="146"/>
      <c r="Z310" s="146"/>
      <c r="AA310" s="149"/>
      <c r="AB310" s="146">
        <v>6.9288224000000005</v>
      </c>
      <c r="AC310" s="146"/>
      <c r="AD310" s="151"/>
      <c r="AE310" s="152">
        <v>6.9288224000000005</v>
      </c>
      <c r="AF310" s="149"/>
      <c r="AG310" s="153"/>
      <c r="AH310" s="150" t="s">
        <v>694</v>
      </c>
    </row>
    <row r="311" spans="1:34" ht="13.5" customHeight="1" x14ac:dyDescent="0.2">
      <c r="A311" s="109" t="s">
        <v>699</v>
      </c>
      <c r="B311" s="145" t="s">
        <v>696</v>
      </c>
      <c r="C311" s="146"/>
      <c r="D311" s="147" t="s">
        <v>365</v>
      </c>
      <c r="E311" s="146">
        <v>7.0405776000000007</v>
      </c>
      <c r="F311" s="146">
        <v>50.4</v>
      </c>
      <c r="G311" s="148"/>
      <c r="H311" s="149"/>
      <c r="I311" s="146"/>
      <c r="J311" s="146"/>
      <c r="K311" s="146"/>
      <c r="L311" s="146"/>
      <c r="M311" s="146"/>
      <c r="N311" s="146"/>
      <c r="O311" s="149"/>
      <c r="P311" s="146"/>
      <c r="Q311" s="146"/>
      <c r="R311" s="150" t="s">
        <v>400</v>
      </c>
      <c r="S311" s="149"/>
      <c r="T311" s="146"/>
      <c r="U311" s="146">
        <v>7.0405776000000007</v>
      </c>
      <c r="V311" s="146"/>
      <c r="W311" s="146"/>
      <c r="X311" s="146"/>
      <c r="Y311" s="146"/>
      <c r="Z311" s="146"/>
      <c r="AA311" s="149"/>
      <c r="AB311" s="146">
        <v>5.0976575999999998</v>
      </c>
      <c r="AC311" s="146"/>
      <c r="AD311" s="151">
        <v>7.0405776000000007</v>
      </c>
      <c r="AE311" s="152"/>
      <c r="AF311" s="149"/>
      <c r="AG311" s="153">
        <v>7.0405776000000007</v>
      </c>
      <c r="AH311" s="150" t="s">
        <v>700</v>
      </c>
    </row>
    <row r="312" spans="1:34" ht="13.5" customHeight="1" x14ac:dyDescent="0.2">
      <c r="A312" s="125" t="s">
        <v>180</v>
      </c>
      <c r="B312" s="126" t="s">
        <v>701</v>
      </c>
      <c r="C312" s="127">
        <v>16.077000000000002</v>
      </c>
      <c r="D312" s="128"/>
      <c r="E312" s="127"/>
      <c r="F312" s="127" t="s">
        <v>365</v>
      </c>
      <c r="G312" s="155"/>
      <c r="H312" s="156"/>
      <c r="I312" s="127"/>
      <c r="J312" s="127"/>
      <c r="K312" s="127"/>
      <c r="L312" s="127"/>
      <c r="M312" s="127"/>
      <c r="N312" s="127"/>
      <c r="O312" s="156"/>
      <c r="P312" s="127"/>
      <c r="Q312" s="127"/>
      <c r="R312" s="134"/>
      <c r="S312" s="156"/>
      <c r="T312" s="127"/>
      <c r="U312" s="127"/>
      <c r="V312" s="127"/>
      <c r="W312" s="127"/>
      <c r="X312" s="127"/>
      <c r="Y312" s="127"/>
      <c r="Z312" s="127"/>
      <c r="AA312" s="156"/>
      <c r="AB312" s="127"/>
      <c r="AC312" s="127"/>
      <c r="AD312" s="130"/>
      <c r="AE312" s="131"/>
      <c r="AF312" s="156"/>
      <c r="AG312" s="157"/>
      <c r="AH312" s="134"/>
    </row>
    <row r="313" spans="1:34" ht="13.5" customHeight="1" x14ac:dyDescent="0.2">
      <c r="A313" s="135">
        <v>90</v>
      </c>
      <c r="B313" s="136" t="s">
        <v>132</v>
      </c>
      <c r="C313" s="137"/>
      <c r="D313" s="138">
        <v>4.0229999999999997</v>
      </c>
      <c r="E313" s="137"/>
      <c r="F313" s="137" t="s">
        <v>365</v>
      </c>
      <c r="G313" s="139" t="s">
        <v>345</v>
      </c>
      <c r="H313" s="140">
        <v>4.0229999999999997</v>
      </c>
      <c r="I313" s="137"/>
      <c r="J313" s="137"/>
      <c r="K313" s="137"/>
      <c r="L313" s="137"/>
      <c r="M313" s="137"/>
      <c r="N313" s="137"/>
      <c r="O313" s="140">
        <v>4.0229999999999997</v>
      </c>
      <c r="P313" s="137"/>
      <c r="Q313" s="137"/>
      <c r="R313" s="141" t="s">
        <v>351</v>
      </c>
      <c r="S313" s="140"/>
      <c r="T313" s="137"/>
      <c r="U313" s="137"/>
      <c r="V313" s="137"/>
      <c r="W313" s="137"/>
      <c r="X313" s="137"/>
      <c r="Y313" s="137"/>
      <c r="Z313" s="137">
        <v>4.0229999999999997</v>
      </c>
      <c r="AA313" s="140"/>
      <c r="AB313" s="137"/>
      <c r="AC313" s="137"/>
      <c r="AD313" s="142">
        <v>4.0229999999999997</v>
      </c>
      <c r="AE313" s="143"/>
      <c r="AF313" s="140" t="s">
        <v>702</v>
      </c>
      <c r="AG313" s="144">
        <v>4.0229999999999997</v>
      </c>
      <c r="AH313" s="141"/>
    </row>
    <row r="314" spans="1:34" ht="13.5" customHeight="1" x14ac:dyDescent="0.2">
      <c r="A314" s="135">
        <v>91</v>
      </c>
      <c r="B314" s="136" t="s">
        <v>133</v>
      </c>
      <c r="C314" s="137"/>
      <c r="D314" s="138">
        <v>1.2354000000000001</v>
      </c>
      <c r="E314" s="137"/>
      <c r="F314" s="137" t="s">
        <v>365</v>
      </c>
      <c r="G314" s="139"/>
      <c r="H314" s="140"/>
      <c r="I314" s="137"/>
      <c r="J314" s="137"/>
      <c r="K314" s="137"/>
      <c r="L314" s="137"/>
      <c r="M314" s="137"/>
      <c r="N314" s="137"/>
      <c r="O314" s="140"/>
      <c r="P314" s="137"/>
      <c r="Q314" s="137"/>
      <c r="R314" s="141"/>
      <c r="S314" s="140"/>
      <c r="T314" s="137"/>
      <c r="U314" s="137"/>
      <c r="V314" s="137"/>
      <c r="W314" s="137"/>
      <c r="X314" s="137"/>
      <c r="Y314" s="137"/>
      <c r="Z314" s="137"/>
      <c r="AA314" s="140"/>
      <c r="AB314" s="137"/>
      <c r="AC314" s="137"/>
      <c r="AD314" s="142"/>
      <c r="AE314" s="143"/>
      <c r="AF314" s="140"/>
      <c r="AG314" s="144"/>
      <c r="AH314" s="141"/>
    </row>
    <row r="315" spans="1:34" ht="13.5" customHeight="1" x14ac:dyDescent="0.2">
      <c r="A315" s="109" t="s">
        <v>703</v>
      </c>
      <c r="B315" s="145" t="s">
        <v>704</v>
      </c>
      <c r="C315" s="146"/>
      <c r="D315" s="147" t="s">
        <v>365</v>
      </c>
      <c r="E315" s="146">
        <v>0.61275840000000004</v>
      </c>
      <c r="F315" s="146">
        <v>49.6</v>
      </c>
      <c r="G315" s="148" t="s">
        <v>346</v>
      </c>
      <c r="H315" s="149"/>
      <c r="I315" s="146">
        <v>0.61275840000000004</v>
      </c>
      <c r="J315" s="146"/>
      <c r="K315" s="146"/>
      <c r="L315" s="146"/>
      <c r="M315" s="146"/>
      <c r="N315" s="146"/>
      <c r="O315" s="149"/>
      <c r="P315" s="146">
        <v>0.61275840000000004</v>
      </c>
      <c r="Q315" s="146"/>
      <c r="R315" s="150" t="s">
        <v>485</v>
      </c>
      <c r="S315" s="149"/>
      <c r="T315" s="146"/>
      <c r="U315" s="146">
        <v>0.61275840000000004</v>
      </c>
      <c r="V315" s="146"/>
      <c r="W315" s="146"/>
      <c r="X315" s="146"/>
      <c r="Y315" s="146"/>
      <c r="Z315" s="146"/>
      <c r="AA315" s="149"/>
      <c r="AB315" s="146">
        <v>0.61275840000000004</v>
      </c>
      <c r="AC315" s="146"/>
      <c r="AD315" s="151"/>
      <c r="AE315" s="152">
        <v>0.61275840000000004</v>
      </c>
      <c r="AF315" s="149" t="s">
        <v>351</v>
      </c>
      <c r="AG315" s="153"/>
      <c r="AH315" s="150" t="s">
        <v>705</v>
      </c>
    </row>
    <row r="316" spans="1:34" ht="13.5" customHeight="1" x14ac:dyDescent="0.2">
      <c r="A316" s="109" t="s">
        <v>706</v>
      </c>
      <c r="B316" s="145" t="s">
        <v>707</v>
      </c>
      <c r="C316" s="146"/>
      <c r="D316" s="147" t="s">
        <v>365</v>
      </c>
      <c r="E316" s="146">
        <v>0.62264160000000002</v>
      </c>
      <c r="F316" s="146">
        <v>50.4</v>
      </c>
      <c r="G316" s="148" t="s">
        <v>345</v>
      </c>
      <c r="H316" s="149">
        <v>0.62264160000000002</v>
      </c>
      <c r="I316" s="146"/>
      <c r="J316" s="146"/>
      <c r="K316" s="146"/>
      <c r="L316" s="146"/>
      <c r="M316" s="146"/>
      <c r="N316" s="146"/>
      <c r="O316" s="149">
        <v>0.62264160000000002</v>
      </c>
      <c r="P316" s="146"/>
      <c r="Q316" s="146"/>
      <c r="R316" s="150" t="s">
        <v>351</v>
      </c>
      <c r="S316" s="149"/>
      <c r="T316" s="146"/>
      <c r="U316" s="146"/>
      <c r="V316" s="146"/>
      <c r="W316" s="146"/>
      <c r="X316" s="146"/>
      <c r="Y316" s="146"/>
      <c r="Z316" s="146">
        <v>0.62264160000000002</v>
      </c>
      <c r="AA316" s="149"/>
      <c r="AB316" s="146"/>
      <c r="AC316" s="146"/>
      <c r="AD316" s="151">
        <v>0.62264160000000002</v>
      </c>
      <c r="AE316" s="152"/>
      <c r="AF316" s="149" t="s">
        <v>347</v>
      </c>
      <c r="AG316" s="153"/>
      <c r="AH316" s="150"/>
    </row>
    <row r="317" spans="1:34" ht="13.5" customHeight="1" x14ac:dyDescent="0.2">
      <c r="A317" s="135">
        <v>92</v>
      </c>
      <c r="B317" s="136" t="s">
        <v>134</v>
      </c>
      <c r="C317" s="137"/>
      <c r="D317" s="138">
        <v>4.3596000000000004</v>
      </c>
      <c r="E317" s="137"/>
      <c r="F317" s="137" t="s">
        <v>365</v>
      </c>
      <c r="G317" s="139" t="s">
        <v>347</v>
      </c>
      <c r="H317" s="140"/>
      <c r="I317" s="137"/>
      <c r="J317" s="137">
        <v>4.3596000000000004</v>
      </c>
      <c r="K317" s="137"/>
      <c r="L317" s="137"/>
      <c r="M317" s="137"/>
      <c r="N317" s="137"/>
      <c r="O317" s="140"/>
      <c r="P317" s="137">
        <v>4.3596000000000004</v>
      </c>
      <c r="Q317" s="137"/>
      <c r="R317" s="141" t="s">
        <v>351</v>
      </c>
      <c r="S317" s="140"/>
      <c r="T317" s="137"/>
      <c r="U317" s="137"/>
      <c r="V317" s="137"/>
      <c r="W317" s="137"/>
      <c r="X317" s="137"/>
      <c r="Y317" s="137"/>
      <c r="Z317" s="137">
        <v>4.3596000000000004</v>
      </c>
      <c r="AA317" s="140"/>
      <c r="AB317" s="137"/>
      <c r="AC317" s="137"/>
      <c r="AD317" s="142">
        <v>4.3596000000000004</v>
      </c>
      <c r="AE317" s="143"/>
      <c r="AF317" s="140" t="s">
        <v>347</v>
      </c>
      <c r="AG317" s="144"/>
      <c r="AH317" s="141"/>
    </row>
    <row r="318" spans="1:34" ht="13.5" customHeight="1" x14ac:dyDescent="0.2">
      <c r="A318" s="135">
        <v>93</v>
      </c>
      <c r="B318" s="136" t="s">
        <v>135</v>
      </c>
      <c r="C318" s="137"/>
      <c r="D318" s="138">
        <v>6.4588999999999999</v>
      </c>
      <c r="E318" s="137"/>
      <c r="F318" s="137" t="s">
        <v>365</v>
      </c>
      <c r="G318" s="139"/>
      <c r="H318" s="140"/>
      <c r="I318" s="137"/>
      <c r="J318" s="137"/>
      <c r="K318" s="137"/>
      <c r="L318" s="137"/>
      <c r="M318" s="137"/>
      <c r="N318" s="137"/>
      <c r="O318" s="140"/>
      <c r="P318" s="137"/>
      <c r="Q318" s="137"/>
      <c r="R318" s="141"/>
      <c r="S318" s="140"/>
      <c r="T318" s="137"/>
      <c r="U318" s="137"/>
      <c r="V318" s="137"/>
      <c r="W318" s="137"/>
      <c r="X318" s="137"/>
      <c r="Y318" s="137"/>
      <c r="Z318" s="137"/>
      <c r="AA318" s="140"/>
      <c r="AB318" s="137"/>
      <c r="AC318" s="137"/>
      <c r="AD318" s="142"/>
      <c r="AE318" s="143"/>
      <c r="AF318" s="140"/>
      <c r="AG318" s="144"/>
      <c r="AH318" s="141"/>
    </row>
    <row r="319" spans="1:34" ht="13.5" customHeight="1" x14ac:dyDescent="0.2">
      <c r="A319" s="109" t="s">
        <v>708</v>
      </c>
      <c r="B319" s="145" t="s">
        <v>709</v>
      </c>
      <c r="C319" s="146"/>
      <c r="D319" s="147" t="s">
        <v>365</v>
      </c>
      <c r="E319" s="146">
        <v>2.3303840378</v>
      </c>
      <c r="F319" s="146">
        <v>36.080199999999998</v>
      </c>
      <c r="G319" s="148" t="s">
        <v>346</v>
      </c>
      <c r="H319" s="149"/>
      <c r="I319" s="146">
        <v>2.3303840378</v>
      </c>
      <c r="J319" s="146"/>
      <c r="K319" s="146"/>
      <c r="L319" s="146"/>
      <c r="M319" s="146"/>
      <c r="N319" s="146"/>
      <c r="O319" s="149"/>
      <c r="P319" s="146">
        <v>2.3303840378</v>
      </c>
      <c r="Q319" s="146"/>
      <c r="R319" s="150" t="s">
        <v>485</v>
      </c>
      <c r="S319" s="149"/>
      <c r="T319" s="146"/>
      <c r="U319" s="146">
        <v>2.3303840378</v>
      </c>
      <c r="V319" s="146"/>
      <c r="W319" s="146"/>
      <c r="X319" s="146"/>
      <c r="Y319" s="146"/>
      <c r="Z319" s="146"/>
      <c r="AA319" s="149"/>
      <c r="AB319" s="146">
        <v>2.3303840378</v>
      </c>
      <c r="AC319" s="146"/>
      <c r="AD319" s="151"/>
      <c r="AE319" s="152">
        <v>2.3303840378</v>
      </c>
      <c r="AF319" s="149" t="s">
        <v>351</v>
      </c>
      <c r="AG319" s="153"/>
      <c r="AH319" s="150" t="s">
        <v>710</v>
      </c>
    </row>
    <row r="320" spans="1:34" ht="13.5" customHeight="1" x14ac:dyDescent="0.2">
      <c r="A320" s="109" t="s">
        <v>711</v>
      </c>
      <c r="B320" s="145" t="s">
        <v>712</v>
      </c>
      <c r="C320" s="146"/>
      <c r="D320" s="147" t="s">
        <v>365</v>
      </c>
      <c r="E320" s="146">
        <v>4.1285159622000007</v>
      </c>
      <c r="F320" s="146">
        <v>63.919800000000002</v>
      </c>
      <c r="G320" s="148" t="s">
        <v>345</v>
      </c>
      <c r="H320" s="149">
        <v>4.1285159622000007</v>
      </c>
      <c r="I320" s="146"/>
      <c r="J320" s="146"/>
      <c r="K320" s="146"/>
      <c r="L320" s="146"/>
      <c r="M320" s="146"/>
      <c r="N320" s="146"/>
      <c r="O320" s="149">
        <v>4.1285159622000007</v>
      </c>
      <c r="P320" s="146"/>
      <c r="Q320" s="146"/>
      <c r="R320" s="150" t="s">
        <v>351</v>
      </c>
      <c r="S320" s="149"/>
      <c r="T320" s="146"/>
      <c r="U320" s="146"/>
      <c r="V320" s="146"/>
      <c r="W320" s="146"/>
      <c r="X320" s="146"/>
      <c r="Y320" s="146"/>
      <c r="Z320" s="146">
        <v>4.1285159622000007</v>
      </c>
      <c r="AA320" s="149"/>
      <c r="AB320" s="146"/>
      <c r="AC320" s="146"/>
      <c r="AD320" s="151">
        <v>4.1285159622000007</v>
      </c>
      <c r="AE320" s="152"/>
      <c r="AF320" s="149" t="s">
        <v>347</v>
      </c>
      <c r="AG320" s="153"/>
      <c r="AH320" s="150"/>
    </row>
    <row r="321" spans="1:34" ht="13.5" customHeight="1" x14ac:dyDescent="0.2">
      <c r="A321" s="125" t="s">
        <v>182</v>
      </c>
      <c r="B321" s="126" t="s">
        <v>713</v>
      </c>
      <c r="C321" s="127">
        <v>17.796099999999999</v>
      </c>
      <c r="D321" s="128"/>
      <c r="E321" s="127"/>
      <c r="F321" s="127" t="s">
        <v>365</v>
      </c>
      <c r="G321" s="155"/>
      <c r="H321" s="156"/>
      <c r="I321" s="127"/>
      <c r="J321" s="127"/>
      <c r="K321" s="127"/>
      <c r="L321" s="127"/>
      <c r="M321" s="127"/>
      <c r="N321" s="127"/>
      <c r="O321" s="156"/>
      <c r="P321" s="127"/>
      <c r="Q321" s="127"/>
      <c r="R321" s="134"/>
      <c r="S321" s="156"/>
      <c r="T321" s="127"/>
      <c r="U321" s="127"/>
      <c r="V321" s="127"/>
      <c r="W321" s="127"/>
      <c r="X321" s="127"/>
      <c r="Y321" s="127"/>
      <c r="Z321" s="127"/>
      <c r="AA321" s="156"/>
      <c r="AB321" s="127"/>
      <c r="AC321" s="127"/>
      <c r="AD321" s="130"/>
      <c r="AE321" s="131"/>
      <c r="AF321" s="156"/>
      <c r="AG321" s="157"/>
      <c r="AH321" s="134"/>
    </row>
    <row r="322" spans="1:34" ht="13.5" customHeight="1" x14ac:dyDescent="0.2">
      <c r="A322" s="135">
        <v>94</v>
      </c>
      <c r="B322" s="136" t="s">
        <v>136</v>
      </c>
      <c r="C322" s="137"/>
      <c r="D322" s="138">
        <v>4.5476000000000001</v>
      </c>
      <c r="E322" s="137"/>
      <c r="F322" s="137" t="s">
        <v>365</v>
      </c>
      <c r="G322" s="139" t="s">
        <v>351</v>
      </c>
      <c r="H322" s="140"/>
      <c r="I322" s="137"/>
      <c r="J322" s="137"/>
      <c r="K322" s="137"/>
      <c r="L322" s="137"/>
      <c r="M322" s="137"/>
      <c r="N322" s="137">
        <v>4.5476000000000001</v>
      </c>
      <c r="O322" s="140"/>
      <c r="P322" s="137"/>
      <c r="Q322" s="137"/>
      <c r="R322" s="141"/>
      <c r="S322" s="140"/>
      <c r="T322" s="137"/>
      <c r="U322" s="137"/>
      <c r="V322" s="137"/>
      <c r="W322" s="137"/>
      <c r="X322" s="137"/>
      <c r="Y322" s="137"/>
      <c r="Z322" s="137"/>
      <c r="AA322" s="140"/>
      <c r="AB322" s="137"/>
      <c r="AC322" s="137"/>
      <c r="AD322" s="142">
        <v>4.5476000000000001</v>
      </c>
      <c r="AE322" s="143"/>
      <c r="AF322" s="140" t="s">
        <v>714</v>
      </c>
      <c r="AG322" s="144"/>
      <c r="AH322" s="141"/>
    </row>
    <row r="323" spans="1:34" ht="13.5" customHeight="1" x14ac:dyDescent="0.2">
      <c r="A323" s="109">
        <v>94.01</v>
      </c>
      <c r="B323" s="145" t="s">
        <v>715</v>
      </c>
      <c r="C323" s="146"/>
      <c r="D323" s="147" t="s">
        <v>365</v>
      </c>
      <c r="E323" s="146">
        <v>3.8154364000000003</v>
      </c>
      <c r="F323" s="146">
        <v>83.9</v>
      </c>
      <c r="G323" s="148"/>
      <c r="H323" s="149"/>
      <c r="I323" s="146"/>
      <c r="J323" s="146"/>
      <c r="K323" s="146"/>
      <c r="L323" s="146"/>
      <c r="M323" s="146"/>
      <c r="N323" s="146"/>
      <c r="O323" s="149"/>
      <c r="P323" s="146"/>
      <c r="Q323" s="146"/>
      <c r="R323" s="150" t="s">
        <v>400</v>
      </c>
      <c r="S323" s="149"/>
      <c r="T323" s="146"/>
      <c r="U323" s="146">
        <v>3.8154364000000003</v>
      </c>
      <c r="V323" s="146"/>
      <c r="W323" s="146"/>
      <c r="X323" s="146"/>
      <c r="Y323" s="146"/>
      <c r="Z323" s="146"/>
      <c r="AA323" s="149"/>
      <c r="AB323" s="146">
        <v>3.8154364000000003</v>
      </c>
      <c r="AC323" s="146"/>
      <c r="AD323" s="151"/>
      <c r="AE323" s="152"/>
      <c r="AF323" s="149"/>
      <c r="AG323" s="153">
        <v>3.8154364000000003</v>
      </c>
      <c r="AH323" s="150" t="s">
        <v>716</v>
      </c>
    </row>
    <row r="324" spans="1:34" ht="13.5" customHeight="1" x14ac:dyDescent="0.2">
      <c r="A324" s="109">
        <v>94.02</v>
      </c>
      <c r="B324" s="145" t="s">
        <v>717</v>
      </c>
      <c r="C324" s="146"/>
      <c r="D324" s="147" t="s">
        <v>365</v>
      </c>
      <c r="E324" s="146">
        <v>0.73216360000000014</v>
      </c>
      <c r="F324" s="146">
        <v>16.100000000000001</v>
      </c>
      <c r="G324" s="148"/>
      <c r="H324" s="149"/>
      <c r="I324" s="146"/>
      <c r="J324" s="146"/>
      <c r="K324" s="146"/>
      <c r="L324" s="146"/>
      <c r="M324" s="146"/>
      <c r="N324" s="146"/>
      <c r="O324" s="149"/>
      <c r="P324" s="146"/>
      <c r="Q324" s="146"/>
      <c r="R324" s="150" t="s">
        <v>488</v>
      </c>
      <c r="S324" s="149"/>
      <c r="T324" s="146"/>
      <c r="U324" s="146"/>
      <c r="V324" s="146"/>
      <c r="W324" s="146"/>
      <c r="X324" s="146"/>
      <c r="Y324" s="146">
        <v>0.73216360000000014</v>
      </c>
      <c r="Z324" s="146"/>
      <c r="AA324" s="149">
        <v>0.73216360000000014</v>
      </c>
      <c r="AB324" s="146"/>
      <c r="AC324" s="146"/>
      <c r="AD324" s="151"/>
      <c r="AE324" s="152"/>
      <c r="AF324" s="149"/>
      <c r="AG324" s="153"/>
      <c r="AH324" s="150" t="s">
        <v>718</v>
      </c>
    </row>
    <row r="325" spans="1:34" ht="13.5" customHeight="1" x14ac:dyDescent="0.2">
      <c r="A325" s="135">
        <v>95</v>
      </c>
      <c r="B325" s="136" t="s">
        <v>137</v>
      </c>
      <c r="C325" s="137"/>
      <c r="D325" s="138">
        <v>1.6061000000000001</v>
      </c>
      <c r="E325" s="137"/>
      <c r="F325" s="137" t="s">
        <v>365</v>
      </c>
      <c r="G325" s="139" t="s">
        <v>345</v>
      </c>
      <c r="H325" s="140">
        <v>1.6061000000000001</v>
      </c>
      <c r="I325" s="137"/>
      <c r="J325" s="137"/>
      <c r="K325" s="137"/>
      <c r="L325" s="137"/>
      <c r="M325" s="137"/>
      <c r="N325" s="137"/>
      <c r="O325" s="140">
        <v>1.6061000000000001</v>
      </c>
      <c r="P325" s="137"/>
      <c r="Q325" s="137"/>
      <c r="R325" s="141" t="s">
        <v>351</v>
      </c>
      <c r="S325" s="140"/>
      <c r="T325" s="137"/>
      <c r="U325" s="137"/>
      <c r="V325" s="137"/>
      <c r="W325" s="137"/>
      <c r="X325" s="137"/>
      <c r="Y325" s="137"/>
      <c r="Z325" s="137">
        <v>1.6061000000000001</v>
      </c>
      <c r="AA325" s="140"/>
      <c r="AB325" s="137"/>
      <c r="AC325" s="137"/>
      <c r="AD325" s="142">
        <v>1.6061000000000001</v>
      </c>
      <c r="AE325" s="143"/>
      <c r="AF325" s="140" t="s">
        <v>490</v>
      </c>
      <c r="AG325" s="144"/>
      <c r="AH325" s="141"/>
    </row>
    <row r="326" spans="1:34" ht="13.5" customHeight="1" x14ac:dyDescent="0.2">
      <c r="A326" s="135">
        <v>96</v>
      </c>
      <c r="B326" s="136" t="s">
        <v>138</v>
      </c>
      <c r="C326" s="137"/>
      <c r="D326" s="138">
        <v>11.6425</v>
      </c>
      <c r="E326" s="137"/>
      <c r="F326" s="137" t="s">
        <v>365</v>
      </c>
      <c r="G326" s="139" t="s">
        <v>345</v>
      </c>
      <c r="H326" s="140">
        <v>11.6425</v>
      </c>
      <c r="I326" s="137"/>
      <c r="J326" s="137"/>
      <c r="K326" s="137"/>
      <c r="L326" s="137"/>
      <c r="M326" s="137"/>
      <c r="N326" s="137"/>
      <c r="O326" s="140">
        <v>11.6425</v>
      </c>
      <c r="P326" s="137"/>
      <c r="Q326" s="137"/>
      <c r="R326" s="141" t="s">
        <v>351</v>
      </c>
      <c r="S326" s="140"/>
      <c r="T326" s="137"/>
      <c r="U326" s="137"/>
      <c r="V326" s="137"/>
      <c r="W326" s="137"/>
      <c r="X326" s="137"/>
      <c r="Y326" s="137"/>
      <c r="Z326" s="137">
        <v>11.6425</v>
      </c>
      <c r="AA326" s="140"/>
      <c r="AB326" s="137"/>
      <c r="AC326" s="137"/>
      <c r="AD326" s="142">
        <v>11.6425</v>
      </c>
      <c r="AE326" s="143"/>
      <c r="AF326" s="140" t="s">
        <v>515</v>
      </c>
      <c r="AG326" s="144"/>
      <c r="AH326" s="141"/>
    </row>
    <row r="327" spans="1:34" ht="13.5" customHeight="1" x14ac:dyDescent="0.2">
      <c r="A327" s="109">
        <v>96.01</v>
      </c>
      <c r="B327" s="145" t="s">
        <v>719</v>
      </c>
      <c r="C327" s="146"/>
      <c r="D327" s="147" t="s">
        <v>365</v>
      </c>
      <c r="E327" s="146">
        <v>2.5012164874999998</v>
      </c>
      <c r="F327" s="146">
        <v>21.483499999999999</v>
      </c>
      <c r="G327" s="148"/>
      <c r="H327" s="149"/>
      <c r="I327" s="146"/>
      <c r="J327" s="146"/>
      <c r="K327" s="146"/>
      <c r="L327" s="146"/>
      <c r="M327" s="146"/>
      <c r="N327" s="146"/>
      <c r="O327" s="149"/>
      <c r="P327" s="146"/>
      <c r="Q327" s="146"/>
      <c r="R327" s="150"/>
      <c r="S327" s="149"/>
      <c r="T327" s="146"/>
      <c r="U327" s="146"/>
      <c r="V327" s="146"/>
      <c r="W327" s="146"/>
      <c r="X327" s="146"/>
      <c r="Y327" s="146"/>
      <c r="Z327" s="146"/>
      <c r="AA327" s="149"/>
      <c r="AB327" s="146"/>
      <c r="AC327" s="146"/>
      <c r="AD327" s="151"/>
      <c r="AE327" s="152"/>
      <c r="AF327" s="149"/>
      <c r="AG327" s="153"/>
      <c r="AH327" s="150"/>
    </row>
    <row r="328" spans="1:34" ht="13.5" customHeight="1" x14ac:dyDescent="0.2">
      <c r="A328" s="109">
        <v>96.02</v>
      </c>
      <c r="B328" s="145" t="s">
        <v>720</v>
      </c>
      <c r="C328" s="146"/>
      <c r="D328" s="147" t="s">
        <v>365</v>
      </c>
      <c r="E328" s="146">
        <v>6.1187624449999998</v>
      </c>
      <c r="F328" s="146">
        <v>52.555399999999999</v>
      </c>
      <c r="G328" s="148"/>
      <c r="H328" s="149"/>
      <c r="I328" s="146"/>
      <c r="J328" s="146"/>
      <c r="K328" s="146"/>
      <c r="L328" s="146"/>
      <c r="M328" s="146"/>
      <c r="N328" s="146"/>
      <c r="O328" s="149"/>
      <c r="P328" s="146"/>
      <c r="Q328" s="146"/>
      <c r="R328" s="150"/>
      <c r="S328" s="149"/>
      <c r="T328" s="146"/>
      <c r="U328" s="146"/>
      <c r="V328" s="146"/>
      <c r="W328" s="146"/>
      <c r="X328" s="146"/>
      <c r="Y328" s="146"/>
      <c r="Z328" s="146"/>
      <c r="AA328" s="149"/>
      <c r="AB328" s="146"/>
      <c r="AC328" s="146"/>
      <c r="AD328" s="151"/>
      <c r="AE328" s="152"/>
      <c r="AF328" s="149"/>
      <c r="AG328" s="153"/>
      <c r="AH328" s="150"/>
    </row>
    <row r="329" spans="1:34" ht="13.5" customHeight="1" x14ac:dyDescent="0.2">
      <c r="A329" s="109">
        <v>96.03</v>
      </c>
      <c r="B329" s="145" t="s">
        <v>721</v>
      </c>
      <c r="C329" s="146"/>
      <c r="D329" s="147" t="s">
        <v>365</v>
      </c>
      <c r="E329" s="146">
        <v>3.0225210675</v>
      </c>
      <c r="F329" s="146">
        <v>25.961099999999998</v>
      </c>
      <c r="G329" s="148"/>
      <c r="H329" s="149"/>
      <c r="I329" s="146"/>
      <c r="J329" s="146"/>
      <c r="K329" s="146"/>
      <c r="L329" s="146"/>
      <c r="M329" s="146"/>
      <c r="N329" s="146"/>
      <c r="O329" s="149"/>
      <c r="P329" s="146"/>
      <c r="Q329" s="146"/>
      <c r="R329" s="150"/>
      <c r="S329" s="149"/>
      <c r="T329" s="146"/>
      <c r="U329" s="146"/>
      <c r="V329" s="146"/>
      <c r="W329" s="146"/>
      <c r="X329" s="146"/>
      <c r="Y329" s="146"/>
      <c r="Z329" s="146"/>
      <c r="AA329" s="149"/>
      <c r="AB329" s="146"/>
      <c r="AC329" s="146"/>
      <c r="AD329" s="151"/>
      <c r="AE329" s="152"/>
      <c r="AF329" s="149"/>
      <c r="AG329" s="153"/>
      <c r="AH329" s="150"/>
    </row>
    <row r="330" spans="1:34" ht="13.5" customHeight="1" x14ac:dyDescent="0.2">
      <c r="A330" s="125" t="s">
        <v>184</v>
      </c>
      <c r="B330" s="126" t="s">
        <v>722</v>
      </c>
      <c r="C330" s="127">
        <v>3.0352000000000001</v>
      </c>
      <c r="D330" s="128"/>
      <c r="E330" s="127"/>
      <c r="F330" s="127" t="s">
        <v>365</v>
      </c>
      <c r="G330" s="155"/>
      <c r="H330" s="156"/>
      <c r="I330" s="127"/>
      <c r="J330" s="127"/>
      <c r="K330" s="127"/>
      <c r="L330" s="127"/>
      <c r="M330" s="127"/>
      <c r="N330" s="127"/>
      <c r="O330" s="156"/>
      <c r="P330" s="127"/>
      <c r="Q330" s="127"/>
      <c r="R330" s="134"/>
      <c r="S330" s="156"/>
      <c r="T330" s="127"/>
      <c r="U330" s="127"/>
      <c r="V330" s="127"/>
      <c r="W330" s="127"/>
      <c r="X330" s="127"/>
      <c r="Y330" s="127"/>
      <c r="Z330" s="127"/>
      <c r="AA330" s="156"/>
      <c r="AB330" s="127"/>
      <c r="AC330" s="127"/>
      <c r="AD330" s="130"/>
      <c r="AE330" s="131"/>
      <c r="AF330" s="156"/>
      <c r="AG330" s="157"/>
      <c r="AH330" s="134"/>
    </row>
    <row r="331" spans="1:34" ht="13.5" customHeight="1" x14ac:dyDescent="0.2">
      <c r="A331" s="135">
        <v>97</v>
      </c>
      <c r="B331" s="136" t="s">
        <v>139</v>
      </c>
      <c r="C331" s="137"/>
      <c r="D331" s="138">
        <v>3.0352000000000001</v>
      </c>
      <c r="E331" s="137"/>
      <c r="F331" s="137" t="s">
        <v>365</v>
      </c>
      <c r="G331" s="139" t="s">
        <v>347</v>
      </c>
      <c r="H331" s="140"/>
      <c r="I331" s="137"/>
      <c r="J331" s="137">
        <v>3.0352000000000001</v>
      </c>
      <c r="K331" s="137"/>
      <c r="L331" s="137"/>
      <c r="M331" s="137"/>
      <c r="N331" s="137"/>
      <c r="O331" s="140"/>
      <c r="P331" s="137">
        <v>3.0352000000000001</v>
      </c>
      <c r="Q331" s="137"/>
      <c r="R331" s="141" t="s">
        <v>347</v>
      </c>
      <c r="S331" s="140"/>
      <c r="T331" s="137">
        <v>3.0352000000000001</v>
      </c>
      <c r="U331" s="137"/>
      <c r="V331" s="137"/>
      <c r="W331" s="137"/>
      <c r="X331" s="137"/>
      <c r="Y331" s="137"/>
      <c r="Z331" s="137"/>
      <c r="AA331" s="140"/>
      <c r="AB331" s="137">
        <v>3.0352000000000001</v>
      </c>
      <c r="AC331" s="137"/>
      <c r="AD331" s="142">
        <v>3.0352000000000001</v>
      </c>
      <c r="AE331" s="143"/>
      <c r="AF331" s="140" t="s">
        <v>347</v>
      </c>
      <c r="AG331" s="144"/>
      <c r="AH331" s="141"/>
    </row>
    <row r="332" spans="1:34" ht="13.5" customHeight="1" x14ac:dyDescent="0.2">
      <c r="A332" s="109"/>
      <c r="B332" s="145"/>
      <c r="C332" s="146"/>
      <c r="D332" s="147"/>
      <c r="E332" s="146"/>
      <c r="F332" s="146"/>
      <c r="G332" s="148"/>
      <c r="H332" s="149"/>
      <c r="I332" s="146"/>
      <c r="J332" s="146"/>
      <c r="K332" s="146"/>
      <c r="L332" s="146"/>
      <c r="M332" s="146"/>
      <c r="N332" s="146"/>
      <c r="O332" s="149"/>
      <c r="P332" s="146"/>
      <c r="Q332" s="146"/>
      <c r="R332" s="150"/>
      <c r="S332" s="149"/>
      <c r="T332" s="146"/>
      <c r="U332" s="146"/>
      <c r="V332" s="146"/>
      <c r="W332" s="146"/>
      <c r="X332" s="146"/>
      <c r="Y332" s="146"/>
      <c r="Z332" s="146"/>
      <c r="AA332" s="149"/>
      <c r="AB332" s="146"/>
      <c r="AC332" s="146"/>
      <c r="AD332" s="151"/>
      <c r="AE332" s="152"/>
      <c r="AF332" s="149"/>
      <c r="AG332" s="153"/>
      <c r="AH332" s="150"/>
    </row>
    <row r="333" spans="1:34" ht="13.5" customHeight="1" x14ac:dyDescent="0.2">
      <c r="A333" s="109"/>
      <c r="B333" s="145"/>
      <c r="C333" s="146"/>
      <c r="D333" s="147"/>
      <c r="E333" s="146"/>
      <c r="F333" s="146"/>
      <c r="G333" s="148"/>
      <c r="H333" s="149"/>
      <c r="I333" s="146"/>
      <c r="J333" s="146"/>
      <c r="K333" s="146"/>
      <c r="L333" s="146"/>
      <c r="M333" s="146"/>
      <c r="N333" s="146"/>
      <c r="O333" s="149"/>
      <c r="P333" s="146"/>
      <c r="Q333" s="146"/>
      <c r="R333" s="150"/>
      <c r="S333" s="149"/>
      <c r="T333" s="146"/>
      <c r="U333" s="146"/>
      <c r="V333" s="146"/>
      <c r="W333" s="146"/>
      <c r="X333" s="146"/>
      <c r="Y333" s="146"/>
      <c r="Z333" s="146"/>
      <c r="AA333" s="149"/>
      <c r="AB333" s="146"/>
      <c r="AC333" s="146"/>
      <c r="AD333" s="151"/>
      <c r="AE333" s="152"/>
      <c r="AF333" s="149"/>
      <c r="AG333" s="153"/>
      <c r="AH333" s="150"/>
    </row>
    <row r="334" spans="1:34" ht="13.5" customHeight="1" x14ac:dyDescent="0.2">
      <c r="A334" s="109"/>
      <c r="B334" s="145"/>
      <c r="C334" s="146"/>
      <c r="D334" s="147"/>
      <c r="E334" s="146"/>
      <c r="F334" s="146"/>
      <c r="G334" s="148"/>
      <c r="H334" s="149"/>
      <c r="I334" s="146"/>
      <c r="J334" s="146"/>
      <c r="K334" s="146"/>
      <c r="L334" s="146"/>
      <c r="M334" s="146"/>
      <c r="N334" s="146"/>
      <c r="O334" s="149"/>
      <c r="P334" s="146"/>
      <c r="Q334" s="146"/>
      <c r="R334" s="150"/>
      <c r="S334" s="149"/>
      <c r="T334" s="146"/>
      <c r="U334" s="146"/>
      <c r="V334" s="146"/>
      <c r="W334" s="146"/>
      <c r="X334" s="146"/>
      <c r="Y334" s="146"/>
      <c r="Z334" s="146"/>
      <c r="AA334" s="149"/>
      <c r="AB334" s="146"/>
      <c r="AC334" s="146"/>
      <c r="AD334" s="151"/>
      <c r="AE334" s="152"/>
      <c r="AF334" s="149"/>
      <c r="AG334" s="153"/>
      <c r="AH334" s="150"/>
    </row>
    <row r="335" spans="1:34" ht="13.5" customHeight="1" x14ac:dyDescent="0.2">
      <c r="A335" s="109"/>
      <c r="B335" s="145"/>
      <c r="C335" s="146"/>
      <c r="D335" s="147"/>
      <c r="E335" s="146"/>
      <c r="F335" s="146"/>
      <c r="G335" s="148"/>
      <c r="H335" s="149"/>
      <c r="I335" s="146"/>
      <c r="J335" s="146"/>
      <c r="K335" s="146"/>
      <c r="L335" s="146"/>
      <c r="M335" s="146"/>
      <c r="N335" s="146"/>
      <c r="O335" s="149"/>
      <c r="P335" s="146"/>
      <c r="Q335" s="146"/>
      <c r="R335" s="150"/>
      <c r="S335" s="149"/>
      <c r="T335" s="146"/>
      <c r="U335" s="146"/>
      <c r="V335" s="146"/>
      <c r="W335" s="146"/>
      <c r="X335" s="146"/>
      <c r="Y335" s="146"/>
      <c r="Z335" s="146"/>
      <c r="AA335" s="149"/>
      <c r="AB335" s="146"/>
      <c r="AC335" s="146"/>
      <c r="AD335" s="151"/>
      <c r="AE335" s="152"/>
      <c r="AF335" s="149"/>
      <c r="AG335" s="153"/>
      <c r="AH335" s="150"/>
    </row>
    <row r="336" spans="1:34" ht="13.5" customHeight="1" x14ac:dyDescent="0.2">
      <c r="A336" s="109"/>
      <c r="B336" s="165" t="s">
        <v>723</v>
      </c>
      <c r="C336" s="146"/>
      <c r="D336" s="147"/>
      <c r="E336" s="146"/>
      <c r="F336" s="146"/>
      <c r="G336" s="148"/>
      <c r="H336" s="149"/>
      <c r="I336" s="146"/>
      <c r="J336" s="146"/>
      <c r="K336" s="146"/>
      <c r="L336" s="146"/>
      <c r="M336" s="146"/>
      <c r="N336" s="146"/>
      <c r="O336" s="149"/>
      <c r="P336" s="146"/>
      <c r="Q336" s="146"/>
      <c r="R336" s="150"/>
      <c r="S336" s="149"/>
      <c r="T336" s="146"/>
      <c r="U336" s="146"/>
      <c r="V336" s="146"/>
      <c r="W336" s="146"/>
      <c r="X336" s="146"/>
      <c r="Y336" s="146"/>
      <c r="Z336" s="146"/>
      <c r="AA336" s="149"/>
      <c r="AB336" s="146"/>
      <c r="AC336" s="146"/>
      <c r="AD336" s="151"/>
      <c r="AE336" s="152"/>
      <c r="AF336" s="149"/>
      <c r="AG336" s="153"/>
      <c r="AH336" s="150"/>
    </row>
    <row r="337" spans="1:34" ht="13.5" customHeight="1" x14ac:dyDescent="0.2">
      <c r="A337" s="109"/>
      <c r="B337" s="145"/>
      <c r="C337" s="146"/>
      <c r="D337" s="147"/>
      <c r="E337" s="146"/>
      <c r="F337" s="146"/>
      <c r="G337" s="166"/>
      <c r="H337" s="151"/>
      <c r="I337" s="152"/>
      <c r="J337" s="152"/>
      <c r="K337" s="152"/>
      <c r="L337" s="152"/>
      <c r="M337" s="152"/>
      <c r="N337" s="152"/>
      <c r="O337" s="151"/>
      <c r="P337" s="152"/>
      <c r="Q337" s="152"/>
      <c r="R337" s="167"/>
      <c r="S337" s="151"/>
      <c r="T337" s="152"/>
      <c r="U337" s="152"/>
      <c r="V337" s="152"/>
      <c r="W337" s="152"/>
      <c r="X337" s="152"/>
      <c r="Y337" s="152"/>
      <c r="Z337" s="152"/>
      <c r="AA337" s="151"/>
      <c r="AB337" s="152"/>
      <c r="AC337" s="152"/>
      <c r="AD337" s="151"/>
      <c r="AE337" s="152"/>
      <c r="AF337" s="151"/>
      <c r="AG337" s="168"/>
      <c r="AH337" s="167"/>
    </row>
    <row r="338" spans="1:34" ht="13.5" customHeight="1" x14ac:dyDescent="0.2">
      <c r="A338" s="109"/>
      <c r="B338" s="169" t="s">
        <v>724</v>
      </c>
      <c r="C338" s="170">
        <v>1000.0001000000001</v>
      </c>
      <c r="D338" s="171">
        <v>1000.0001999999998</v>
      </c>
      <c r="E338" s="170">
        <v>451.43176861600006</v>
      </c>
      <c r="F338" s="170"/>
      <c r="G338" s="172"/>
      <c r="H338" s="173">
        <v>447.78763664980005</v>
      </c>
      <c r="I338" s="170">
        <v>158.95057253780001</v>
      </c>
      <c r="J338" s="170">
        <v>120.9139242</v>
      </c>
      <c r="K338" s="170">
        <v>51.064599999999999</v>
      </c>
      <c r="L338" s="170">
        <v>53.355692150799996</v>
      </c>
      <c r="M338" s="170">
        <v>37.040388031667398</v>
      </c>
      <c r="N338" s="170">
        <v>130.88738642993255</v>
      </c>
      <c r="O338" s="173">
        <v>524.21335428320015</v>
      </c>
      <c r="P338" s="170">
        <v>343.22006385940006</v>
      </c>
      <c r="Q338" s="170">
        <v>1.6793954274673966</v>
      </c>
      <c r="R338" s="174"/>
      <c r="S338" s="173">
        <v>102.86416400000002</v>
      </c>
      <c r="T338" s="170">
        <v>116.5543242</v>
      </c>
      <c r="U338" s="170">
        <v>67.977074871816072</v>
      </c>
      <c r="V338" s="170">
        <v>64.493799999999993</v>
      </c>
      <c r="W338" s="170">
        <v>25.263300000000001</v>
      </c>
      <c r="X338" s="170">
        <v>12.074222580000001</v>
      </c>
      <c r="Y338" s="170">
        <v>50.641450865654036</v>
      </c>
      <c r="Z338" s="170">
        <v>559.19096026293005</v>
      </c>
      <c r="AA338" s="173">
        <v>42.626430118278385</v>
      </c>
      <c r="AB338" s="170">
        <v>380.41507855117845</v>
      </c>
      <c r="AC338" s="170">
        <v>18.506720910675771</v>
      </c>
      <c r="AD338" s="173">
        <v>840.67928087378391</v>
      </c>
      <c r="AE338" s="170">
        <v>152.33131912621607</v>
      </c>
      <c r="AF338" s="175"/>
      <c r="AG338" s="176">
        <v>159.32171877321611</v>
      </c>
      <c r="AH338" s="167"/>
    </row>
    <row r="339" spans="1:34" ht="13.5" customHeight="1" x14ac:dyDescent="0.2">
      <c r="A339" s="109"/>
      <c r="B339" s="169"/>
      <c r="C339" s="170"/>
      <c r="D339" s="171"/>
      <c r="E339" s="170"/>
      <c r="F339" s="170"/>
      <c r="G339" s="172"/>
      <c r="H339" s="175"/>
      <c r="I339" s="177"/>
      <c r="J339" s="177"/>
      <c r="K339" s="177"/>
      <c r="L339" s="177"/>
      <c r="M339" s="177" t="s">
        <v>725</v>
      </c>
      <c r="N339" s="177">
        <v>1000.0002000000001</v>
      </c>
      <c r="O339" s="175"/>
      <c r="P339" s="177" t="s">
        <v>725</v>
      </c>
      <c r="Q339" s="177">
        <v>869.1128135700676</v>
      </c>
      <c r="R339" s="174"/>
      <c r="S339" s="175"/>
      <c r="T339" s="177"/>
      <c r="U339" s="177"/>
      <c r="V339" s="177"/>
      <c r="W339" s="177"/>
      <c r="X339" s="177"/>
      <c r="Y339" s="177" t="s">
        <v>725</v>
      </c>
      <c r="Z339" s="177">
        <v>999.05929678040025</v>
      </c>
      <c r="AA339" s="175"/>
      <c r="AB339" s="177" t="s">
        <v>725</v>
      </c>
      <c r="AC339" s="177">
        <v>441.54822958013261</v>
      </c>
      <c r="AD339" s="175" t="s">
        <v>725</v>
      </c>
      <c r="AE339" s="177">
        <v>993.01059999999995</v>
      </c>
      <c r="AF339" s="175"/>
      <c r="AG339" s="178"/>
      <c r="AH339" s="167"/>
    </row>
    <row r="340" spans="1:34" ht="13.5" customHeight="1" x14ac:dyDescent="0.2">
      <c r="A340" s="109"/>
      <c r="B340" s="169"/>
      <c r="C340" s="170"/>
      <c r="D340" s="171"/>
      <c r="E340" s="170"/>
      <c r="F340" s="170"/>
      <c r="G340" s="172"/>
      <c r="H340" s="177"/>
      <c r="I340" s="177"/>
      <c r="J340" s="177"/>
      <c r="K340" s="177"/>
      <c r="L340" s="177"/>
      <c r="M340" s="177"/>
      <c r="N340" s="179"/>
      <c r="O340" s="175"/>
      <c r="P340" s="177"/>
      <c r="Q340" s="177"/>
      <c r="R340" s="174"/>
      <c r="S340" s="175"/>
      <c r="T340" s="177"/>
      <c r="U340" s="177"/>
      <c r="V340" s="177"/>
      <c r="W340" s="177"/>
      <c r="X340" s="177"/>
      <c r="Y340" s="177"/>
      <c r="Z340" s="179"/>
      <c r="AA340" s="175"/>
      <c r="AB340" s="177"/>
      <c r="AC340" s="179"/>
      <c r="AD340" s="180"/>
      <c r="AE340" s="179"/>
      <c r="AF340" s="175"/>
      <c r="AG340" s="178"/>
      <c r="AH340" s="167"/>
    </row>
    <row r="341" spans="1:34" ht="13.5" customHeight="1" x14ac:dyDescent="0.2">
      <c r="A341" s="109"/>
      <c r="B341" s="169" t="s">
        <v>726</v>
      </c>
      <c r="C341" s="170">
        <v>6.3788</v>
      </c>
      <c r="D341" s="171">
        <v>6.3787999999999991</v>
      </c>
      <c r="E341" s="170">
        <v>6.1050000000000004</v>
      </c>
      <c r="F341" s="170"/>
      <c r="G341" s="172"/>
      <c r="H341" s="170">
        <v>0</v>
      </c>
      <c r="I341" s="170">
        <v>0</v>
      </c>
      <c r="J341" s="170">
        <v>0</v>
      </c>
      <c r="K341" s="170">
        <v>0</v>
      </c>
      <c r="L341" s="170">
        <v>0</v>
      </c>
      <c r="M341" s="170">
        <v>1.6793954274673966</v>
      </c>
      <c r="N341" s="170">
        <v>4.699404572532603</v>
      </c>
      <c r="O341" s="173">
        <v>0</v>
      </c>
      <c r="P341" s="170">
        <v>0</v>
      </c>
      <c r="Q341" s="170">
        <v>1.6793954274673966</v>
      </c>
      <c r="R341" s="174"/>
      <c r="S341" s="173">
        <v>0</v>
      </c>
      <c r="T341" s="170">
        <v>0</v>
      </c>
      <c r="U341" s="170">
        <v>0</v>
      </c>
      <c r="V341" s="170">
        <v>0</v>
      </c>
      <c r="W341" s="170">
        <v>0</v>
      </c>
      <c r="X341" s="170">
        <v>0</v>
      </c>
      <c r="Y341" s="170">
        <v>1.9531954274673966</v>
      </c>
      <c r="Z341" s="170">
        <v>4.4256045725326034</v>
      </c>
      <c r="AA341" s="173">
        <v>2.8866854612783772</v>
      </c>
      <c r="AB341" s="170">
        <v>0.44908201577845752</v>
      </c>
      <c r="AC341" s="170">
        <v>1.3636370954757688</v>
      </c>
      <c r="AD341" s="173">
        <v>6.3787999999999991</v>
      </c>
      <c r="AE341" s="170">
        <v>0</v>
      </c>
      <c r="AF341" s="173">
        <v>0</v>
      </c>
      <c r="AG341" s="176">
        <v>0</v>
      </c>
      <c r="AH341" s="167"/>
    </row>
    <row r="342" spans="1:34" ht="13.5" customHeight="1" x14ac:dyDescent="0.2">
      <c r="A342" s="109"/>
      <c r="B342" s="181" t="s">
        <v>727</v>
      </c>
      <c r="C342" s="170"/>
      <c r="D342" s="171"/>
      <c r="E342" s="170"/>
      <c r="F342" s="170"/>
      <c r="G342" s="172"/>
      <c r="H342" s="182">
        <v>0</v>
      </c>
      <c r="I342" s="183">
        <v>0</v>
      </c>
      <c r="J342" s="183">
        <v>0</v>
      </c>
      <c r="K342" s="183">
        <v>0</v>
      </c>
      <c r="L342" s="183">
        <v>0</v>
      </c>
      <c r="M342" s="183">
        <v>26.327764273333486</v>
      </c>
      <c r="N342" s="183">
        <v>73.6722357266665</v>
      </c>
      <c r="O342" s="182">
        <v>0</v>
      </c>
      <c r="P342" s="183">
        <v>0</v>
      </c>
      <c r="Q342" s="183">
        <v>26.327764273333486</v>
      </c>
      <c r="R342" s="184"/>
      <c r="S342" s="182">
        <v>0</v>
      </c>
      <c r="T342" s="183">
        <v>0</v>
      </c>
      <c r="U342" s="183">
        <v>0</v>
      </c>
      <c r="V342" s="183">
        <v>0</v>
      </c>
      <c r="W342" s="183">
        <v>0</v>
      </c>
      <c r="X342" s="183">
        <v>0</v>
      </c>
      <c r="Y342" s="183">
        <v>30.620107660804486</v>
      </c>
      <c r="Z342" s="183">
        <v>69.379892339195521</v>
      </c>
      <c r="AA342" s="182">
        <v>45.254365417921512</v>
      </c>
      <c r="AB342" s="183">
        <v>7.0402272493017097</v>
      </c>
      <c r="AC342" s="183">
        <v>21.377643059443294</v>
      </c>
      <c r="AD342" s="182">
        <v>99.999999999999986</v>
      </c>
      <c r="AE342" s="183">
        <v>0</v>
      </c>
      <c r="AF342" s="182">
        <v>0</v>
      </c>
      <c r="AG342" s="185">
        <v>0</v>
      </c>
      <c r="AH342" s="167"/>
    </row>
    <row r="343" spans="1:34" ht="13.5" customHeight="1" x14ac:dyDescent="0.2">
      <c r="A343" s="109"/>
      <c r="B343" s="169" t="s">
        <v>728</v>
      </c>
      <c r="C343" s="170">
        <v>138.7209</v>
      </c>
      <c r="D343" s="171">
        <v>138.72109999999998</v>
      </c>
      <c r="E343" s="170">
        <v>15.095500000000001</v>
      </c>
      <c r="F343" s="170"/>
      <c r="G343" s="176"/>
      <c r="H343" s="173">
        <v>106.040931668</v>
      </c>
      <c r="I343" s="170">
        <v>0</v>
      </c>
      <c r="J343" s="170">
        <v>0</v>
      </c>
      <c r="K343" s="170">
        <v>0</v>
      </c>
      <c r="L343" s="170">
        <v>0</v>
      </c>
      <c r="M343" s="170">
        <v>0</v>
      </c>
      <c r="N343" s="170">
        <v>32.680168332000001</v>
      </c>
      <c r="O343" s="173">
        <v>106.040931668</v>
      </c>
      <c r="P343" s="170">
        <v>0</v>
      </c>
      <c r="Q343" s="170">
        <v>0</v>
      </c>
      <c r="R343" s="173"/>
      <c r="S343" s="173">
        <v>0</v>
      </c>
      <c r="T343" s="170">
        <v>0</v>
      </c>
      <c r="U343" s="170">
        <v>1.9295683320000001</v>
      </c>
      <c r="V343" s="170">
        <v>0</v>
      </c>
      <c r="W343" s="170">
        <v>25.263300000000001</v>
      </c>
      <c r="X343" s="170">
        <v>0</v>
      </c>
      <c r="Y343" s="170">
        <v>5.4873000000000003</v>
      </c>
      <c r="Z343" s="170">
        <v>106.040931668</v>
      </c>
      <c r="AA343" s="173">
        <v>30.750600000000002</v>
      </c>
      <c r="AB343" s="170">
        <v>1.9295683320000001</v>
      </c>
      <c r="AC343" s="170">
        <v>0</v>
      </c>
      <c r="AD343" s="173">
        <v>138.34223166799998</v>
      </c>
      <c r="AE343" s="170">
        <v>1.283068332</v>
      </c>
      <c r="AF343" s="173">
        <v>0</v>
      </c>
      <c r="AG343" s="176">
        <v>0.64649999999999996</v>
      </c>
      <c r="AH343" s="167"/>
    </row>
    <row r="344" spans="1:34" ht="13.5" customHeight="1" x14ac:dyDescent="0.2">
      <c r="A344" s="109"/>
      <c r="B344" s="181" t="s">
        <v>727</v>
      </c>
      <c r="C344" s="170"/>
      <c r="D344" s="171"/>
      <c r="E344" s="170"/>
      <c r="F344" s="170"/>
      <c r="G344" s="172"/>
      <c r="H344" s="182">
        <v>76.441928842733859</v>
      </c>
      <c r="I344" s="183">
        <v>0</v>
      </c>
      <c r="J344" s="183">
        <v>0</v>
      </c>
      <c r="K344" s="183">
        <v>0</v>
      </c>
      <c r="L344" s="183">
        <v>0</v>
      </c>
      <c r="M344" s="183">
        <v>0</v>
      </c>
      <c r="N344" s="183">
        <v>23.558215331647936</v>
      </c>
      <c r="O344" s="182">
        <v>76.441928842733859</v>
      </c>
      <c r="P344" s="183">
        <v>0</v>
      </c>
      <c r="Q344" s="183">
        <v>0</v>
      </c>
      <c r="R344" s="184"/>
      <c r="S344" s="182">
        <v>0</v>
      </c>
      <c r="T344" s="183">
        <v>0</v>
      </c>
      <c r="U344" s="183">
        <v>1.3909716070181206</v>
      </c>
      <c r="V344" s="183">
        <v>0</v>
      </c>
      <c r="W344" s="183">
        <v>18.211603298421508</v>
      </c>
      <c r="X344" s="183">
        <v>0</v>
      </c>
      <c r="Y344" s="183">
        <v>3.9556404262083076</v>
      </c>
      <c r="Z344" s="183">
        <v>76.441928842733859</v>
      </c>
      <c r="AA344" s="182">
        <v>22.167243724629813</v>
      </c>
      <c r="AB344" s="183">
        <v>1.3909716070181206</v>
      </c>
      <c r="AC344" s="183">
        <v>0</v>
      </c>
      <c r="AD344" s="182">
        <v>99.727028636636575</v>
      </c>
      <c r="AE344" s="183">
        <v>0.92492791785520423</v>
      </c>
      <c r="AF344" s="182">
        <v>0</v>
      </c>
      <c r="AG344" s="185">
        <v>0.46604368916291633</v>
      </c>
      <c r="AH344" s="167"/>
    </row>
    <row r="345" spans="1:34" ht="13.5" customHeight="1" x14ac:dyDescent="0.2">
      <c r="A345" s="109"/>
      <c r="B345" s="169" t="s">
        <v>729</v>
      </c>
      <c r="C345" s="170">
        <v>64.493799999999993</v>
      </c>
      <c r="D345" s="171">
        <v>64.493799999999993</v>
      </c>
      <c r="E345" s="170">
        <v>0</v>
      </c>
      <c r="F345" s="170"/>
      <c r="G345" s="172"/>
      <c r="H345" s="170">
        <v>0</v>
      </c>
      <c r="I345" s="170">
        <v>0</v>
      </c>
      <c r="J345" s="170">
        <v>0</v>
      </c>
      <c r="K345" s="170">
        <v>0</v>
      </c>
      <c r="L345" s="170">
        <v>0</v>
      </c>
      <c r="M345" s="170">
        <v>0</v>
      </c>
      <c r="N345" s="170">
        <v>64.493799999999993</v>
      </c>
      <c r="O345" s="173">
        <v>0</v>
      </c>
      <c r="P345" s="170">
        <v>0</v>
      </c>
      <c r="Q345" s="170">
        <v>0</v>
      </c>
      <c r="R345" s="186"/>
      <c r="S345" s="173">
        <v>0</v>
      </c>
      <c r="T345" s="170">
        <v>0</v>
      </c>
      <c r="U345" s="170">
        <v>0</v>
      </c>
      <c r="V345" s="170">
        <v>64.493799999999993</v>
      </c>
      <c r="W345" s="170">
        <v>0</v>
      </c>
      <c r="X345" s="170">
        <v>0</v>
      </c>
      <c r="Y345" s="170">
        <v>0</v>
      </c>
      <c r="Z345" s="170">
        <v>0</v>
      </c>
      <c r="AA345" s="173">
        <v>0</v>
      </c>
      <c r="AB345" s="170">
        <v>64.493799999999993</v>
      </c>
      <c r="AC345" s="170">
        <v>0</v>
      </c>
      <c r="AD345" s="173">
        <v>64.493799999999993</v>
      </c>
      <c r="AE345" s="170">
        <v>0</v>
      </c>
      <c r="AF345" s="173">
        <v>0</v>
      </c>
      <c r="AG345" s="176">
        <v>0</v>
      </c>
      <c r="AH345" s="167"/>
    </row>
    <row r="346" spans="1:34" ht="13.5" customHeight="1" x14ac:dyDescent="0.2">
      <c r="A346" s="187" t="s">
        <v>730</v>
      </c>
      <c r="B346" s="181" t="s">
        <v>727</v>
      </c>
      <c r="C346" s="170"/>
      <c r="D346" s="171"/>
      <c r="E346" s="170"/>
      <c r="F346" s="170"/>
      <c r="G346" s="172"/>
      <c r="H346" s="182">
        <v>0</v>
      </c>
      <c r="I346" s="183">
        <v>0</v>
      </c>
      <c r="J346" s="183">
        <v>0</v>
      </c>
      <c r="K346" s="183">
        <v>0</v>
      </c>
      <c r="L346" s="183">
        <v>0</v>
      </c>
      <c r="M346" s="183">
        <v>0</v>
      </c>
      <c r="N346" s="183">
        <v>100</v>
      </c>
      <c r="O346" s="182">
        <v>0</v>
      </c>
      <c r="P346" s="183">
        <v>0</v>
      </c>
      <c r="Q346" s="183">
        <v>0</v>
      </c>
      <c r="R346" s="184"/>
      <c r="S346" s="182">
        <v>0</v>
      </c>
      <c r="T346" s="183">
        <v>0</v>
      </c>
      <c r="U346" s="183">
        <v>0</v>
      </c>
      <c r="V346" s="183">
        <v>100</v>
      </c>
      <c r="W346" s="183">
        <v>0</v>
      </c>
      <c r="X346" s="183">
        <v>0</v>
      </c>
      <c r="Y346" s="183">
        <v>0</v>
      </c>
      <c r="Z346" s="183">
        <v>0</v>
      </c>
      <c r="AA346" s="182">
        <v>0</v>
      </c>
      <c r="AB346" s="183">
        <v>100</v>
      </c>
      <c r="AC346" s="183">
        <v>0</v>
      </c>
      <c r="AD346" s="182">
        <v>100</v>
      </c>
      <c r="AE346" s="183">
        <v>0</v>
      </c>
      <c r="AF346" s="182">
        <v>0</v>
      </c>
      <c r="AG346" s="185">
        <v>0</v>
      </c>
      <c r="AH346" s="167"/>
    </row>
    <row r="347" spans="1:34" ht="13.5" customHeight="1" x14ac:dyDescent="0.2">
      <c r="A347" s="188" t="s">
        <v>190</v>
      </c>
      <c r="B347" s="169" t="s">
        <v>731</v>
      </c>
      <c r="C347" s="170">
        <v>790.40660000000003</v>
      </c>
      <c r="D347" s="171">
        <v>828.30629999999974</v>
      </c>
      <c r="E347" s="170">
        <v>430.23126861600002</v>
      </c>
      <c r="F347" s="170"/>
      <c r="G347" s="176"/>
      <c r="H347" s="173">
        <v>341.74670498180012</v>
      </c>
      <c r="I347" s="170">
        <v>158.95057253780001</v>
      </c>
      <c r="J347" s="170">
        <v>120.9139242</v>
      </c>
      <c r="K347" s="170">
        <v>51.064599999999999</v>
      </c>
      <c r="L347" s="170">
        <v>53.355692150799996</v>
      </c>
      <c r="M347" s="170">
        <v>35.3609926042</v>
      </c>
      <c r="N347" s="170">
        <v>29.014013525399996</v>
      </c>
      <c r="O347" s="173">
        <v>418.17242261520011</v>
      </c>
      <c r="P347" s="170">
        <v>343.22006385940006</v>
      </c>
      <c r="Q347" s="170">
        <v>0</v>
      </c>
      <c r="R347" s="173"/>
      <c r="S347" s="173">
        <v>102.86416400000002</v>
      </c>
      <c r="T347" s="170">
        <v>116.5543242</v>
      </c>
      <c r="U347" s="170">
        <v>66.047506539816084</v>
      </c>
      <c r="V347" s="170">
        <v>0</v>
      </c>
      <c r="W347" s="170">
        <v>0</v>
      </c>
      <c r="X347" s="170">
        <v>12.074222580000001</v>
      </c>
      <c r="Y347" s="170">
        <v>43.200955438186639</v>
      </c>
      <c r="Z347" s="170">
        <v>448.72442402239739</v>
      </c>
      <c r="AA347" s="173">
        <v>8.9891446570000006</v>
      </c>
      <c r="AB347" s="170">
        <v>313.54262820339994</v>
      </c>
      <c r="AC347" s="170">
        <v>17.143083815200004</v>
      </c>
      <c r="AD347" s="173">
        <v>631.46444920578404</v>
      </c>
      <c r="AE347" s="170">
        <v>151.04825079421607</v>
      </c>
      <c r="AF347" s="173">
        <v>0</v>
      </c>
      <c r="AG347" s="176">
        <v>158.6752187732161</v>
      </c>
      <c r="AH347" s="167"/>
    </row>
    <row r="348" spans="1:34" ht="13.5" customHeight="1" x14ac:dyDescent="0.2">
      <c r="A348" s="136" t="s">
        <v>732</v>
      </c>
      <c r="B348" s="181" t="s">
        <v>727</v>
      </c>
      <c r="C348" s="161"/>
      <c r="D348" s="189"/>
      <c r="E348" s="161"/>
      <c r="F348" s="161"/>
      <c r="G348" s="172"/>
      <c r="H348" s="182">
        <v>43.236823298514985</v>
      </c>
      <c r="I348" s="183">
        <v>20.109975364299842</v>
      </c>
      <c r="J348" s="183">
        <v>15.297686557779247</v>
      </c>
      <c r="K348" s="183">
        <v>6.4605482798347076</v>
      </c>
      <c r="L348" s="183">
        <v>6.7504107570458034</v>
      </c>
      <c r="M348" s="183">
        <v>4.4737724361360343</v>
      </c>
      <c r="N348" s="183">
        <v>3.6707706546731762</v>
      </c>
      <c r="O348" s="182">
        <v>52.90598821102963</v>
      </c>
      <c r="P348" s="183">
        <v>43.423228482580996</v>
      </c>
      <c r="Q348" s="183">
        <v>0</v>
      </c>
      <c r="R348" s="184"/>
      <c r="S348" s="182">
        <v>13.014082119253562</v>
      </c>
      <c r="T348" s="183">
        <v>14.746122337541209</v>
      </c>
      <c r="U348" s="183">
        <v>8.356143096453911</v>
      </c>
      <c r="V348" s="183">
        <v>0</v>
      </c>
      <c r="W348" s="183">
        <v>0</v>
      </c>
      <c r="X348" s="183">
        <v>1.5275963763460476</v>
      </c>
      <c r="Y348" s="183">
        <v>5.4656622854852985</v>
      </c>
      <c r="Z348" s="183">
        <v>56.771340727974362</v>
      </c>
      <c r="AA348" s="182">
        <v>1.1372810724252556</v>
      </c>
      <c r="AB348" s="183">
        <v>39.668523542617173</v>
      </c>
      <c r="AC348" s="183">
        <v>2.168894315305566</v>
      </c>
      <c r="AD348" s="182">
        <v>79.891090130799014</v>
      </c>
      <c r="AE348" s="183">
        <v>19.110196042671717</v>
      </c>
      <c r="AF348" s="182">
        <v>0</v>
      </c>
      <c r="AG348" s="185">
        <v>20.075138387409229</v>
      </c>
      <c r="AH348" s="167"/>
    </row>
    <row r="349" spans="1:34" ht="13.5" customHeight="1" x14ac:dyDescent="0.2">
      <c r="A349" s="109"/>
      <c r="B349" s="145"/>
      <c r="C349" s="145"/>
      <c r="D349" s="190"/>
      <c r="E349" s="145"/>
      <c r="F349" s="145"/>
      <c r="G349" s="109"/>
      <c r="H349" s="191"/>
      <c r="I349" s="191"/>
      <c r="J349" s="191"/>
      <c r="K349" s="191"/>
      <c r="L349" s="191"/>
      <c r="M349" s="191"/>
      <c r="N349" s="191"/>
      <c r="O349" s="191"/>
      <c r="P349" s="192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09"/>
      <c r="AE349" s="109"/>
      <c r="AF349" s="109"/>
      <c r="AG349" s="109"/>
      <c r="AH349" s="109"/>
    </row>
    <row r="350" spans="1:34" ht="13.5" customHeight="1" x14ac:dyDescent="0.2">
      <c r="A350" s="109"/>
      <c r="B350" s="145"/>
      <c r="C350" s="145"/>
      <c r="D350" s="190"/>
      <c r="E350" s="145"/>
      <c r="F350" s="145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</row>
    <row r="351" spans="1:34" ht="13.5" customHeight="1" x14ac:dyDescent="0.2">
      <c r="A351" s="109"/>
      <c r="B351" s="109"/>
      <c r="C351" s="145"/>
      <c r="D351" s="190"/>
      <c r="E351" s="145"/>
      <c r="F351" s="145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52"/>
      <c r="AA351" s="109"/>
      <c r="AB351" s="109"/>
      <c r="AC351" s="109"/>
      <c r="AD351" s="109"/>
      <c r="AE351" s="109"/>
      <c r="AF351" s="109"/>
      <c r="AG351" s="109"/>
      <c r="AH351" s="109"/>
    </row>
    <row r="352" spans="1:34" ht="13.5" customHeight="1" x14ac:dyDescent="0.2">
      <c r="A352" s="109"/>
      <c r="B352" s="109"/>
      <c r="C352" s="145"/>
      <c r="D352" s="190"/>
      <c r="E352" s="145"/>
      <c r="F352" s="145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</row>
    <row r="353" spans="1:34" ht="13.5" customHeight="1" x14ac:dyDescent="0.2">
      <c r="A353" s="109"/>
      <c r="B353" s="145"/>
      <c r="C353" s="145"/>
      <c r="D353" s="190"/>
      <c r="E353" s="145"/>
      <c r="F353" s="145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</row>
    <row r="354" spans="1:34" ht="13.5" customHeight="1" x14ac:dyDescent="0.2">
      <c r="A354" s="109"/>
      <c r="B354" s="145"/>
      <c r="C354" s="145"/>
      <c r="D354" s="190"/>
      <c r="E354" s="145"/>
      <c r="F354" s="145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</row>
    <row r="355" spans="1:34" ht="13.5" customHeight="1" x14ac:dyDescent="0.2">
      <c r="A355" s="109"/>
      <c r="B355" s="145"/>
      <c r="C355" s="145"/>
      <c r="D355" s="190"/>
      <c r="E355" s="145"/>
      <c r="F355" s="145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</row>
    <row r="356" spans="1:34" ht="13.5" customHeight="1" x14ac:dyDescent="0.2">
      <c r="A356" s="109"/>
      <c r="B356" s="145"/>
      <c r="C356" s="145"/>
      <c r="D356" s="190"/>
      <c r="E356" s="145"/>
      <c r="F356" s="145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</row>
    <row r="357" spans="1:34" ht="13.5" customHeight="1" x14ac:dyDescent="0.2">
      <c r="A357" s="109"/>
      <c r="B357" s="145"/>
      <c r="C357" s="145"/>
      <c r="D357" s="190"/>
      <c r="E357" s="145"/>
      <c r="F357" s="145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</row>
    <row r="358" spans="1:34" ht="13.5" customHeight="1" x14ac:dyDescent="0.2">
      <c r="D358" s="193"/>
    </row>
    <row r="359" spans="1:34" ht="13.5" customHeight="1" x14ac:dyDescent="0.2">
      <c r="D359" s="193"/>
    </row>
    <row r="360" spans="1:34" ht="13.5" customHeight="1" x14ac:dyDescent="0.2">
      <c r="D360" s="193"/>
    </row>
    <row r="361" spans="1:34" ht="13.5" customHeight="1" x14ac:dyDescent="0.2">
      <c r="D361" s="193"/>
    </row>
    <row r="362" spans="1:34" ht="13.5" customHeight="1" x14ac:dyDescent="0.2">
      <c r="D362" s="193"/>
    </row>
    <row r="363" spans="1:34" ht="13.5" customHeight="1" x14ac:dyDescent="0.2">
      <c r="D363" s="193"/>
    </row>
    <row r="364" spans="1:34" ht="13.5" customHeight="1" x14ac:dyDescent="0.2">
      <c r="D364" s="193"/>
    </row>
    <row r="365" spans="1:34" ht="13.5" customHeight="1" x14ac:dyDescent="0.2">
      <c r="D365" s="193"/>
    </row>
    <row r="366" spans="1:34" ht="13.5" customHeight="1" x14ac:dyDescent="0.2">
      <c r="D366" s="193"/>
    </row>
    <row r="367" spans="1:34" ht="13.5" customHeight="1" x14ac:dyDescent="0.2">
      <c r="D367" s="193"/>
    </row>
    <row r="368" spans="1:34" ht="13.5" customHeight="1" x14ac:dyDescent="0.2">
      <c r="D368" s="193"/>
    </row>
    <row r="369" spans="4:4" ht="13.5" customHeight="1" x14ac:dyDescent="0.2">
      <c r="D369" s="193"/>
    </row>
    <row r="370" spans="4:4" ht="13.5" customHeight="1" x14ac:dyDescent="0.2">
      <c r="D370" s="193"/>
    </row>
    <row r="371" spans="4:4" ht="13.5" customHeight="1" x14ac:dyDescent="0.2">
      <c r="D371" s="193"/>
    </row>
    <row r="372" spans="4:4" ht="13.5" customHeight="1" x14ac:dyDescent="0.2">
      <c r="D372" s="193"/>
    </row>
    <row r="373" spans="4:4" ht="13.5" customHeight="1" x14ac:dyDescent="0.2">
      <c r="D373" s="193"/>
    </row>
    <row r="374" spans="4:4" ht="13.5" customHeight="1" x14ac:dyDescent="0.2">
      <c r="D374" s="193"/>
    </row>
    <row r="375" spans="4:4" ht="13.5" customHeight="1" x14ac:dyDescent="0.2">
      <c r="D375" s="193"/>
    </row>
    <row r="376" spans="4:4" ht="13.5" customHeight="1" x14ac:dyDescent="0.2">
      <c r="D376" s="193"/>
    </row>
    <row r="377" spans="4:4" ht="13.5" customHeight="1" x14ac:dyDescent="0.2">
      <c r="D377" s="193"/>
    </row>
    <row r="378" spans="4:4" ht="13.5" customHeight="1" x14ac:dyDescent="0.2">
      <c r="D378" s="193"/>
    </row>
    <row r="379" spans="4:4" ht="13.5" customHeight="1" x14ac:dyDescent="0.2">
      <c r="D379" s="193"/>
    </row>
    <row r="380" spans="4:4" ht="13.5" customHeight="1" x14ac:dyDescent="0.2">
      <c r="D380" s="193"/>
    </row>
    <row r="381" spans="4:4" ht="13.5" customHeight="1" x14ac:dyDescent="0.2">
      <c r="D381" s="193"/>
    </row>
    <row r="382" spans="4:4" ht="13.5" customHeight="1" x14ac:dyDescent="0.2">
      <c r="D382" s="193"/>
    </row>
    <row r="383" spans="4:4" ht="13.5" customHeight="1" x14ac:dyDescent="0.2">
      <c r="D383" s="193"/>
    </row>
    <row r="384" spans="4:4" ht="13.5" customHeight="1" x14ac:dyDescent="0.2">
      <c r="D384" s="193"/>
    </row>
    <row r="385" spans="4:4" ht="13.5" customHeight="1" x14ac:dyDescent="0.2">
      <c r="D385" s="193"/>
    </row>
    <row r="386" spans="4:4" ht="13.5" customHeight="1" x14ac:dyDescent="0.2">
      <c r="D386" s="193"/>
    </row>
    <row r="387" spans="4:4" ht="13.5" customHeight="1" x14ac:dyDescent="0.2">
      <c r="D387" s="193"/>
    </row>
    <row r="388" spans="4:4" ht="13.5" customHeight="1" x14ac:dyDescent="0.2">
      <c r="D388" s="193"/>
    </row>
    <row r="389" spans="4:4" ht="13.5" customHeight="1" x14ac:dyDescent="0.2">
      <c r="D389" s="193"/>
    </row>
    <row r="390" spans="4:4" ht="13.5" customHeight="1" x14ac:dyDescent="0.2">
      <c r="D390" s="193"/>
    </row>
    <row r="391" spans="4:4" ht="13.5" customHeight="1" x14ac:dyDescent="0.2">
      <c r="D391" s="193"/>
    </row>
    <row r="392" spans="4:4" ht="13.5" customHeight="1" x14ac:dyDescent="0.2">
      <c r="D392" s="193"/>
    </row>
    <row r="393" spans="4:4" ht="13.5" customHeight="1" x14ac:dyDescent="0.2">
      <c r="D393" s="193"/>
    </row>
    <row r="394" spans="4:4" ht="13.5" customHeight="1" x14ac:dyDescent="0.2">
      <c r="D394" s="193"/>
    </row>
    <row r="395" spans="4:4" ht="13.5" customHeight="1" x14ac:dyDescent="0.2">
      <c r="D395" s="193"/>
    </row>
    <row r="396" spans="4:4" ht="13.5" customHeight="1" x14ac:dyDescent="0.2">
      <c r="D396" s="193"/>
    </row>
    <row r="397" spans="4:4" ht="13.5" customHeight="1" x14ac:dyDescent="0.2">
      <c r="D397" s="193"/>
    </row>
    <row r="398" spans="4:4" ht="13.5" customHeight="1" x14ac:dyDescent="0.2">
      <c r="D398" s="193"/>
    </row>
    <row r="399" spans="4:4" ht="13.5" customHeight="1" x14ac:dyDescent="0.2">
      <c r="D399" s="193"/>
    </row>
    <row r="400" spans="4:4" ht="13.5" customHeight="1" x14ac:dyDescent="0.2">
      <c r="D400" s="193"/>
    </row>
    <row r="401" spans="4:4" ht="13.5" customHeight="1" x14ac:dyDescent="0.2">
      <c r="D401" s="193"/>
    </row>
    <row r="402" spans="4:4" ht="13.5" customHeight="1" x14ac:dyDescent="0.2">
      <c r="D402" s="193"/>
    </row>
    <row r="403" spans="4:4" ht="13.5" customHeight="1" x14ac:dyDescent="0.2">
      <c r="D403" s="193"/>
    </row>
    <row r="404" spans="4:4" ht="13.5" customHeight="1" x14ac:dyDescent="0.2">
      <c r="D404" s="193"/>
    </row>
    <row r="405" spans="4:4" ht="13.5" customHeight="1" x14ac:dyDescent="0.2">
      <c r="D405" s="193"/>
    </row>
    <row r="406" spans="4:4" ht="13.5" customHeight="1" x14ac:dyDescent="0.2">
      <c r="D406" s="193"/>
    </row>
    <row r="407" spans="4:4" ht="13.5" customHeight="1" x14ac:dyDescent="0.2">
      <c r="D407" s="193"/>
    </row>
    <row r="408" spans="4:4" ht="13.5" customHeight="1" x14ac:dyDescent="0.2">
      <c r="D408" s="193"/>
    </row>
    <row r="409" spans="4:4" ht="13.5" customHeight="1" x14ac:dyDescent="0.2">
      <c r="D409" s="193"/>
    </row>
    <row r="410" spans="4:4" ht="13.5" customHeight="1" x14ac:dyDescent="0.2">
      <c r="D410" s="193"/>
    </row>
    <row r="411" spans="4:4" ht="13.5" customHeight="1" x14ac:dyDescent="0.2">
      <c r="D411" s="193"/>
    </row>
    <row r="412" spans="4:4" ht="13.5" customHeight="1" x14ac:dyDescent="0.2">
      <c r="D412" s="193"/>
    </row>
    <row r="413" spans="4:4" ht="13.5" customHeight="1" x14ac:dyDescent="0.2">
      <c r="D413" s="193"/>
    </row>
    <row r="414" spans="4:4" ht="13.5" customHeight="1" x14ac:dyDescent="0.2">
      <c r="D414" s="193"/>
    </row>
    <row r="415" spans="4:4" ht="13.5" customHeight="1" x14ac:dyDescent="0.2">
      <c r="D415" s="193"/>
    </row>
    <row r="416" spans="4:4" ht="13.5" customHeight="1" x14ac:dyDescent="0.2">
      <c r="D416" s="193"/>
    </row>
    <row r="417" spans="4:4" ht="13.5" customHeight="1" x14ac:dyDescent="0.2">
      <c r="D417" s="193"/>
    </row>
    <row r="418" spans="4:4" ht="13.5" customHeight="1" x14ac:dyDescent="0.2">
      <c r="D418" s="193"/>
    </row>
    <row r="419" spans="4:4" ht="13.5" customHeight="1" x14ac:dyDescent="0.2">
      <c r="D419" s="193"/>
    </row>
    <row r="420" spans="4:4" ht="13.5" customHeight="1" x14ac:dyDescent="0.2">
      <c r="D420" s="193"/>
    </row>
    <row r="421" spans="4:4" ht="13.5" customHeight="1" x14ac:dyDescent="0.2">
      <c r="D421" s="193"/>
    </row>
    <row r="422" spans="4:4" ht="13.5" customHeight="1" x14ac:dyDescent="0.2">
      <c r="D422" s="193"/>
    </row>
    <row r="423" spans="4:4" ht="13.5" customHeight="1" x14ac:dyDescent="0.2">
      <c r="D423" s="193"/>
    </row>
    <row r="424" spans="4:4" ht="13.5" customHeight="1" x14ac:dyDescent="0.2">
      <c r="D424" s="193"/>
    </row>
    <row r="425" spans="4:4" ht="13.5" customHeight="1" x14ac:dyDescent="0.2">
      <c r="D425" s="193"/>
    </row>
    <row r="426" spans="4:4" ht="13.5" customHeight="1" x14ac:dyDescent="0.2">
      <c r="D426" s="193"/>
    </row>
    <row r="427" spans="4:4" ht="13.5" customHeight="1" x14ac:dyDescent="0.2">
      <c r="D427" s="193"/>
    </row>
    <row r="428" spans="4:4" ht="13.5" customHeight="1" x14ac:dyDescent="0.2">
      <c r="D428" s="193"/>
    </row>
    <row r="429" spans="4:4" ht="13.5" customHeight="1" x14ac:dyDescent="0.2">
      <c r="D429" s="193"/>
    </row>
    <row r="430" spans="4:4" ht="13.5" customHeight="1" x14ac:dyDescent="0.2">
      <c r="D430" s="193"/>
    </row>
    <row r="431" spans="4:4" ht="13.5" customHeight="1" x14ac:dyDescent="0.2">
      <c r="D431" s="193"/>
    </row>
    <row r="432" spans="4:4" ht="13.5" customHeight="1" x14ac:dyDescent="0.2">
      <c r="D432" s="193"/>
    </row>
    <row r="433" spans="4:4" ht="13.5" customHeight="1" x14ac:dyDescent="0.2">
      <c r="D433" s="193"/>
    </row>
    <row r="434" spans="4:4" ht="13.5" customHeight="1" x14ac:dyDescent="0.2">
      <c r="D434" s="193"/>
    </row>
    <row r="435" spans="4:4" ht="13.5" customHeight="1" x14ac:dyDescent="0.2">
      <c r="D435" s="193"/>
    </row>
    <row r="436" spans="4:4" ht="13.5" customHeight="1" x14ac:dyDescent="0.2">
      <c r="D436" s="193"/>
    </row>
    <row r="437" spans="4:4" ht="13.5" customHeight="1" x14ac:dyDescent="0.2">
      <c r="D437" s="193"/>
    </row>
    <row r="438" spans="4:4" ht="13.5" customHeight="1" x14ac:dyDescent="0.2">
      <c r="D438" s="193"/>
    </row>
    <row r="439" spans="4:4" ht="13.5" customHeight="1" x14ac:dyDescent="0.2">
      <c r="D439" s="193"/>
    </row>
    <row r="440" spans="4:4" ht="13.5" customHeight="1" x14ac:dyDescent="0.2">
      <c r="D440" s="193"/>
    </row>
    <row r="441" spans="4:4" ht="13.5" customHeight="1" x14ac:dyDescent="0.2">
      <c r="D441" s="193"/>
    </row>
    <row r="442" spans="4:4" ht="13.5" customHeight="1" x14ac:dyDescent="0.2">
      <c r="D442" s="193"/>
    </row>
    <row r="443" spans="4:4" ht="13.5" customHeight="1" x14ac:dyDescent="0.2">
      <c r="D443" s="193"/>
    </row>
    <row r="444" spans="4:4" ht="13.5" customHeight="1" x14ac:dyDescent="0.2">
      <c r="D444" s="193"/>
    </row>
    <row r="445" spans="4:4" ht="13.5" customHeight="1" x14ac:dyDescent="0.2">
      <c r="D445" s="193"/>
    </row>
    <row r="446" spans="4:4" ht="13.5" customHeight="1" x14ac:dyDescent="0.2">
      <c r="D446" s="193"/>
    </row>
    <row r="447" spans="4:4" ht="13.5" customHeight="1" x14ac:dyDescent="0.2">
      <c r="D447" s="193"/>
    </row>
    <row r="448" spans="4:4" ht="13.5" customHeight="1" x14ac:dyDescent="0.2">
      <c r="D448" s="193"/>
    </row>
    <row r="449" spans="4:4" ht="13.5" customHeight="1" x14ac:dyDescent="0.2">
      <c r="D449" s="193"/>
    </row>
    <row r="450" spans="4:4" ht="13.5" customHeight="1" x14ac:dyDescent="0.2">
      <c r="D450" s="193"/>
    </row>
    <row r="451" spans="4:4" ht="13.5" customHeight="1" x14ac:dyDescent="0.2">
      <c r="D451" s="193"/>
    </row>
    <row r="452" spans="4:4" ht="13.5" customHeight="1" x14ac:dyDescent="0.2">
      <c r="D452" s="193"/>
    </row>
    <row r="453" spans="4:4" ht="13.5" customHeight="1" x14ac:dyDescent="0.2">
      <c r="D453" s="193"/>
    </row>
    <row r="454" spans="4:4" ht="13.5" customHeight="1" x14ac:dyDescent="0.2">
      <c r="D454" s="193"/>
    </row>
    <row r="455" spans="4:4" ht="13.5" customHeight="1" x14ac:dyDescent="0.2">
      <c r="D455" s="193"/>
    </row>
    <row r="456" spans="4:4" ht="13.5" customHeight="1" x14ac:dyDescent="0.2">
      <c r="D456" s="193"/>
    </row>
    <row r="457" spans="4:4" ht="13.5" customHeight="1" x14ac:dyDescent="0.2">
      <c r="D457" s="193"/>
    </row>
    <row r="458" spans="4:4" ht="13.5" customHeight="1" x14ac:dyDescent="0.2">
      <c r="D458" s="193"/>
    </row>
    <row r="459" spans="4:4" ht="13.5" customHeight="1" x14ac:dyDescent="0.2">
      <c r="D459" s="193"/>
    </row>
    <row r="460" spans="4:4" ht="13.5" customHeight="1" x14ac:dyDescent="0.2">
      <c r="D460" s="193"/>
    </row>
    <row r="461" spans="4:4" ht="13.5" customHeight="1" x14ac:dyDescent="0.2">
      <c r="D461" s="193"/>
    </row>
    <row r="462" spans="4:4" ht="13.5" customHeight="1" x14ac:dyDescent="0.2">
      <c r="D462" s="193"/>
    </row>
    <row r="463" spans="4:4" ht="13.5" customHeight="1" x14ac:dyDescent="0.2">
      <c r="D463" s="193"/>
    </row>
    <row r="464" spans="4:4" ht="13.5" customHeight="1" x14ac:dyDescent="0.2">
      <c r="D464" s="193"/>
    </row>
    <row r="465" spans="4:4" ht="13.5" customHeight="1" x14ac:dyDescent="0.2">
      <c r="D465" s="193"/>
    </row>
    <row r="466" spans="4:4" ht="13.5" customHeight="1" x14ac:dyDescent="0.2">
      <c r="D466" s="193"/>
    </row>
    <row r="467" spans="4:4" ht="13.5" customHeight="1" x14ac:dyDescent="0.2">
      <c r="D467" s="193"/>
    </row>
    <row r="468" spans="4:4" ht="13.5" customHeight="1" x14ac:dyDescent="0.2">
      <c r="D468" s="193"/>
    </row>
    <row r="469" spans="4:4" ht="13.5" customHeight="1" x14ac:dyDescent="0.2">
      <c r="D469" s="193"/>
    </row>
    <row r="470" spans="4:4" ht="13.5" customHeight="1" x14ac:dyDescent="0.2">
      <c r="D470" s="193"/>
    </row>
    <row r="471" spans="4:4" ht="13.5" customHeight="1" x14ac:dyDescent="0.2">
      <c r="D471" s="193"/>
    </row>
    <row r="472" spans="4:4" ht="13.5" customHeight="1" x14ac:dyDescent="0.2">
      <c r="D472" s="193"/>
    </row>
    <row r="473" spans="4:4" ht="13.5" customHeight="1" x14ac:dyDescent="0.2">
      <c r="D473" s="193"/>
    </row>
    <row r="474" spans="4:4" ht="13.5" customHeight="1" x14ac:dyDescent="0.2">
      <c r="D474" s="193"/>
    </row>
    <row r="475" spans="4:4" ht="13.5" customHeight="1" x14ac:dyDescent="0.2">
      <c r="D475" s="193"/>
    </row>
    <row r="476" spans="4:4" ht="13.5" customHeight="1" x14ac:dyDescent="0.2">
      <c r="D476" s="193"/>
    </row>
    <row r="477" spans="4:4" ht="13.5" customHeight="1" x14ac:dyDescent="0.2">
      <c r="D477" s="193"/>
    </row>
    <row r="478" spans="4:4" ht="13.5" customHeight="1" x14ac:dyDescent="0.2">
      <c r="D478" s="193"/>
    </row>
    <row r="479" spans="4:4" ht="13.5" customHeight="1" x14ac:dyDescent="0.2">
      <c r="D479" s="193"/>
    </row>
    <row r="480" spans="4:4" ht="13.5" customHeight="1" x14ac:dyDescent="0.2">
      <c r="D480" s="193"/>
    </row>
    <row r="481" spans="4:4" ht="13.5" customHeight="1" x14ac:dyDescent="0.2">
      <c r="D481" s="193"/>
    </row>
    <row r="482" spans="4:4" ht="13.5" customHeight="1" x14ac:dyDescent="0.2">
      <c r="D482" s="193"/>
    </row>
    <row r="483" spans="4:4" ht="13.5" customHeight="1" x14ac:dyDescent="0.2">
      <c r="D483" s="193"/>
    </row>
    <row r="484" spans="4:4" ht="13.5" customHeight="1" x14ac:dyDescent="0.2">
      <c r="D484" s="193"/>
    </row>
    <row r="485" spans="4:4" ht="13.5" customHeight="1" x14ac:dyDescent="0.2">
      <c r="D485" s="193"/>
    </row>
    <row r="486" spans="4:4" ht="13.5" customHeight="1" x14ac:dyDescent="0.2">
      <c r="D486" s="193"/>
    </row>
    <row r="487" spans="4:4" ht="13.5" customHeight="1" x14ac:dyDescent="0.2">
      <c r="D487" s="193"/>
    </row>
    <row r="488" spans="4:4" ht="13.5" customHeight="1" x14ac:dyDescent="0.2">
      <c r="D488" s="193"/>
    </row>
    <row r="489" spans="4:4" ht="13.5" customHeight="1" x14ac:dyDescent="0.2">
      <c r="D489" s="193"/>
    </row>
    <row r="490" spans="4:4" ht="13.5" customHeight="1" x14ac:dyDescent="0.2">
      <c r="D490" s="193"/>
    </row>
    <row r="491" spans="4:4" ht="13.5" customHeight="1" x14ac:dyDescent="0.2">
      <c r="D491" s="193"/>
    </row>
    <row r="492" spans="4:4" ht="13.5" customHeight="1" x14ac:dyDescent="0.2">
      <c r="D492" s="193"/>
    </row>
    <row r="493" spans="4:4" ht="13.5" customHeight="1" x14ac:dyDescent="0.2">
      <c r="D493" s="193"/>
    </row>
    <row r="494" spans="4:4" ht="13.5" customHeight="1" x14ac:dyDescent="0.2">
      <c r="D494" s="193"/>
    </row>
    <row r="495" spans="4:4" ht="13.5" customHeight="1" x14ac:dyDescent="0.2">
      <c r="D495" s="193"/>
    </row>
    <row r="496" spans="4:4" ht="13.5" customHeight="1" x14ac:dyDescent="0.2">
      <c r="D496" s="193"/>
    </row>
    <row r="497" spans="4:4" ht="13.5" customHeight="1" x14ac:dyDescent="0.2">
      <c r="D497" s="193"/>
    </row>
    <row r="498" spans="4:4" ht="13.5" customHeight="1" x14ac:dyDescent="0.2">
      <c r="D498" s="193"/>
    </row>
    <row r="499" spans="4:4" ht="13.5" customHeight="1" x14ac:dyDescent="0.2">
      <c r="D499" s="193"/>
    </row>
    <row r="500" spans="4:4" ht="13.5" customHeight="1" x14ac:dyDescent="0.2">
      <c r="D500" s="193"/>
    </row>
    <row r="501" spans="4:4" ht="13.5" customHeight="1" x14ac:dyDescent="0.2">
      <c r="D501" s="193"/>
    </row>
    <row r="502" spans="4:4" ht="13.5" customHeight="1" x14ac:dyDescent="0.2">
      <c r="D502" s="193"/>
    </row>
    <row r="503" spans="4:4" ht="13.5" customHeight="1" x14ac:dyDescent="0.2">
      <c r="D503" s="193"/>
    </row>
    <row r="504" spans="4:4" ht="13.5" customHeight="1" x14ac:dyDescent="0.2">
      <c r="D504" s="193"/>
    </row>
    <row r="505" spans="4:4" ht="13.5" customHeight="1" x14ac:dyDescent="0.2">
      <c r="D505" s="193"/>
    </row>
    <row r="506" spans="4:4" ht="13.5" customHeight="1" x14ac:dyDescent="0.2">
      <c r="D506" s="193"/>
    </row>
    <row r="507" spans="4:4" ht="13.5" customHeight="1" x14ac:dyDescent="0.2">
      <c r="D507" s="193"/>
    </row>
    <row r="508" spans="4:4" ht="13.5" customHeight="1" x14ac:dyDescent="0.2">
      <c r="D508" s="193"/>
    </row>
    <row r="509" spans="4:4" ht="13.5" customHeight="1" x14ac:dyDescent="0.2">
      <c r="D509" s="193"/>
    </row>
    <row r="510" spans="4:4" ht="13.5" customHeight="1" x14ac:dyDescent="0.2">
      <c r="D510" s="193"/>
    </row>
    <row r="511" spans="4:4" ht="13.5" customHeight="1" x14ac:dyDescent="0.2">
      <c r="D511" s="193"/>
    </row>
    <row r="512" spans="4:4" ht="13.5" customHeight="1" x14ac:dyDescent="0.2">
      <c r="D512" s="193"/>
    </row>
    <row r="513" spans="4:4" ht="13.5" customHeight="1" x14ac:dyDescent="0.2">
      <c r="D513" s="193"/>
    </row>
    <row r="514" spans="4:4" ht="13.5" customHeight="1" x14ac:dyDescent="0.2">
      <c r="D514" s="193"/>
    </row>
    <row r="515" spans="4:4" ht="13.5" customHeight="1" x14ac:dyDescent="0.2">
      <c r="D515" s="193"/>
    </row>
    <row r="516" spans="4:4" ht="13.5" customHeight="1" x14ac:dyDescent="0.2">
      <c r="D516" s="193"/>
    </row>
    <row r="517" spans="4:4" ht="13.5" customHeight="1" x14ac:dyDescent="0.2">
      <c r="D517" s="193"/>
    </row>
    <row r="518" spans="4:4" ht="13.5" customHeight="1" x14ac:dyDescent="0.2">
      <c r="D518" s="193"/>
    </row>
    <row r="519" spans="4:4" ht="13.5" customHeight="1" x14ac:dyDescent="0.2">
      <c r="D519" s="193"/>
    </row>
    <row r="520" spans="4:4" ht="13.5" customHeight="1" x14ac:dyDescent="0.2">
      <c r="D520" s="193"/>
    </row>
    <row r="521" spans="4:4" ht="13.5" customHeight="1" x14ac:dyDescent="0.2">
      <c r="D521" s="193"/>
    </row>
    <row r="522" spans="4:4" ht="13.5" customHeight="1" x14ac:dyDescent="0.2">
      <c r="D522" s="193"/>
    </row>
    <row r="523" spans="4:4" ht="13.5" customHeight="1" x14ac:dyDescent="0.2">
      <c r="D523" s="193"/>
    </row>
    <row r="524" spans="4:4" ht="13.5" customHeight="1" x14ac:dyDescent="0.2">
      <c r="D524" s="193"/>
    </row>
    <row r="525" spans="4:4" ht="13.5" customHeight="1" x14ac:dyDescent="0.2">
      <c r="D525" s="193"/>
    </row>
    <row r="526" spans="4:4" ht="13.5" customHeight="1" x14ac:dyDescent="0.2">
      <c r="D526" s="193"/>
    </row>
    <row r="527" spans="4:4" ht="13.5" customHeight="1" x14ac:dyDescent="0.2">
      <c r="D527" s="193"/>
    </row>
    <row r="528" spans="4:4" ht="13.5" customHeight="1" x14ac:dyDescent="0.2">
      <c r="D528" s="193"/>
    </row>
    <row r="529" spans="4:4" ht="13.5" customHeight="1" x14ac:dyDescent="0.2">
      <c r="D529" s="193"/>
    </row>
    <row r="530" spans="4:4" ht="13.5" customHeight="1" x14ac:dyDescent="0.2">
      <c r="D530" s="193"/>
    </row>
    <row r="531" spans="4:4" ht="13.5" customHeight="1" x14ac:dyDescent="0.2">
      <c r="D531" s="193"/>
    </row>
    <row r="532" spans="4:4" ht="13.5" customHeight="1" x14ac:dyDescent="0.2">
      <c r="D532" s="193"/>
    </row>
    <row r="533" spans="4:4" ht="13.5" customHeight="1" x14ac:dyDescent="0.2">
      <c r="D533" s="193"/>
    </row>
    <row r="534" spans="4:4" ht="13.5" customHeight="1" x14ac:dyDescent="0.2">
      <c r="D534" s="193"/>
    </row>
    <row r="535" spans="4:4" ht="13.5" customHeight="1" x14ac:dyDescent="0.2">
      <c r="D535" s="193"/>
    </row>
    <row r="536" spans="4:4" ht="13.5" customHeight="1" x14ac:dyDescent="0.2">
      <c r="D536" s="193"/>
    </row>
    <row r="537" spans="4:4" ht="13.5" customHeight="1" x14ac:dyDescent="0.2">
      <c r="D537" s="193"/>
    </row>
    <row r="538" spans="4:4" ht="13.5" customHeight="1" x14ac:dyDescent="0.2">
      <c r="D538" s="193"/>
    </row>
    <row r="539" spans="4:4" ht="13.5" customHeight="1" x14ac:dyDescent="0.2">
      <c r="D539" s="193"/>
    </row>
    <row r="540" spans="4:4" ht="13.5" customHeight="1" x14ac:dyDescent="0.2">
      <c r="D540" s="193"/>
    </row>
    <row r="541" spans="4:4" ht="13.5" customHeight="1" x14ac:dyDescent="0.2">
      <c r="D541" s="193"/>
    </row>
    <row r="542" spans="4:4" ht="13.5" customHeight="1" x14ac:dyDescent="0.2">
      <c r="D542" s="193"/>
    </row>
    <row r="543" spans="4:4" ht="13.5" customHeight="1" x14ac:dyDescent="0.2">
      <c r="D543" s="193"/>
    </row>
    <row r="544" spans="4:4" ht="13.5" customHeight="1" x14ac:dyDescent="0.2">
      <c r="D544" s="193"/>
    </row>
    <row r="545" spans="4:4" ht="13.5" customHeight="1" x14ac:dyDescent="0.2">
      <c r="D545" s="193"/>
    </row>
    <row r="546" spans="4:4" ht="13.5" customHeight="1" x14ac:dyDescent="0.2">
      <c r="D546" s="193"/>
    </row>
    <row r="547" spans="4:4" ht="13.5" customHeight="1" x14ac:dyDescent="0.2">
      <c r="D547" s="193"/>
    </row>
    <row r="548" spans="4:4" ht="13.5" customHeight="1" x14ac:dyDescent="0.2">
      <c r="D548" s="193"/>
    </row>
    <row r="549" spans="4:4" ht="13.5" customHeight="1" x14ac:dyDescent="0.2">
      <c r="D549" s="193"/>
    </row>
    <row r="550" spans="4:4" ht="13.5" customHeight="1" x14ac:dyDescent="0.2">
      <c r="D550" s="193"/>
    </row>
    <row r="551" spans="4:4" ht="13.5" customHeight="1" x14ac:dyDescent="0.2">
      <c r="D551" s="193"/>
    </row>
    <row r="552" spans="4:4" ht="13.5" customHeight="1" x14ac:dyDescent="0.2">
      <c r="D552" s="193"/>
    </row>
    <row r="553" spans="4:4" ht="13.5" customHeight="1" x14ac:dyDescent="0.2">
      <c r="D553" s="193"/>
    </row>
    <row r="554" spans="4:4" ht="13.5" customHeight="1" x14ac:dyDescent="0.2">
      <c r="D554" s="193"/>
    </row>
    <row r="555" spans="4:4" ht="13.5" customHeight="1" x14ac:dyDescent="0.2">
      <c r="D555" s="193"/>
    </row>
    <row r="556" spans="4:4" ht="13.5" customHeight="1" x14ac:dyDescent="0.2">
      <c r="D556" s="193"/>
    </row>
    <row r="557" spans="4:4" ht="13.5" customHeight="1" x14ac:dyDescent="0.2">
      <c r="D557" s="193"/>
    </row>
    <row r="558" spans="4:4" ht="13.5" customHeight="1" x14ac:dyDescent="0.2">
      <c r="D558" s="193"/>
    </row>
    <row r="559" spans="4:4" ht="13.5" customHeight="1" x14ac:dyDescent="0.2">
      <c r="D559" s="193"/>
    </row>
    <row r="560" spans="4:4" ht="13.5" customHeight="1" x14ac:dyDescent="0.2">
      <c r="D560" s="193"/>
    </row>
    <row r="561" spans="4:4" ht="13.5" customHeight="1" x14ac:dyDescent="0.2">
      <c r="D561" s="193"/>
    </row>
    <row r="562" spans="4:4" ht="13.5" customHeight="1" x14ac:dyDescent="0.2">
      <c r="D562" s="193"/>
    </row>
    <row r="563" spans="4:4" ht="13.5" customHeight="1" x14ac:dyDescent="0.2">
      <c r="D563" s="193"/>
    </row>
    <row r="564" spans="4:4" ht="13.5" customHeight="1" x14ac:dyDescent="0.2">
      <c r="D564" s="193"/>
    </row>
    <row r="565" spans="4:4" ht="13.5" customHeight="1" x14ac:dyDescent="0.2">
      <c r="D565" s="193"/>
    </row>
    <row r="566" spans="4:4" ht="13.5" customHeight="1" x14ac:dyDescent="0.2">
      <c r="D566" s="193"/>
    </row>
    <row r="567" spans="4:4" ht="13.5" customHeight="1" x14ac:dyDescent="0.2">
      <c r="D567" s="193"/>
    </row>
    <row r="568" spans="4:4" ht="13.5" customHeight="1" x14ac:dyDescent="0.2">
      <c r="D568" s="193"/>
    </row>
    <row r="569" spans="4:4" ht="13.5" customHeight="1" x14ac:dyDescent="0.2">
      <c r="D569" s="193"/>
    </row>
    <row r="570" spans="4:4" ht="13.5" customHeight="1" x14ac:dyDescent="0.2">
      <c r="D570" s="193"/>
    </row>
    <row r="571" spans="4:4" ht="13.5" customHeight="1" x14ac:dyDescent="0.2">
      <c r="D571" s="193"/>
    </row>
    <row r="572" spans="4:4" ht="13.5" customHeight="1" x14ac:dyDescent="0.2">
      <c r="D572" s="193"/>
    </row>
    <row r="573" spans="4:4" ht="13.5" customHeight="1" x14ac:dyDescent="0.2">
      <c r="D573" s="193"/>
    </row>
    <row r="574" spans="4:4" ht="13.5" customHeight="1" x14ac:dyDescent="0.2">
      <c r="D574" s="193"/>
    </row>
    <row r="575" spans="4:4" ht="13.5" customHeight="1" x14ac:dyDescent="0.2">
      <c r="D575" s="193"/>
    </row>
    <row r="576" spans="4:4" ht="13.5" customHeight="1" x14ac:dyDescent="0.2">
      <c r="D576" s="193"/>
    </row>
    <row r="577" spans="4:4" ht="13.5" customHeight="1" x14ac:dyDescent="0.2">
      <c r="D577" s="193"/>
    </row>
    <row r="578" spans="4:4" ht="13.5" customHeight="1" x14ac:dyDescent="0.2">
      <c r="D578" s="193"/>
    </row>
    <row r="579" spans="4:4" ht="13.5" customHeight="1" x14ac:dyDescent="0.2">
      <c r="D579" s="193"/>
    </row>
    <row r="580" spans="4:4" ht="13.5" customHeight="1" x14ac:dyDescent="0.2">
      <c r="D580" s="193"/>
    </row>
    <row r="581" spans="4:4" ht="13.5" customHeight="1" x14ac:dyDescent="0.2">
      <c r="D581" s="193"/>
    </row>
    <row r="582" spans="4:4" ht="13.5" customHeight="1" x14ac:dyDescent="0.2">
      <c r="D582" s="193"/>
    </row>
    <row r="583" spans="4:4" ht="13.5" customHeight="1" x14ac:dyDescent="0.2">
      <c r="D583" s="193"/>
    </row>
    <row r="584" spans="4:4" ht="13.5" customHeight="1" x14ac:dyDescent="0.2">
      <c r="D584" s="193"/>
    </row>
    <row r="585" spans="4:4" ht="13.5" customHeight="1" x14ac:dyDescent="0.2">
      <c r="D585" s="193"/>
    </row>
    <row r="586" spans="4:4" ht="13.5" customHeight="1" x14ac:dyDescent="0.2">
      <c r="D586" s="193"/>
    </row>
    <row r="587" spans="4:4" ht="13.5" customHeight="1" x14ac:dyDescent="0.2">
      <c r="D587" s="193"/>
    </row>
    <row r="588" spans="4:4" ht="13.5" customHeight="1" x14ac:dyDescent="0.2">
      <c r="D588" s="193"/>
    </row>
    <row r="589" spans="4:4" ht="13.5" customHeight="1" x14ac:dyDescent="0.2">
      <c r="D589" s="193"/>
    </row>
    <row r="590" spans="4:4" ht="13.5" customHeight="1" x14ac:dyDescent="0.2">
      <c r="D590" s="193"/>
    </row>
    <row r="591" spans="4:4" ht="13.5" customHeight="1" x14ac:dyDescent="0.2">
      <c r="D591" s="193"/>
    </row>
    <row r="592" spans="4:4" ht="13.5" customHeight="1" x14ac:dyDescent="0.2">
      <c r="D592" s="193"/>
    </row>
    <row r="593" spans="4:4" ht="13.5" customHeight="1" x14ac:dyDescent="0.2">
      <c r="D593" s="193"/>
    </row>
    <row r="594" spans="4:4" ht="13.5" customHeight="1" x14ac:dyDescent="0.2">
      <c r="D594" s="193"/>
    </row>
    <row r="595" spans="4:4" ht="13.5" customHeight="1" x14ac:dyDescent="0.2">
      <c r="D595" s="193"/>
    </row>
    <row r="596" spans="4:4" ht="13.5" customHeight="1" x14ac:dyDescent="0.2">
      <c r="D596" s="193"/>
    </row>
    <row r="597" spans="4:4" ht="13.5" customHeight="1" x14ac:dyDescent="0.2">
      <c r="D597" s="193"/>
    </row>
    <row r="598" spans="4:4" ht="13.5" customHeight="1" x14ac:dyDescent="0.2">
      <c r="D598" s="193"/>
    </row>
    <row r="599" spans="4:4" ht="13.5" customHeight="1" x14ac:dyDescent="0.2">
      <c r="D599" s="193"/>
    </row>
    <row r="600" spans="4:4" ht="13.5" customHeight="1" x14ac:dyDescent="0.2">
      <c r="D600" s="193"/>
    </row>
    <row r="601" spans="4:4" ht="13.5" customHeight="1" x14ac:dyDescent="0.2">
      <c r="D601" s="193"/>
    </row>
    <row r="602" spans="4:4" ht="13.5" customHeight="1" x14ac:dyDescent="0.2">
      <c r="D602" s="193"/>
    </row>
    <row r="603" spans="4:4" ht="13.5" customHeight="1" x14ac:dyDescent="0.2">
      <c r="D603" s="193"/>
    </row>
    <row r="604" spans="4:4" ht="13.5" customHeight="1" x14ac:dyDescent="0.2">
      <c r="D604" s="193"/>
    </row>
    <row r="605" spans="4:4" ht="13.5" customHeight="1" x14ac:dyDescent="0.2">
      <c r="D605" s="193"/>
    </row>
    <row r="606" spans="4:4" ht="13.5" customHeight="1" x14ac:dyDescent="0.2">
      <c r="D606" s="193"/>
    </row>
    <row r="607" spans="4:4" ht="13.5" customHeight="1" x14ac:dyDescent="0.2">
      <c r="D607" s="193"/>
    </row>
    <row r="608" spans="4:4" ht="13.5" customHeight="1" x14ac:dyDescent="0.2">
      <c r="D608" s="193"/>
    </row>
    <row r="609" spans="4:4" ht="13.5" customHeight="1" x14ac:dyDescent="0.2">
      <c r="D609" s="193"/>
    </row>
    <row r="610" spans="4:4" ht="13.5" customHeight="1" x14ac:dyDescent="0.2">
      <c r="D610" s="193"/>
    </row>
    <row r="611" spans="4:4" ht="13.5" customHeight="1" x14ac:dyDescent="0.2">
      <c r="D611" s="193"/>
    </row>
    <row r="612" spans="4:4" ht="13.5" customHeight="1" x14ac:dyDescent="0.2">
      <c r="D612" s="193"/>
    </row>
    <row r="613" spans="4:4" ht="13.5" customHeight="1" x14ac:dyDescent="0.2">
      <c r="D613" s="193"/>
    </row>
    <row r="614" spans="4:4" ht="13.5" customHeight="1" x14ac:dyDescent="0.2">
      <c r="D614" s="193"/>
    </row>
    <row r="615" spans="4:4" ht="13.5" customHeight="1" x14ac:dyDescent="0.2">
      <c r="D615" s="193"/>
    </row>
    <row r="616" spans="4:4" ht="13.5" customHeight="1" x14ac:dyDescent="0.2">
      <c r="D616" s="193"/>
    </row>
    <row r="617" spans="4:4" ht="13.5" customHeight="1" x14ac:dyDescent="0.2">
      <c r="D617" s="193"/>
    </row>
    <row r="618" spans="4:4" ht="13.5" customHeight="1" x14ac:dyDescent="0.2">
      <c r="D618" s="193"/>
    </row>
    <row r="619" spans="4:4" ht="13.5" customHeight="1" x14ac:dyDescent="0.2">
      <c r="D619" s="193"/>
    </row>
    <row r="620" spans="4:4" ht="13.5" customHeight="1" x14ac:dyDescent="0.2">
      <c r="D620" s="193"/>
    </row>
    <row r="621" spans="4:4" ht="13.5" customHeight="1" x14ac:dyDescent="0.2">
      <c r="D621" s="193"/>
    </row>
    <row r="622" spans="4:4" ht="13.5" customHeight="1" x14ac:dyDescent="0.2">
      <c r="D622" s="193"/>
    </row>
    <row r="623" spans="4:4" ht="13.5" customHeight="1" x14ac:dyDescent="0.2">
      <c r="D623" s="193"/>
    </row>
    <row r="624" spans="4:4" ht="13.5" customHeight="1" x14ac:dyDescent="0.2">
      <c r="D624" s="193"/>
    </row>
    <row r="625" spans="4:4" ht="13.5" customHeight="1" x14ac:dyDescent="0.2">
      <c r="D625" s="193"/>
    </row>
    <row r="626" spans="4:4" ht="13.5" customHeight="1" x14ac:dyDescent="0.2">
      <c r="D626" s="193"/>
    </row>
    <row r="627" spans="4:4" ht="13.5" customHeight="1" x14ac:dyDescent="0.2">
      <c r="D627" s="193"/>
    </row>
    <row r="628" spans="4:4" ht="13.5" customHeight="1" x14ac:dyDescent="0.2">
      <c r="D628" s="193"/>
    </row>
    <row r="629" spans="4:4" ht="13.5" customHeight="1" x14ac:dyDescent="0.2">
      <c r="D629" s="193"/>
    </row>
    <row r="630" spans="4:4" ht="13.5" customHeight="1" x14ac:dyDescent="0.2">
      <c r="D630" s="193"/>
    </row>
    <row r="631" spans="4:4" ht="13.5" customHeight="1" x14ac:dyDescent="0.2">
      <c r="D631" s="193"/>
    </row>
    <row r="632" spans="4:4" ht="13.5" customHeight="1" x14ac:dyDescent="0.2">
      <c r="D632" s="193"/>
    </row>
    <row r="633" spans="4:4" ht="13.5" customHeight="1" x14ac:dyDescent="0.2">
      <c r="D633" s="193"/>
    </row>
    <row r="634" spans="4:4" ht="13.5" customHeight="1" x14ac:dyDescent="0.2">
      <c r="D634" s="193"/>
    </row>
    <row r="635" spans="4:4" ht="13.5" customHeight="1" x14ac:dyDescent="0.2">
      <c r="D635" s="193"/>
    </row>
    <row r="636" spans="4:4" ht="13.5" customHeight="1" x14ac:dyDescent="0.2">
      <c r="D636" s="193"/>
    </row>
    <row r="637" spans="4:4" ht="13.5" customHeight="1" x14ac:dyDescent="0.2">
      <c r="D637" s="193"/>
    </row>
    <row r="638" spans="4:4" ht="13.5" customHeight="1" x14ac:dyDescent="0.2">
      <c r="D638" s="193"/>
    </row>
    <row r="639" spans="4:4" ht="13.5" customHeight="1" x14ac:dyDescent="0.2">
      <c r="D639" s="193"/>
    </row>
    <row r="640" spans="4:4" ht="13.5" customHeight="1" x14ac:dyDescent="0.2">
      <c r="D640" s="193"/>
    </row>
    <row r="641" spans="4:4" ht="13.5" customHeight="1" x14ac:dyDescent="0.2">
      <c r="D641" s="193"/>
    </row>
    <row r="642" spans="4:4" ht="13.5" customHeight="1" x14ac:dyDescent="0.2">
      <c r="D642" s="193"/>
    </row>
    <row r="643" spans="4:4" ht="13.5" customHeight="1" x14ac:dyDescent="0.2">
      <c r="D643" s="193"/>
    </row>
    <row r="644" spans="4:4" ht="13.5" customHeight="1" x14ac:dyDescent="0.2">
      <c r="D644" s="193"/>
    </row>
    <row r="645" spans="4:4" ht="13.5" customHeight="1" x14ac:dyDescent="0.2">
      <c r="D645" s="193"/>
    </row>
    <row r="646" spans="4:4" ht="13.5" customHeight="1" x14ac:dyDescent="0.2">
      <c r="D646" s="193"/>
    </row>
    <row r="647" spans="4:4" ht="13.5" customHeight="1" x14ac:dyDescent="0.2">
      <c r="D647" s="193"/>
    </row>
    <row r="648" spans="4:4" ht="13.5" customHeight="1" x14ac:dyDescent="0.2">
      <c r="D648" s="193"/>
    </row>
    <row r="649" spans="4:4" ht="13.5" customHeight="1" x14ac:dyDescent="0.2">
      <c r="D649" s="193"/>
    </row>
    <row r="650" spans="4:4" ht="13.5" customHeight="1" x14ac:dyDescent="0.2">
      <c r="D650" s="193"/>
    </row>
    <row r="651" spans="4:4" ht="13.5" customHeight="1" x14ac:dyDescent="0.2">
      <c r="D651" s="193"/>
    </row>
    <row r="652" spans="4:4" ht="13.5" customHeight="1" x14ac:dyDescent="0.2">
      <c r="D652" s="193"/>
    </row>
    <row r="653" spans="4:4" ht="13.5" customHeight="1" x14ac:dyDescent="0.2">
      <c r="D653" s="193"/>
    </row>
    <row r="654" spans="4:4" ht="13.5" customHeight="1" x14ac:dyDescent="0.2">
      <c r="D654" s="193"/>
    </row>
    <row r="655" spans="4:4" ht="13.5" customHeight="1" x14ac:dyDescent="0.2">
      <c r="D655" s="193"/>
    </row>
    <row r="656" spans="4:4" ht="13.5" customHeight="1" x14ac:dyDescent="0.2">
      <c r="D656" s="193"/>
    </row>
    <row r="657" spans="4:4" ht="13.5" customHeight="1" x14ac:dyDescent="0.2">
      <c r="D657" s="193"/>
    </row>
    <row r="658" spans="4:4" ht="13.5" customHeight="1" x14ac:dyDescent="0.2">
      <c r="D658" s="193"/>
    </row>
    <row r="659" spans="4:4" ht="13.5" customHeight="1" x14ac:dyDescent="0.2">
      <c r="D659" s="193"/>
    </row>
    <row r="660" spans="4:4" ht="13.5" customHeight="1" x14ac:dyDescent="0.2">
      <c r="D660" s="193"/>
    </row>
    <row r="661" spans="4:4" ht="13.5" customHeight="1" x14ac:dyDescent="0.2">
      <c r="D661" s="193"/>
    </row>
    <row r="662" spans="4:4" ht="13.5" customHeight="1" x14ac:dyDescent="0.2">
      <c r="D662" s="193"/>
    </row>
    <row r="663" spans="4:4" ht="13.5" customHeight="1" x14ac:dyDescent="0.2">
      <c r="D663" s="193"/>
    </row>
    <row r="664" spans="4:4" ht="13.5" customHeight="1" x14ac:dyDescent="0.2">
      <c r="D664" s="193"/>
    </row>
    <row r="665" spans="4:4" ht="13.5" customHeight="1" x14ac:dyDescent="0.2">
      <c r="D665" s="193"/>
    </row>
    <row r="666" spans="4:4" ht="13.5" customHeight="1" x14ac:dyDescent="0.2">
      <c r="D666" s="193"/>
    </row>
    <row r="667" spans="4:4" ht="13.5" customHeight="1" x14ac:dyDescent="0.2">
      <c r="D667" s="193"/>
    </row>
    <row r="668" spans="4:4" ht="13.5" customHeight="1" x14ac:dyDescent="0.2">
      <c r="D668" s="193"/>
    </row>
    <row r="669" spans="4:4" ht="13.5" customHeight="1" x14ac:dyDescent="0.2">
      <c r="D669" s="193"/>
    </row>
    <row r="670" spans="4:4" ht="13.5" customHeight="1" x14ac:dyDescent="0.2">
      <c r="D670" s="193"/>
    </row>
    <row r="671" spans="4:4" ht="13.5" customHeight="1" x14ac:dyDescent="0.2">
      <c r="D671" s="193"/>
    </row>
    <row r="672" spans="4:4" ht="13.5" customHeight="1" x14ac:dyDescent="0.2">
      <c r="D672" s="193"/>
    </row>
    <row r="673" spans="4:4" ht="13.5" customHeight="1" x14ac:dyDescent="0.2">
      <c r="D673" s="193"/>
    </row>
    <row r="674" spans="4:4" ht="13.5" customHeight="1" x14ac:dyDescent="0.2">
      <c r="D674" s="193"/>
    </row>
    <row r="675" spans="4:4" ht="13.5" customHeight="1" x14ac:dyDescent="0.2">
      <c r="D675" s="193"/>
    </row>
    <row r="676" spans="4:4" ht="13.5" customHeight="1" x14ac:dyDescent="0.2">
      <c r="D676" s="193"/>
    </row>
    <row r="677" spans="4:4" ht="13.5" customHeight="1" x14ac:dyDescent="0.2">
      <c r="D677" s="193"/>
    </row>
    <row r="678" spans="4:4" ht="13.5" customHeight="1" x14ac:dyDescent="0.2">
      <c r="D678" s="193"/>
    </row>
    <row r="679" spans="4:4" ht="13.5" customHeight="1" x14ac:dyDescent="0.2">
      <c r="D679" s="193"/>
    </row>
    <row r="680" spans="4:4" ht="13.5" customHeight="1" x14ac:dyDescent="0.2">
      <c r="D680" s="193"/>
    </row>
    <row r="681" spans="4:4" ht="13.5" customHeight="1" x14ac:dyDescent="0.2">
      <c r="D681" s="193"/>
    </row>
    <row r="682" spans="4:4" ht="13.5" customHeight="1" x14ac:dyDescent="0.2">
      <c r="D682" s="193"/>
    </row>
    <row r="683" spans="4:4" ht="13.5" customHeight="1" x14ac:dyDescent="0.2">
      <c r="D683" s="193"/>
    </row>
    <row r="684" spans="4:4" ht="13.5" customHeight="1" x14ac:dyDescent="0.2">
      <c r="D684" s="193"/>
    </row>
    <row r="685" spans="4:4" ht="13.5" customHeight="1" x14ac:dyDescent="0.2">
      <c r="D685" s="193"/>
    </row>
    <row r="686" spans="4:4" ht="13.5" customHeight="1" x14ac:dyDescent="0.2">
      <c r="D686" s="193"/>
    </row>
    <row r="687" spans="4:4" ht="13.5" customHeight="1" x14ac:dyDescent="0.2">
      <c r="D687" s="193"/>
    </row>
    <row r="688" spans="4:4" ht="13.5" customHeight="1" x14ac:dyDescent="0.2">
      <c r="D688" s="193"/>
    </row>
    <row r="689" spans="4:4" ht="13.5" customHeight="1" x14ac:dyDescent="0.2">
      <c r="D689" s="193"/>
    </row>
    <row r="690" spans="4:4" ht="13.5" customHeight="1" x14ac:dyDescent="0.2">
      <c r="D690" s="193"/>
    </row>
    <row r="691" spans="4:4" ht="13.5" customHeight="1" x14ac:dyDescent="0.2">
      <c r="D691" s="193"/>
    </row>
    <row r="692" spans="4:4" ht="13.5" customHeight="1" x14ac:dyDescent="0.2">
      <c r="D692" s="193"/>
    </row>
    <row r="693" spans="4:4" ht="13.5" customHeight="1" x14ac:dyDescent="0.2">
      <c r="D693" s="193"/>
    </row>
    <row r="694" spans="4:4" ht="13.5" customHeight="1" x14ac:dyDescent="0.2">
      <c r="D694" s="193"/>
    </row>
    <row r="695" spans="4:4" ht="13.5" customHeight="1" x14ac:dyDescent="0.2">
      <c r="D695" s="193"/>
    </row>
    <row r="696" spans="4:4" ht="13.5" customHeight="1" x14ac:dyDescent="0.2">
      <c r="D696" s="193"/>
    </row>
    <row r="697" spans="4:4" ht="13.5" customHeight="1" x14ac:dyDescent="0.2">
      <c r="D697" s="193"/>
    </row>
    <row r="698" spans="4:4" ht="13.5" customHeight="1" x14ac:dyDescent="0.2">
      <c r="D698" s="193"/>
    </row>
    <row r="699" spans="4:4" ht="13.5" customHeight="1" x14ac:dyDescent="0.2">
      <c r="D699" s="193"/>
    </row>
    <row r="700" spans="4:4" ht="13.5" customHeight="1" x14ac:dyDescent="0.2">
      <c r="D700" s="193"/>
    </row>
    <row r="701" spans="4:4" ht="13.5" customHeight="1" x14ac:dyDescent="0.2">
      <c r="D701" s="193"/>
    </row>
    <row r="702" spans="4:4" ht="13.5" customHeight="1" x14ac:dyDescent="0.2">
      <c r="D702" s="193"/>
    </row>
    <row r="703" spans="4:4" ht="13.5" customHeight="1" x14ac:dyDescent="0.2">
      <c r="D703" s="193"/>
    </row>
    <row r="704" spans="4:4" ht="13.5" customHeight="1" x14ac:dyDescent="0.2">
      <c r="D704" s="193"/>
    </row>
    <row r="705" spans="4:4" ht="13.5" customHeight="1" x14ac:dyDescent="0.2">
      <c r="D705" s="193"/>
    </row>
    <row r="706" spans="4:4" ht="13.5" customHeight="1" x14ac:dyDescent="0.2">
      <c r="D706" s="193"/>
    </row>
    <row r="707" spans="4:4" ht="13.5" customHeight="1" x14ac:dyDescent="0.2">
      <c r="D707" s="193"/>
    </row>
    <row r="708" spans="4:4" ht="13.5" customHeight="1" x14ac:dyDescent="0.2">
      <c r="D708" s="193"/>
    </row>
    <row r="709" spans="4:4" ht="13.5" customHeight="1" x14ac:dyDescent="0.2">
      <c r="D709" s="193"/>
    </row>
    <row r="710" spans="4:4" ht="13.5" customHeight="1" x14ac:dyDescent="0.2">
      <c r="D710" s="193"/>
    </row>
    <row r="711" spans="4:4" ht="13.5" customHeight="1" x14ac:dyDescent="0.2">
      <c r="D711" s="193"/>
    </row>
    <row r="712" spans="4:4" ht="13.5" customHeight="1" x14ac:dyDescent="0.2">
      <c r="D712" s="193"/>
    </row>
    <row r="713" spans="4:4" ht="13.5" customHeight="1" x14ac:dyDescent="0.2">
      <c r="D713" s="193"/>
    </row>
    <row r="714" spans="4:4" ht="13.5" customHeight="1" x14ac:dyDescent="0.2">
      <c r="D714" s="193"/>
    </row>
    <row r="715" spans="4:4" ht="13.5" customHeight="1" x14ac:dyDescent="0.2">
      <c r="D715" s="193"/>
    </row>
    <row r="716" spans="4:4" ht="13.5" customHeight="1" x14ac:dyDescent="0.2">
      <c r="D716" s="193"/>
    </row>
    <row r="717" spans="4:4" ht="13.5" customHeight="1" x14ac:dyDescent="0.2">
      <c r="D717" s="193"/>
    </row>
    <row r="718" spans="4:4" ht="13.5" customHeight="1" x14ac:dyDescent="0.2">
      <c r="D718" s="193"/>
    </row>
    <row r="719" spans="4:4" ht="13.5" customHeight="1" x14ac:dyDescent="0.2">
      <c r="D719" s="193"/>
    </row>
    <row r="720" spans="4:4" ht="13.5" customHeight="1" x14ac:dyDescent="0.2">
      <c r="D720" s="193"/>
    </row>
    <row r="721" spans="4:4" ht="13.5" customHeight="1" x14ac:dyDescent="0.2">
      <c r="D721" s="193"/>
    </row>
    <row r="722" spans="4:4" ht="13.5" customHeight="1" x14ac:dyDescent="0.2">
      <c r="D722" s="193"/>
    </row>
    <row r="723" spans="4:4" ht="13.5" customHeight="1" x14ac:dyDescent="0.2">
      <c r="D723" s="193"/>
    </row>
    <row r="724" spans="4:4" ht="13.5" customHeight="1" x14ac:dyDescent="0.2">
      <c r="D724" s="193"/>
    </row>
    <row r="725" spans="4:4" ht="13.5" customHeight="1" x14ac:dyDescent="0.2">
      <c r="D725" s="193"/>
    </row>
    <row r="726" spans="4:4" ht="13.5" customHeight="1" x14ac:dyDescent="0.2">
      <c r="D726" s="193"/>
    </row>
    <row r="727" spans="4:4" ht="13.5" customHeight="1" x14ac:dyDescent="0.2">
      <c r="D727" s="193"/>
    </row>
    <row r="728" spans="4:4" ht="13.5" customHeight="1" x14ac:dyDescent="0.2">
      <c r="D728" s="193"/>
    </row>
    <row r="729" spans="4:4" ht="13.5" customHeight="1" x14ac:dyDescent="0.2">
      <c r="D729" s="193"/>
    </row>
    <row r="730" spans="4:4" ht="13.5" customHeight="1" x14ac:dyDescent="0.2">
      <c r="D730" s="193"/>
    </row>
    <row r="731" spans="4:4" ht="13.5" customHeight="1" x14ac:dyDescent="0.2">
      <c r="D731" s="193"/>
    </row>
    <row r="732" spans="4:4" ht="13.5" customHeight="1" x14ac:dyDescent="0.2">
      <c r="D732" s="193"/>
    </row>
    <row r="733" spans="4:4" ht="13.5" customHeight="1" x14ac:dyDescent="0.2">
      <c r="D733" s="193"/>
    </row>
    <row r="734" spans="4:4" ht="13.5" customHeight="1" x14ac:dyDescent="0.2">
      <c r="D734" s="193"/>
    </row>
    <row r="735" spans="4:4" ht="13.5" customHeight="1" x14ac:dyDescent="0.2">
      <c r="D735" s="193"/>
    </row>
    <row r="736" spans="4:4" ht="13.5" customHeight="1" x14ac:dyDescent="0.2">
      <c r="D736" s="193"/>
    </row>
    <row r="737" spans="4:4" ht="13.5" customHeight="1" x14ac:dyDescent="0.2">
      <c r="D737" s="193"/>
    </row>
    <row r="738" spans="4:4" ht="13.5" customHeight="1" x14ac:dyDescent="0.2">
      <c r="D738" s="193"/>
    </row>
    <row r="739" spans="4:4" ht="13.5" customHeight="1" x14ac:dyDescent="0.2">
      <c r="D739" s="193"/>
    </row>
    <row r="740" spans="4:4" ht="13.5" customHeight="1" x14ac:dyDescent="0.2">
      <c r="D740" s="193"/>
    </row>
    <row r="741" spans="4:4" ht="13.5" customHeight="1" x14ac:dyDescent="0.2">
      <c r="D741" s="193"/>
    </row>
    <row r="742" spans="4:4" ht="13.5" customHeight="1" x14ac:dyDescent="0.2">
      <c r="D742" s="193"/>
    </row>
    <row r="743" spans="4:4" ht="13.5" customHeight="1" x14ac:dyDescent="0.2">
      <c r="D743" s="193"/>
    </row>
    <row r="744" spans="4:4" ht="13.5" customHeight="1" x14ac:dyDescent="0.2">
      <c r="D744" s="193"/>
    </row>
    <row r="745" spans="4:4" ht="13.5" customHeight="1" x14ac:dyDescent="0.2">
      <c r="D745" s="193"/>
    </row>
    <row r="746" spans="4:4" ht="13.5" customHeight="1" x14ac:dyDescent="0.2">
      <c r="D746" s="193"/>
    </row>
    <row r="747" spans="4:4" ht="13.5" customHeight="1" x14ac:dyDescent="0.2">
      <c r="D747" s="193"/>
    </row>
    <row r="748" spans="4:4" ht="13.5" customHeight="1" x14ac:dyDescent="0.2">
      <c r="D748" s="193"/>
    </row>
    <row r="749" spans="4:4" ht="13.5" customHeight="1" x14ac:dyDescent="0.2">
      <c r="D749" s="193"/>
    </row>
    <row r="750" spans="4:4" ht="13.5" customHeight="1" x14ac:dyDescent="0.2">
      <c r="D750" s="193"/>
    </row>
    <row r="751" spans="4:4" ht="13.5" customHeight="1" x14ac:dyDescent="0.2">
      <c r="D751" s="193"/>
    </row>
    <row r="752" spans="4:4" ht="13.5" customHeight="1" x14ac:dyDescent="0.2">
      <c r="D752" s="193"/>
    </row>
    <row r="753" spans="4:4" ht="13.5" customHeight="1" x14ac:dyDescent="0.2">
      <c r="D753" s="193"/>
    </row>
    <row r="754" spans="4:4" ht="13.5" customHeight="1" x14ac:dyDescent="0.2">
      <c r="D754" s="193"/>
    </row>
    <row r="755" spans="4:4" ht="13.5" customHeight="1" x14ac:dyDescent="0.2">
      <c r="D755" s="193"/>
    </row>
    <row r="756" spans="4:4" ht="13.5" customHeight="1" x14ac:dyDescent="0.2">
      <c r="D756" s="193"/>
    </row>
    <row r="757" spans="4:4" ht="13.5" customHeight="1" x14ac:dyDescent="0.2">
      <c r="D757" s="193"/>
    </row>
    <row r="758" spans="4:4" ht="13.5" customHeight="1" x14ac:dyDescent="0.2">
      <c r="D758" s="193"/>
    </row>
    <row r="759" spans="4:4" ht="13.5" customHeight="1" x14ac:dyDescent="0.2">
      <c r="D759" s="193"/>
    </row>
    <row r="760" spans="4:4" ht="13.5" customHeight="1" x14ac:dyDescent="0.2">
      <c r="D760" s="193"/>
    </row>
    <row r="761" spans="4:4" ht="13.5" customHeight="1" x14ac:dyDescent="0.2">
      <c r="D761" s="193"/>
    </row>
    <row r="762" spans="4:4" ht="13.5" customHeight="1" x14ac:dyDescent="0.2">
      <c r="D762" s="193"/>
    </row>
    <row r="763" spans="4:4" ht="13.5" customHeight="1" x14ac:dyDescent="0.2">
      <c r="D763" s="193"/>
    </row>
    <row r="764" spans="4:4" ht="13.5" customHeight="1" x14ac:dyDescent="0.2">
      <c r="D764" s="193"/>
    </row>
    <row r="765" spans="4:4" ht="13.5" customHeight="1" x14ac:dyDescent="0.2">
      <c r="D765" s="193"/>
    </row>
    <row r="766" spans="4:4" ht="13.5" customHeight="1" x14ac:dyDescent="0.2">
      <c r="D766" s="193"/>
    </row>
    <row r="767" spans="4:4" ht="13.5" customHeight="1" x14ac:dyDescent="0.2">
      <c r="D767" s="193"/>
    </row>
    <row r="768" spans="4:4" ht="13.5" customHeight="1" x14ac:dyDescent="0.2">
      <c r="D768" s="193"/>
    </row>
    <row r="769" spans="4:4" ht="13.5" customHeight="1" x14ac:dyDescent="0.2">
      <c r="D769" s="193"/>
    </row>
    <row r="770" spans="4:4" ht="13.5" customHeight="1" x14ac:dyDescent="0.2">
      <c r="D770" s="193"/>
    </row>
    <row r="771" spans="4:4" ht="13.5" customHeight="1" x14ac:dyDescent="0.2">
      <c r="D771" s="193"/>
    </row>
    <row r="772" spans="4:4" ht="13.5" customHeight="1" x14ac:dyDescent="0.2">
      <c r="D772" s="193"/>
    </row>
    <row r="773" spans="4:4" ht="13.5" customHeight="1" x14ac:dyDescent="0.2">
      <c r="D773" s="193"/>
    </row>
    <row r="774" spans="4:4" ht="13.5" customHeight="1" x14ac:dyDescent="0.2">
      <c r="D774" s="193"/>
    </row>
    <row r="775" spans="4:4" ht="13.5" customHeight="1" x14ac:dyDescent="0.2">
      <c r="D775" s="193"/>
    </row>
    <row r="776" spans="4:4" ht="13.5" customHeight="1" x14ac:dyDescent="0.2">
      <c r="D776" s="193"/>
    </row>
    <row r="777" spans="4:4" ht="13.5" customHeight="1" x14ac:dyDescent="0.2">
      <c r="D777" s="193"/>
    </row>
    <row r="778" spans="4:4" ht="13.5" customHeight="1" x14ac:dyDescent="0.2">
      <c r="D778" s="193"/>
    </row>
    <row r="779" spans="4:4" ht="13.5" customHeight="1" x14ac:dyDescent="0.2">
      <c r="D779" s="193"/>
    </row>
    <row r="780" spans="4:4" ht="13.5" customHeight="1" x14ac:dyDescent="0.2">
      <c r="D780" s="193"/>
    </row>
    <row r="781" spans="4:4" ht="13.5" customHeight="1" x14ac:dyDescent="0.2">
      <c r="D781" s="193"/>
    </row>
    <row r="782" spans="4:4" ht="13.5" customHeight="1" x14ac:dyDescent="0.2">
      <c r="D782" s="193"/>
    </row>
    <row r="783" spans="4:4" ht="13.5" customHeight="1" x14ac:dyDescent="0.2">
      <c r="D783" s="193"/>
    </row>
    <row r="784" spans="4:4" ht="13.5" customHeight="1" x14ac:dyDescent="0.2">
      <c r="D784" s="193"/>
    </row>
    <row r="785" spans="4:4" ht="13.5" customHeight="1" x14ac:dyDescent="0.2">
      <c r="D785" s="193"/>
    </row>
    <row r="786" spans="4:4" ht="13.5" customHeight="1" x14ac:dyDescent="0.2">
      <c r="D786" s="193"/>
    </row>
    <row r="787" spans="4:4" ht="13.5" customHeight="1" x14ac:dyDescent="0.2">
      <c r="D787" s="193"/>
    </row>
    <row r="788" spans="4:4" ht="13.5" customHeight="1" x14ac:dyDescent="0.2">
      <c r="D788" s="193"/>
    </row>
    <row r="789" spans="4:4" ht="13.5" customHeight="1" x14ac:dyDescent="0.2">
      <c r="D789" s="193"/>
    </row>
    <row r="790" spans="4:4" ht="13.5" customHeight="1" x14ac:dyDescent="0.2">
      <c r="D790" s="193"/>
    </row>
    <row r="791" spans="4:4" ht="13.5" customHeight="1" x14ac:dyDescent="0.2">
      <c r="D791" s="193"/>
    </row>
    <row r="792" spans="4:4" ht="13.5" customHeight="1" x14ac:dyDescent="0.2">
      <c r="D792" s="193"/>
    </row>
    <row r="793" spans="4:4" ht="13.5" customHeight="1" x14ac:dyDescent="0.2">
      <c r="D793" s="193"/>
    </row>
    <row r="794" spans="4:4" ht="13.5" customHeight="1" x14ac:dyDescent="0.2">
      <c r="D794" s="193"/>
    </row>
    <row r="795" spans="4:4" ht="13.5" customHeight="1" x14ac:dyDescent="0.2">
      <c r="D795" s="193"/>
    </row>
    <row r="796" spans="4:4" ht="13.5" customHeight="1" x14ac:dyDescent="0.2">
      <c r="D796" s="193"/>
    </row>
    <row r="797" spans="4:4" ht="13.5" customHeight="1" x14ac:dyDescent="0.2">
      <c r="D797" s="193"/>
    </row>
    <row r="798" spans="4:4" ht="13.5" customHeight="1" x14ac:dyDescent="0.2">
      <c r="D798" s="193"/>
    </row>
    <row r="799" spans="4:4" ht="13.5" customHeight="1" x14ac:dyDescent="0.2">
      <c r="D799" s="193"/>
    </row>
    <row r="800" spans="4:4" ht="13.5" customHeight="1" x14ac:dyDescent="0.2">
      <c r="D800" s="193"/>
    </row>
    <row r="801" spans="4:4" ht="13.5" customHeight="1" x14ac:dyDescent="0.2">
      <c r="D801" s="193"/>
    </row>
    <row r="802" spans="4:4" ht="13.5" customHeight="1" x14ac:dyDescent="0.2">
      <c r="D802" s="193"/>
    </row>
    <row r="803" spans="4:4" ht="13.5" customHeight="1" x14ac:dyDescent="0.2">
      <c r="D803" s="193"/>
    </row>
    <row r="804" spans="4:4" ht="13.5" customHeight="1" x14ac:dyDescent="0.2">
      <c r="D804" s="193"/>
    </row>
    <row r="805" spans="4:4" ht="13.5" customHeight="1" x14ac:dyDescent="0.2">
      <c r="D805" s="193"/>
    </row>
    <row r="806" spans="4:4" ht="13.5" customHeight="1" x14ac:dyDescent="0.2">
      <c r="D806" s="193"/>
    </row>
    <row r="807" spans="4:4" ht="13.5" customHeight="1" x14ac:dyDescent="0.2">
      <c r="D807" s="193"/>
    </row>
    <row r="808" spans="4:4" ht="13.5" customHeight="1" x14ac:dyDescent="0.2">
      <c r="D808" s="193"/>
    </row>
    <row r="809" spans="4:4" ht="13.5" customHeight="1" x14ac:dyDescent="0.2">
      <c r="D809" s="193"/>
    </row>
    <row r="810" spans="4:4" ht="13.5" customHeight="1" x14ac:dyDescent="0.2">
      <c r="D810" s="193"/>
    </row>
    <row r="811" spans="4:4" ht="13.5" customHeight="1" x14ac:dyDescent="0.2">
      <c r="D811" s="193"/>
    </row>
    <row r="812" spans="4:4" ht="13.5" customHeight="1" x14ac:dyDescent="0.2">
      <c r="D812" s="193"/>
    </row>
    <row r="813" spans="4:4" ht="13.5" customHeight="1" x14ac:dyDescent="0.2">
      <c r="D813" s="193"/>
    </row>
    <row r="814" spans="4:4" ht="13.5" customHeight="1" x14ac:dyDescent="0.2">
      <c r="D814" s="193"/>
    </row>
    <row r="815" spans="4:4" ht="13.5" customHeight="1" x14ac:dyDescent="0.2">
      <c r="D815" s="193"/>
    </row>
    <row r="816" spans="4:4" ht="13.5" customHeight="1" x14ac:dyDescent="0.2">
      <c r="D816" s="193"/>
    </row>
    <row r="817" spans="4:4" ht="13.5" customHeight="1" x14ac:dyDescent="0.2">
      <c r="D817" s="193"/>
    </row>
    <row r="818" spans="4:4" ht="13.5" customHeight="1" x14ac:dyDescent="0.2">
      <c r="D818" s="193"/>
    </row>
    <row r="819" spans="4:4" ht="13.5" customHeight="1" x14ac:dyDescent="0.2">
      <c r="D819" s="193"/>
    </row>
    <row r="820" spans="4:4" ht="13.5" customHeight="1" x14ac:dyDescent="0.2">
      <c r="D820" s="193"/>
    </row>
    <row r="821" spans="4:4" ht="13.5" customHeight="1" x14ac:dyDescent="0.2">
      <c r="D821" s="193"/>
    </row>
    <row r="822" spans="4:4" ht="13.5" customHeight="1" x14ac:dyDescent="0.2">
      <c r="D822" s="193"/>
    </row>
    <row r="823" spans="4:4" ht="13.5" customHeight="1" x14ac:dyDescent="0.2">
      <c r="D823" s="193"/>
    </row>
    <row r="824" spans="4:4" ht="13.5" customHeight="1" x14ac:dyDescent="0.2">
      <c r="D824" s="193"/>
    </row>
    <row r="825" spans="4:4" ht="13.5" customHeight="1" x14ac:dyDescent="0.2">
      <c r="D825" s="193"/>
    </row>
    <row r="826" spans="4:4" ht="13.5" customHeight="1" x14ac:dyDescent="0.2">
      <c r="D826" s="193"/>
    </row>
    <row r="827" spans="4:4" ht="13.5" customHeight="1" x14ac:dyDescent="0.2">
      <c r="D827" s="193"/>
    </row>
    <row r="828" spans="4:4" ht="13.5" customHeight="1" x14ac:dyDescent="0.2">
      <c r="D828" s="193"/>
    </row>
    <row r="829" spans="4:4" ht="13.5" customHeight="1" x14ac:dyDescent="0.2">
      <c r="D829" s="193"/>
    </row>
    <row r="830" spans="4:4" ht="13.5" customHeight="1" x14ac:dyDescent="0.2">
      <c r="D830" s="193"/>
    </row>
    <row r="831" spans="4:4" ht="13.5" customHeight="1" x14ac:dyDescent="0.2">
      <c r="D831" s="193"/>
    </row>
    <row r="832" spans="4:4" ht="13.5" customHeight="1" x14ac:dyDescent="0.2">
      <c r="D832" s="193"/>
    </row>
    <row r="833" spans="4:4" ht="13.5" customHeight="1" x14ac:dyDescent="0.2">
      <c r="D833" s="193"/>
    </row>
    <row r="834" spans="4:4" ht="13.5" customHeight="1" x14ac:dyDescent="0.2">
      <c r="D834" s="193"/>
    </row>
    <row r="835" spans="4:4" ht="13.5" customHeight="1" x14ac:dyDescent="0.2">
      <c r="D835" s="193"/>
    </row>
    <row r="836" spans="4:4" ht="13.5" customHeight="1" x14ac:dyDescent="0.2">
      <c r="D836" s="193"/>
    </row>
    <row r="837" spans="4:4" ht="13.5" customHeight="1" x14ac:dyDescent="0.2">
      <c r="D837" s="193"/>
    </row>
    <row r="838" spans="4:4" ht="13.5" customHeight="1" x14ac:dyDescent="0.2">
      <c r="D838" s="193"/>
    </row>
    <row r="839" spans="4:4" ht="13.5" customHeight="1" x14ac:dyDescent="0.2">
      <c r="D839" s="193"/>
    </row>
    <row r="840" spans="4:4" ht="13.5" customHeight="1" x14ac:dyDescent="0.2">
      <c r="D840" s="193"/>
    </row>
    <row r="841" spans="4:4" ht="13.5" customHeight="1" x14ac:dyDescent="0.2">
      <c r="D841" s="193"/>
    </row>
    <row r="842" spans="4:4" ht="13.5" customHeight="1" x14ac:dyDescent="0.2">
      <c r="D842" s="193"/>
    </row>
    <row r="843" spans="4:4" ht="13.5" customHeight="1" x14ac:dyDescent="0.2">
      <c r="D843" s="193"/>
    </row>
    <row r="844" spans="4:4" ht="13.5" customHeight="1" x14ac:dyDescent="0.2">
      <c r="D844" s="193"/>
    </row>
    <row r="845" spans="4:4" ht="13.5" customHeight="1" x14ac:dyDescent="0.2">
      <c r="D845" s="193"/>
    </row>
    <row r="846" spans="4:4" ht="13.5" customHeight="1" x14ac:dyDescent="0.2">
      <c r="D846" s="193"/>
    </row>
    <row r="847" spans="4:4" ht="13.5" customHeight="1" x14ac:dyDescent="0.2">
      <c r="D847" s="193"/>
    </row>
    <row r="848" spans="4:4" ht="13.5" customHeight="1" x14ac:dyDescent="0.2">
      <c r="D848" s="193"/>
    </row>
    <row r="849" spans="4:4" ht="13.5" customHeight="1" x14ac:dyDescent="0.2">
      <c r="D849" s="193"/>
    </row>
    <row r="850" spans="4:4" ht="13.5" customHeight="1" x14ac:dyDescent="0.2">
      <c r="D850" s="193"/>
    </row>
    <row r="851" spans="4:4" ht="13.5" customHeight="1" x14ac:dyDescent="0.2">
      <c r="D851" s="193"/>
    </row>
    <row r="852" spans="4:4" ht="13.5" customHeight="1" x14ac:dyDescent="0.2">
      <c r="D852" s="193"/>
    </row>
    <row r="853" spans="4:4" ht="13.5" customHeight="1" x14ac:dyDescent="0.2">
      <c r="D853" s="193"/>
    </row>
    <row r="854" spans="4:4" ht="13.5" customHeight="1" x14ac:dyDescent="0.2">
      <c r="D854" s="193"/>
    </row>
    <row r="855" spans="4:4" ht="13.5" customHeight="1" x14ac:dyDescent="0.2">
      <c r="D855" s="193"/>
    </row>
    <row r="856" spans="4:4" ht="13.5" customHeight="1" x14ac:dyDescent="0.2">
      <c r="D856" s="193"/>
    </row>
    <row r="857" spans="4:4" ht="13.5" customHeight="1" x14ac:dyDescent="0.2">
      <c r="D857" s="193"/>
    </row>
    <row r="858" spans="4:4" ht="13.5" customHeight="1" x14ac:dyDescent="0.2">
      <c r="D858" s="193"/>
    </row>
    <row r="859" spans="4:4" ht="13.5" customHeight="1" x14ac:dyDescent="0.2">
      <c r="D859" s="193"/>
    </row>
    <row r="860" spans="4:4" ht="13.5" customHeight="1" x14ac:dyDescent="0.2">
      <c r="D860" s="193"/>
    </row>
    <row r="861" spans="4:4" ht="13.5" customHeight="1" x14ac:dyDescent="0.2">
      <c r="D861" s="193"/>
    </row>
    <row r="862" spans="4:4" ht="13.5" customHeight="1" x14ac:dyDescent="0.2">
      <c r="D862" s="193"/>
    </row>
    <row r="863" spans="4:4" ht="13.5" customHeight="1" x14ac:dyDescent="0.2">
      <c r="D863" s="193"/>
    </row>
    <row r="864" spans="4:4" ht="13.5" customHeight="1" x14ac:dyDescent="0.2">
      <c r="D864" s="193"/>
    </row>
    <row r="865" spans="4:4" ht="13.5" customHeight="1" x14ac:dyDescent="0.2">
      <c r="D865" s="193"/>
    </row>
    <row r="866" spans="4:4" ht="13.5" customHeight="1" x14ac:dyDescent="0.2">
      <c r="D866" s="193"/>
    </row>
    <row r="867" spans="4:4" ht="13.5" customHeight="1" x14ac:dyDescent="0.2">
      <c r="D867" s="193"/>
    </row>
    <row r="868" spans="4:4" ht="13.5" customHeight="1" x14ac:dyDescent="0.2">
      <c r="D868" s="193"/>
    </row>
    <row r="869" spans="4:4" ht="13.5" customHeight="1" x14ac:dyDescent="0.2">
      <c r="D869" s="193"/>
    </row>
    <row r="870" spans="4:4" ht="13.5" customHeight="1" x14ac:dyDescent="0.2">
      <c r="D870" s="193"/>
    </row>
    <row r="871" spans="4:4" ht="13.5" customHeight="1" x14ac:dyDescent="0.2">
      <c r="D871" s="193"/>
    </row>
    <row r="872" spans="4:4" ht="13.5" customHeight="1" x14ac:dyDescent="0.2">
      <c r="D872" s="193"/>
    </row>
    <row r="873" spans="4:4" ht="13.5" customHeight="1" x14ac:dyDescent="0.2">
      <c r="D873" s="193"/>
    </row>
    <row r="874" spans="4:4" ht="13.5" customHeight="1" x14ac:dyDescent="0.2">
      <c r="D874" s="193"/>
    </row>
    <row r="875" spans="4:4" ht="13.5" customHeight="1" x14ac:dyDescent="0.2">
      <c r="D875" s="193"/>
    </row>
    <row r="876" spans="4:4" ht="13.5" customHeight="1" x14ac:dyDescent="0.2">
      <c r="D876" s="193"/>
    </row>
    <row r="877" spans="4:4" ht="13.5" customHeight="1" x14ac:dyDescent="0.2">
      <c r="D877" s="193"/>
    </row>
    <row r="878" spans="4:4" ht="13.5" customHeight="1" x14ac:dyDescent="0.2">
      <c r="D878" s="193"/>
    </row>
    <row r="879" spans="4:4" ht="13.5" customHeight="1" x14ac:dyDescent="0.2">
      <c r="D879" s="193"/>
    </row>
    <row r="880" spans="4:4" ht="13.5" customHeight="1" x14ac:dyDescent="0.2">
      <c r="D880" s="193"/>
    </row>
    <row r="881" spans="4:4" ht="13.5" customHeight="1" x14ac:dyDescent="0.2">
      <c r="D881" s="193"/>
    </row>
    <row r="882" spans="4:4" ht="13.5" customHeight="1" x14ac:dyDescent="0.2">
      <c r="D882" s="193"/>
    </row>
    <row r="883" spans="4:4" ht="13.5" customHeight="1" x14ac:dyDescent="0.2">
      <c r="D883" s="193"/>
    </row>
    <row r="884" spans="4:4" ht="13.5" customHeight="1" x14ac:dyDescent="0.2">
      <c r="D884" s="193"/>
    </row>
    <row r="885" spans="4:4" ht="13.5" customHeight="1" x14ac:dyDescent="0.2">
      <c r="D885" s="193"/>
    </row>
    <row r="886" spans="4:4" ht="13.5" customHeight="1" x14ac:dyDescent="0.2">
      <c r="D886" s="193"/>
    </row>
    <row r="887" spans="4:4" ht="13.5" customHeight="1" x14ac:dyDescent="0.2">
      <c r="D887" s="193"/>
    </row>
    <row r="888" spans="4:4" ht="13.5" customHeight="1" x14ac:dyDescent="0.2">
      <c r="D888" s="193"/>
    </row>
    <row r="889" spans="4:4" ht="13.5" customHeight="1" x14ac:dyDescent="0.2">
      <c r="D889" s="193"/>
    </row>
    <row r="890" spans="4:4" ht="13.5" customHeight="1" x14ac:dyDescent="0.2">
      <c r="D890" s="193"/>
    </row>
    <row r="891" spans="4:4" ht="13.5" customHeight="1" x14ac:dyDescent="0.2">
      <c r="D891" s="193"/>
    </row>
    <row r="892" spans="4:4" ht="13.5" customHeight="1" x14ac:dyDescent="0.2">
      <c r="D892" s="193"/>
    </row>
    <row r="893" spans="4:4" ht="13.5" customHeight="1" x14ac:dyDescent="0.2">
      <c r="D893" s="193"/>
    </row>
    <row r="894" spans="4:4" ht="13.5" customHeight="1" x14ac:dyDescent="0.2">
      <c r="D894" s="193"/>
    </row>
    <row r="895" spans="4:4" ht="13.5" customHeight="1" x14ac:dyDescent="0.2">
      <c r="D895" s="193"/>
    </row>
    <row r="896" spans="4:4" ht="13.5" customHeight="1" x14ac:dyDescent="0.2">
      <c r="D896" s="193"/>
    </row>
    <row r="897" spans="4:4" ht="13.5" customHeight="1" x14ac:dyDescent="0.2">
      <c r="D897" s="193"/>
    </row>
    <row r="898" spans="4:4" ht="13.5" customHeight="1" x14ac:dyDescent="0.2">
      <c r="D898" s="193"/>
    </row>
    <row r="899" spans="4:4" ht="13.5" customHeight="1" x14ac:dyDescent="0.2">
      <c r="D899" s="193"/>
    </row>
    <row r="900" spans="4:4" ht="13.5" customHeight="1" x14ac:dyDescent="0.2">
      <c r="D900" s="193"/>
    </row>
    <row r="901" spans="4:4" ht="13.5" customHeight="1" x14ac:dyDescent="0.2">
      <c r="D901" s="193"/>
    </row>
    <row r="902" spans="4:4" ht="13.5" customHeight="1" x14ac:dyDescent="0.2">
      <c r="D902" s="193"/>
    </row>
    <row r="903" spans="4:4" ht="13.5" customHeight="1" x14ac:dyDescent="0.2">
      <c r="D903" s="193"/>
    </row>
    <row r="904" spans="4:4" ht="13.5" customHeight="1" x14ac:dyDescent="0.2">
      <c r="D904" s="193"/>
    </row>
    <row r="905" spans="4:4" ht="13.5" customHeight="1" x14ac:dyDescent="0.2">
      <c r="D905" s="193"/>
    </row>
    <row r="906" spans="4:4" ht="13.5" customHeight="1" x14ac:dyDescent="0.2">
      <c r="D906" s="193"/>
    </row>
    <row r="907" spans="4:4" ht="13.5" customHeight="1" x14ac:dyDescent="0.2">
      <c r="D907" s="193"/>
    </row>
    <row r="908" spans="4:4" ht="13.5" customHeight="1" x14ac:dyDescent="0.2">
      <c r="D908" s="193"/>
    </row>
    <row r="909" spans="4:4" ht="13.5" customHeight="1" x14ac:dyDescent="0.2">
      <c r="D909" s="193"/>
    </row>
    <row r="910" spans="4:4" ht="13.5" customHeight="1" x14ac:dyDescent="0.2">
      <c r="D910" s="193"/>
    </row>
    <row r="911" spans="4:4" ht="13.5" customHeight="1" x14ac:dyDescent="0.2">
      <c r="D911" s="193"/>
    </row>
    <row r="912" spans="4:4" ht="13.5" customHeight="1" x14ac:dyDescent="0.2">
      <c r="D912" s="193"/>
    </row>
    <row r="913" spans="4:4" ht="13.5" customHeight="1" x14ac:dyDescent="0.2">
      <c r="D913" s="193"/>
    </row>
    <row r="914" spans="4:4" ht="13.5" customHeight="1" x14ac:dyDescent="0.2">
      <c r="D914" s="193"/>
    </row>
    <row r="915" spans="4:4" ht="13.5" customHeight="1" x14ac:dyDescent="0.2">
      <c r="D915" s="193"/>
    </row>
    <row r="916" spans="4:4" ht="13.5" customHeight="1" x14ac:dyDescent="0.2">
      <c r="D916" s="193"/>
    </row>
    <row r="917" spans="4:4" ht="13.5" customHeight="1" x14ac:dyDescent="0.2">
      <c r="D917" s="193"/>
    </row>
    <row r="918" spans="4:4" ht="13.5" customHeight="1" x14ac:dyDescent="0.2">
      <c r="D918" s="193"/>
    </row>
    <row r="919" spans="4:4" ht="13.5" customHeight="1" x14ac:dyDescent="0.2">
      <c r="D919" s="193"/>
    </row>
    <row r="920" spans="4:4" ht="13.5" customHeight="1" x14ac:dyDescent="0.2">
      <c r="D920" s="193"/>
    </row>
    <row r="921" spans="4:4" ht="13.5" customHeight="1" x14ac:dyDescent="0.2">
      <c r="D921" s="193"/>
    </row>
    <row r="922" spans="4:4" ht="13.5" customHeight="1" x14ac:dyDescent="0.2">
      <c r="D922" s="193"/>
    </row>
    <row r="923" spans="4:4" ht="13.5" customHeight="1" x14ac:dyDescent="0.2">
      <c r="D923" s="193"/>
    </row>
    <row r="924" spans="4:4" ht="13.5" customHeight="1" x14ac:dyDescent="0.2">
      <c r="D924" s="193"/>
    </row>
    <row r="925" spans="4:4" ht="13.5" customHeight="1" x14ac:dyDescent="0.2">
      <c r="D925" s="193"/>
    </row>
    <row r="926" spans="4:4" ht="13.5" customHeight="1" x14ac:dyDescent="0.2">
      <c r="D926" s="193"/>
    </row>
    <row r="927" spans="4:4" ht="13.5" customHeight="1" x14ac:dyDescent="0.2">
      <c r="D927" s="193"/>
    </row>
    <row r="928" spans="4:4" ht="13.5" customHeight="1" x14ac:dyDescent="0.2">
      <c r="D928" s="193"/>
    </row>
    <row r="929" spans="4:4" ht="13.5" customHeight="1" x14ac:dyDescent="0.2">
      <c r="D929" s="193"/>
    </row>
    <row r="930" spans="4:4" ht="13.5" customHeight="1" x14ac:dyDescent="0.2">
      <c r="D930" s="193"/>
    </row>
    <row r="931" spans="4:4" ht="13.5" customHeight="1" x14ac:dyDescent="0.2">
      <c r="D931" s="193"/>
    </row>
    <row r="932" spans="4:4" ht="13.5" customHeight="1" x14ac:dyDescent="0.2">
      <c r="D932" s="193"/>
    </row>
    <row r="933" spans="4:4" ht="13.5" customHeight="1" x14ac:dyDescent="0.2">
      <c r="D933" s="193"/>
    </row>
    <row r="934" spans="4:4" ht="13.5" customHeight="1" x14ac:dyDescent="0.2">
      <c r="D934" s="193"/>
    </row>
    <row r="935" spans="4:4" ht="13.5" customHeight="1" x14ac:dyDescent="0.2">
      <c r="D935" s="193"/>
    </row>
    <row r="936" spans="4:4" ht="13.5" customHeight="1" x14ac:dyDescent="0.2">
      <c r="D936" s="193"/>
    </row>
    <row r="937" spans="4:4" ht="13.5" customHeight="1" x14ac:dyDescent="0.2">
      <c r="D937" s="193"/>
    </row>
    <row r="938" spans="4:4" ht="13.5" customHeight="1" x14ac:dyDescent="0.2">
      <c r="D938" s="193"/>
    </row>
    <row r="939" spans="4:4" ht="13.5" customHeight="1" x14ac:dyDescent="0.2">
      <c r="D939" s="193"/>
    </row>
    <row r="940" spans="4:4" ht="13.5" customHeight="1" x14ac:dyDescent="0.2">
      <c r="D940" s="193"/>
    </row>
    <row r="941" spans="4:4" ht="13.5" customHeight="1" x14ac:dyDescent="0.2">
      <c r="D941" s="193"/>
    </row>
    <row r="942" spans="4:4" ht="13.5" customHeight="1" x14ac:dyDescent="0.2">
      <c r="D942" s="193"/>
    </row>
    <row r="943" spans="4:4" ht="13.5" customHeight="1" x14ac:dyDescent="0.2">
      <c r="D943" s="193"/>
    </row>
    <row r="944" spans="4:4" ht="13.5" customHeight="1" x14ac:dyDescent="0.2">
      <c r="D944" s="193"/>
    </row>
    <row r="945" spans="4:4" ht="13.5" customHeight="1" x14ac:dyDescent="0.2">
      <c r="D945" s="193"/>
    </row>
    <row r="946" spans="4:4" ht="13.5" customHeight="1" x14ac:dyDescent="0.2">
      <c r="D946" s="193"/>
    </row>
    <row r="947" spans="4:4" ht="13.5" customHeight="1" x14ac:dyDescent="0.2">
      <c r="D947" s="193"/>
    </row>
    <row r="948" spans="4:4" ht="13.5" customHeight="1" x14ac:dyDescent="0.2">
      <c r="D948" s="193"/>
    </row>
    <row r="949" spans="4:4" ht="13.5" customHeight="1" x14ac:dyDescent="0.2">
      <c r="D949" s="193"/>
    </row>
    <row r="950" spans="4:4" ht="13.5" customHeight="1" x14ac:dyDescent="0.2">
      <c r="D950" s="193"/>
    </row>
    <row r="951" spans="4:4" ht="13.5" customHeight="1" x14ac:dyDescent="0.2">
      <c r="D951" s="193"/>
    </row>
    <row r="952" spans="4:4" ht="13.5" customHeight="1" x14ac:dyDescent="0.2">
      <c r="D952" s="193"/>
    </row>
    <row r="953" spans="4:4" ht="13.5" customHeight="1" x14ac:dyDescent="0.2">
      <c r="D953" s="193"/>
    </row>
    <row r="954" spans="4:4" ht="13.5" customHeight="1" x14ac:dyDescent="0.2">
      <c r="D954" s="193"/>
    </row>
    <row r="955" spans="4:4" ht="13.5" customHeight="1" x14ac:dyDescent="0.2">
      <c r="D955" s="193"/>
    </row>
    <row r="956" spans="4:4" ht="13.5" customHeight="1" x14ac:dyDescent="0.2">
      <c r="D956" s="193"/>
    </row>
    <row r="957" spans="4:4" ht="13.5" customHeight="1" x14ac:dyDescent="0.2">
      <c r="D957" s="193"/>
    </row>
    <row r="958" spans="4:4" ht="13.5" customHeight="1" x14ac:dyDescent="0.2">
      <c r="D958" s="193"/>
    </row>
    <row r="959" spans="4:4" ht="13.5" customHeight="1" x14ac:dyDescent="0.2">
      <c r="D959" s="193"/>
    </row>
    <row r="960" spans="4:4" ht="13.5" customHeight="1" x14ac:dyDescent="0.2">
      <c r="D960" s="193"/>
    </row>
    <row r="961" spans="4:4" ht="13.5" customHeight="1" x14ac:dyDescent="0.2">
      <c r="D961" s="193"/>
    </row>
    <row r="962" spans="4:4" ht="13.5" customHeight="1" x14ac:dyDescent="0.2">
      <c r="D962" s="193"/>
    </row>
    <row r="963" spans="4:4" ht="13.5" customHeight="1" x14ac:dyDescent="0.2">
      <c r="D963" s="193"/>
    </row>
    <row r="964" spans="4:4" ht="13.5" customHeight="1" x14ac:dyDescent="0.2">
      <c r="D964" s="193"/>
    </row>
    <row r="965" spans="4:4" ht="13.5" customHeight="1" x14ac:dyDescent="0.2">
      <c r="D965" s="193"/>
    </row>
    <row r="966" spans="4:4" ht="13.5" customHeight="1" x14ac:dyDescent="0.2">
      <c r="D966" s="193"/>
    </row>
    <row r="967" spans="4:4" ht="13.5" customHeight="1" x14ac:dyDescent="0.2">
      <c r="D967" s="193"/>
    </row>
    <row r="968" spans="4:4" ht="13.5" customHeight="1" x14ac:dyDescent="0.2">
      <c r="D968" s="193"/>
    </row>
    <row r="969" spans="4:4" ht="13.5" customHeight="1" x14ac:dyDescent="0.2">
      <c r="D969" s="193"/>
    </row>
    <row r="970" spans="4:4" ht="13.5" customHeight="1" x14ac:dyDescent="0.2">
      <c r="D970" s="193"/>
    </row>
    <row r="971" spans="4:4" ht="13.5" customHeight="1" x14ac:dyDescent="0.2">
      <c r="D971" s="193"/>
    </row>
    <row r="972" spans="4:4" ht="13.5" customHeight="1" x14ac:dyDescent="0.2">
      <c r="D972" s="193"/>
    </row>
    <row r="973" spans="4:4" ht="13.5" customHeight="1" x14ac:dyDescent="0.2">
      <c r="D973" s="193"/>
    </row>
    <row r="974" spans="4:4" ht="13.5" customHeight="1" x14ac:dyDescent="0.2">
      <c r="D974" s="193"/>
    </row>
    <row r="975" spans="4:4" ht="13.5" customHeight="1" x14ac:dyDescent="0.2">
      <c r="D975" s="193"/>
    </row>
    <row r="976" spans="4:4" ht="13.5" customHeight="1" x14ac:dyDescent="0.2">
      <c r="D976" s="193"/>
    </row>
    <row r="977" spans="4:4" ht="13.5" customHeight="1" x14ac:dyDescent="0.2">
      <c r="D977" s="193"/>
    </row>
    <row r="978" spans="4:4" ht="13.5" customHeight="1" x14ac:dyDescent="0.2">
      <c r="D978" s="193"/>
    </row>
    <row r="979" spans="4:4" ht="13.5" customHeight="1" x14ac:dyDescent="0.2">
      <c r="D979" s="193"/>
    </row>
    <row r="980" spans="4:4" ht="13.5" customHeight="1" x14ac:dyDescent="0.2">
      <c r="D980" s="193"/>
    </row>
    <row r="981" spans="4:4" ht="13.5" customHeight="1" x14ac:dyDescent="0.2">
      <c r="D981" s="193"/>
    </row>
    <row r="982" spans="4:4" ht="13.5" customHeight="1" x14ac:dyDescent="0.2">
      <c r="D982" s="193"/>
    </row>
    <row r="983" spans="4:4" ht="13.5" customHeight="1" x14ac:dyDescent="0.2">
      <c r="D983" s="193"/>
    </row>
    <row r="984" spans="4:4" ht="13.5" customHeight="1" x14ac:dyDescent="0.2">
      <c r="D984" s="193"/>
    </row>
    <row r="985" spans="4:4" ht="13.5" customHeight="1" x14ac:dyDescent="0.2">
      <c r="D985" s="193"/>
    </row>
    <row r="986" spans="4:4" ht="13.5" customHeight="1" x14ac:dyDescent="0.2">
      <c r="D986" s="193"/>
    </row>
    <row r="987" spans="4:4" ht="13.5" customHeight="1" x14ac:dyDescent="0.2">
      <c r="D987" s="193"/>
    </row>
    <row r="988" spans="4:4" ht="13.5" customHeight="1" x14ac:dyDescent="0.2">
      <c r="D988" s="193"/>
    </row>
    <row r="989" spans="4:4" ht="13.5" customHeight="1" x14ac:dyDescent="0.2">
      <c r="D989" s="193"/>
    </row>
    <row r="990" spans="4:4" ht="13.5" customHeight="1" x14ac:dyDescent="0.2">
      <c r="D990" s="193"/>
    </row>
    <row r="991" spans="4:4" ht="13.5" customHeight="1" x14ac:dyDescent="0.2">
      <c r="D991" s="193"/>
    </row>
    <row r="992" spans="4:4" ht="13.5" customHeight="1" x14ac:dyDescent="0.2">
      <c r="D992" s="193"/>
    </row>
    <row r="993" spans="4:4" ht="13.5" customHeight="1" x14ac:dyDescent="0.2">
      <c r="D993" s="193"/>
    </row>
    <row r="994" spans="4:4" ht="13.5" customHeight="1" x14ac:dyDescent="0.2">
      <c r="D994" s="193"/>
    </row>
    <row r="995" spans="4:4" ht="13.5" customHeight="1" x14ac:dyDescent="0.2">
      <c r="D995" s="193"/>
    </row>
    <row r="996" spans="4:4" ht="13.5" customHeight="1" x14ac:dyDescent="0.2">
      <c r="D996" s="193"/>
    </row>
    <row r="997" spans="4:4" ht="13.5" customHeight="1" x14ac:dyDescent="0.2">
      <c r="D997" s="193"/>
    </row>
    <row r="998" spans="4:4" ht="13.5" customHeight="1" x14ac:dyDescent="0.2">
      <c r="D998" s="193"/>
    </row>
    <row r="999" spans="4:4" ht="13.5" customHeight="1" x14ac:dyDescent="0.2">
      <c r="D999" s="193"/>
    </row>
    <row r="1000" spans="4:4" ht="13.5" customHeight="1" x14ac:dyDescent="0.2">
      <c r="D1000" s="193"/>
    </row>
  </sheetData>
  <mergeCells count="1">
    <mergeCell ref="C1:E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998"/>
  <sheetViews>
    <sheetView workbookViewId="0"/>
  </sheetViews>
  <sheetFormatPr defaultColWidth="12.7109375" defaultRowHeight="15.75" customHeight="1" x14ac:dyDescent="0.2"/>
  <cols>
    <col min="2" max="2" width="29.140625" customWidth="1"/>
    <col min="3" max="3" width="57" customWidth="1"/>
  </cols>
  <sheetData>
    <row r="1" spans="1:4" ht="15.75" customHeight="1" x14ac:dyDescent="0.2">
      <c r="A1" s="11">
        <v>1</v>
      </c>
      <c r="B1" s="194">
        <v>3.7760206117567829</v>
      </c>
      <c r="C1" s="195" t="s">
        <v>733</v>
      </c>
      <c r="D1" s="11">
        <v>0</v>
      </c>
    </row>
    <row r="2" spans="1:4" ht="15.75" customHeight="1" x14ac:dyDescent="0.2">
      <c r="A2" s="11">
        <v>2</v>
      </c>
      <c r="B2" s="194">
        <v>0.16020746382034845</v>
      </c>
      <c r="C2" s="195" t="s">
        <v>734</v>
      </c>
      <c r="D2" s="11">
        <v>0</v>
      </c>
    </row>
    <row r="3" spans="1:4" ht="15.75" customHeight="1" x14ac:dyDescent="0.2">
      <c r="A3" s="11">
        <v>3</v>
      </c>
      <c r="B3" s="194">
        <v>1.3798866460135077</v>
      </c>
      <c r="C3" s="195" t="s">
        <v>735</v>
      </c>
      <c r="D3" s="11">
        <v>0</v>
      </c>
    </row>
    <row r="4" spans="1:4" ht="15.75" customHeight="1" x14ac:dyDescent="0.2">
      <c r="A4" s="11">
        <v>4</v>
      </c>
      <c r="B4" s="194">
        <v>3.4069308085022629</v>
      </c>
      <c r="C4" s="195" t="s">
        <v>736</v>
      </c>
      <c r="D4" s="11">
        <v>0</v>
      </c>
    </row>
    <row r="5" spans="1:4" ht="15.75" customHeight="1" x14ac:dyDescent="0.2">
      <c r="A5" s="11">
        <v>5</v>
      </c>
      <c r="B5" s="194">
        <v>0.97412178459876198</v>
      </c>
      <c r="C5" s="195" t="s">
        <v>737</v>
      </c>
      <c r="D5" s="11">
        <v>0</v>
      </c>
    </row>
    <row r="6" spans="1:4" ht="15.75" customHeight="1" x14ac:dyDescent="0.2">
      <c r="A6" s="11">
        <v>6</v>
      </c>
      <c r="B6" s="194">
        <v>3.2275942711123857</v>
      </c>
      <c r="C6" s="195" t="s">
        <v>738</v>
      </c>
      <c r="D6" s="11">
        <v>0</v>
      </c>
    </row>
    <row r="7" spans="1:4" ht="15.75" customHeight="1" x14ac:dyDescent="0.2">
      <c r="A7" s="11">
        <v>7</v>
      </c>
      <c r="B7" s="194">
        <v>0.55817232835750963</v>
      </c>
      <c r="C7" s="195" t="s">
        <v>739</v>
      </c>
      <c r="D7" s="11">
        <v>0</v>
      </c>
    </row>
    <row r="8" spans="1:4" ht="15.75" customHeight="1" x14ac:dyDescent="0.2">
      <c r="A8" s="11">
        <v>8</v>
      </c>
      <c r="B8" s="194">
        <v>0.22366005157901764</v>
      </c>
      <c r="C8" s="195" t="s">
        <v>740</v>
      </c>
      <c r="D8" s="11">
        <v>0</v>
      </c>
    </row>
    <row r="9" spans="1:4" ht="15.75" customHeight="1" x14ac:dyDescent="0.2">
      <c r="A9" s="11">
        <v>9</v>
      </c>
      <c r="B9" s="194">
        <v>0.1988657932864244</v>
      </c>
      <c r="C9" s="195" t="s">
        <v>741</v>
      </c>
      <c r="D9" s="11">
        <v>0</v>
      </c>
    </row>
    <row r="10" spans="1:4" ht="15.75" customHeight="1" x14ac:dyDescent="0.2">
      <c r="A10" s="11">
        <v>10</v>
      </c>
      <c r="B10" s="194">
        <v>0.35242388349145448</v>
      </c>
      <c r="C10" s="195" t="s">
        <v>742</v>
      </c>
      <c r="D10" s="11">
        <v>0</v>
      </c>
    </row>
    <row r="11" spans="1:4" ht="15.75" customHeight="1" x14ac:dyDescent="0.2">
      <c r="A11" s="11">
        <v>11</v>
      </c>
      <c r="B11" s="194">
        <v>0.87104333511979903</v>
      </c>
      <c r="C11" s="195" t="s">
        <v>743</v>
      </c>
      <c r="D11" s="11">
        <v>0</v>
      </c>
    </row>
    <row r="12" spans="1:4" ht="15.75" customHeight="1" x14ac:dyDescent="0.2">
      <c r="A12" s="11">
        <v>12</v>
      </c>
      <c r="B12" s="194">
        <v>0.32078243793114603</v>
      </c>
      <c r="C12" s="195" t="s">
        <v>744</v>
      </c>
      <c r="D12" s="11">
        <v>0</v>
      </c>
    </row>
    <row r="13" spans="1:4" ht="15.75" customHeight="1" x14ac:dyDescent="0.2">
      <c r="A13" s="11">
        <v>13</v>
      </c>
      <c r="B13" s="194">
        <v>0.41537788677123322</v>
      </c>
      <c r="C13" s="195" t="s">
        <v>745</v>
      </c>
      <c r="D13" s="11">
        <v>0</v>
      </c>
    </row>
    <row r="14" spans="1:4" ht="15.75" customHeight="1" x14ac:dyDescent="0.2">
      <c r="A14" s="11">
        <v>14</v>
      </c>
      <c r="B14" s="194">
        <v>0.29140037081277259</v>
      </c>
      <c r="C14" s="195" t="s">
        <v>746</v>
      </c>
      <c r="D14" s="11">
        <v>0</v>
      </c>
    </row>
    <row r="15" spans="1:4" ht="15.75" customHeight="1" x14ac:dyDescent="0.2">
      <c r="A15" s="11">
        <v>15</v>
      </c>
      <c r="B15" s="194">
        <v>0.19395976289237465</v>
      </c>
      <c r="C15" s="195" t="s">
        <v>747</v>
      </c>
      <c r="D15" s="11">
        <v>0</v>
      </c>
    </row>
    <row r="16" spans="1:4" ht="15.75" customHeight="1" x14ac:dyDescent="0.2">
      <c r="A16" s="11">
        <v>16</v>
      </c>
      <c r="B16" s="194">
        <v>0.35994595463813417</v>
      </c>
      <c r="C16" s="195" t="s">
        <v>748</v>
      </c>
      <c r="D16" s="11">
        <v>0</v>
      </c>
    </row>
    <row r="17" spans="1:4" ht="15.75" customHeight="1" x14ac:dyDescent="0.2">
      <c r="A17" s="11">
        <v>17</v>
      </c>
      <c r="B17" s="194">
        <v>0.28726483245237272</v>
      </c>
      <c r="C17" s="195" t="s">
        <v>749</v>
      </c>
      <c r="D17" s="11">
        <v>0</v>
      </c>
    </row>
    <row r="18" spans="1:4" ht="15.75" customHeight="1" x14ac:dyDescent="0.2">
      <c r="A18" s="11">
        <v>18</v>
      </c>
      <c r="B18" s="194">
        <v>6.0805820484578374E-2</v>
      </c>
      <c r="C18" s="195" t="s">
        <v>750</v>
      </c>
      <c r="D18" s="11">
        <v>0</v>
      </c>
    </row>
    <row r="19" spans="1:4" ht="15.75" customHeight="1" x14ac:dyDescent="0.2">
      <c r="A19" s="11">
        <v>19</v>
      </c>
      <c r="B19" s="194">
        <v>9.7916602293198929E-2</v>
      </c>
      <c r="C19" s="195" t="s">
        <v>751</v>
      </c>
      <c r="D19" s="11">
        <v>0</v>
      </c>
    </row>
    <row r="20" spans="1:4" ht="15.75" customHeight="1" x14ac:dyDescent="0.2">
      <c r="A20" s="11">
        <v>20</v>
      </c>
      <c r="B20" s="194">
        <v>0.2338037577201213</v>
      </c>
      <c r="C20" s="195" t="s">
        <v>752</v>
      </c>
      <c r="D20" s="11">
        <v>0</v>
      </c>
    </row>
    <row r="21" spans="1:4" ht="15.75" customHeight="1" x14ac:dyDescent="0.2">
      <c r="A21" s="11">
        <v>21</v>
      </c>
      <c r="B21" s="194">
        <v>0.10437945477444444</v>
      </c>
      <c r="C21" s="195" t="s">
        <v>753</v>
      </c>
      <c r="D21" s="11">
        <v>0</v>
      </c>
    </row>
    <row r="22" spans="1:4" ht="15.75" customHeight="1" x14ac:dyDescent="0.2">
      <c r="A22" s="11">
        <v>22</v>
      </c>
      <c r="B22" s="194">
        <v>7.1636365796608426E-2</v>
      </c>
      <c r="C22" s="195" t="s">
        <v>754</v>
      </c>
      <c r="D22" s="11">
        <v>0</v>
      </c>
    </row>
    <row r="23" spans="1:4" ht="15.75" customHeight="1" x14ac:dyDescent="0.2">
      <c r="A23" s="11">
        <v>23</v>
      </c>
      <c r="B23" s="194">
        <v>0.64521192568773156</v>
      </c>
      <c r="C23" s="195" t="s">
        <v>755</v>
      </c>
      <c r="D23" s="11">
        <v>0</v>
      </c>
    </row>
    <row r="24" spans="1:4" ht="15.75" customHeight="1" x14ac:dyDescent="0.2">
      <c r="A24" s="11">
        <v>24</v>
      </c>
      <c r="B24" s="194">
        <v>0.44094041013116497</v>
      </c>
      <c r="C24" s="195" t="s">
        <v>756</v>
      </c>
      <c r="D24" s="11">
        <v>0</v>
      </c>
    </row>
    <row r="25" spans="1:4" ht="15.75" customHeight="1" x14ac:dyDescent="0.2">
      <c r="A25" s="11">
        <v>25</v>
      </c>
      <c r="B25" s="194">
        <v>6.7626666575391944E-2</v>
      </c>
      <c r="C25" s="195" t="s">
        <v>757</v>
      </c>
      <c r="D25" s="11">
        <v>0</v>
      </c>
    </row>
    <row r="26" spans="1:4" ht="15.75" customHeight="1" x14ac:dyDescent="0.2">
      <c r="A26" s="11">
        <v>26</v>
      </c>
      <c r="B26" s="194">
        <v>4.8367094157702226</v>
      </c>
      <c r="C26" s="195" t="s">
        <v>758</v>
      </c>
      <c r="D26" s="11">
        <v>0</v>
      </c>
    </row>
    <row r="27" spans="1:4" ht="15.75" customHeight="1" x14ac:dyDescent="0.2">
      <c r="A27" s="11">
        <v>27</v>
      </c>
      <c r="B27" s="194">
        <v>4.5355308780413974</v>
      </c>
      <c r="C27" s="195" t="s">
        <v>759</v>
      </c>
      <c r="D27" s="11">
        <v>0</v>
      </c>
    </row>
    <row r="28" spans="1:4" ht="15.75" customHeight="1" x14ac:dyDescent="0.2">
      <c r="A28" s="11">
        <v>28</v>
      </c>
      <c r="B28" s="194">
        <v>1.9369164338056739</v>
      </c>
      <c r="C28" s="195" t="s">
        <v>760</v>
      </c>
      <c r="D28" s="11">
        <v>0</v>
      </c>
    </row>
    <row r="29" spans="1:4" ht="15.75" customHeight="1" x14ac:dyDescent="0.2">
      <c r="A29" s="11">
        <v>29</v>
      </c>
      <c r="B29" s="194">
        <v>1.0084178571858597</v>
      </c>
      <c r="C29" s="195" t="s">
        <v>761</v>
      </c>
      <c r="D29" s="11">
        <v>0</v>
      </c>
    </row>
    <row r="30" spans="1:4" ht="15.75" customHeight="1" x14ac:dyDescent="0.2">
      <c r="A30" s="11">
        <v>30</v>
      </c>
      <c r="B30" s="194">
        <v>0.15956721965927717</v>
      </c>
      <c r="C30" s="195" t="s">
        <v>762</v>
      </c>
      <c r="D30" s="11">
        <v>0</v>
      </c>
    </row>
    <row r="31" spans="1:4" ht="15.75" customHeight="1" x14ac:dyDescent="0.2">
      <c r="A31" s="11">
        <v>31</v>
      </c>
      <c r="B31" s="194">
        <v>8.3093119309347721E-2</v>
      </c>
      <c r="C31" s="195" t="s">
        <v>763</v>
      </c>
      <c r="D31" s="11">
        <v>0</v>
      </c>
    </row>
    <row r="32" spans="1:4" ht="15.75" customHeight="1" x14ac:dyDescent="0.2">
      <c r="A32" s="11">
        <v>32</v>
      </c>
      <c r="B32" s="194">
        <v>0.27339878619172658</v>
      </c>
      <c r="C32" s="195" t="s">
        <v>764</v>
      </c>
      <c r="D32" s="11">
        <v>0</v>
      </c>
    </row>
    <row r="33" spans="1:4" ht="15.75" customHeight="1" x14ac:dyDescent="0.2">
      <c r="A33" s="11">
        <v>33</v>
      </c>
      <c r="B33" s="194">
        <v>5.3653017701073502E-2</v>
      </c>
      <c r="C33" s="195" t="s">
        <v>765</v>
      </c>
      <c r="D33" s="11">
        <v>0</v>
      </c>
    </row>
    <row r="34" spans="1:4" ht="15.75" customHeight="1" x14ac:dyDescent="0.2">
      <c r="A34" s="11">
        <v>34</v>
      </c>
      <c r="B34" s="194">
        <v>0.41987072776084972</v>
      </c>
      <c r="C34" s="195" t="s">
        <v>766</v>
      </c>
      <c r="D34" s="11">
        <v>0</v>
      </c>
    </row>
    <row r="35" spans="1:4" ht="15.75" customHeight="1" x14ac:dyDescent="0.2">
      <c r="A35" s="11">
        <v>35</v>
      </c>
      <c r="B35" s="194">
        <v>1.1290033463418558</v>
      </c>
      <c r="C35" s="195" t="s">
        <v>767</v>
      </c>
      <c r="D35" s="11">
        <v>0</v>
      </c>
    </row>
    <row r="36" spans="1:4" ht="15.75" customHeight="1" x14ac:dyDescent="0.2">
      <c r="A36" s="11">
        <v>36</v>
      </c>
      <c r="B36" s="194">
        <v>2.7146127288864617</v>
      </c>
      <c r="C36" s="195" t="s">
        <v>768</v>
      </c>
      <c r="D36" s="11">
        <v>0</v>
      </c>
    </row>
    <row r="37" spans="1:4" ht="15.75" customHeight="1" x14ac:dyDescent="0.2">
      <c r="A37" s="11">
        <v>37</v>
      </c>
      <c r="B37" s="194">
        <v>4.1932361076793541</v>
      </c>
      <c r="C37" s="195" t="s">
        <v>769</v>
      </c>
      <c r="D37" s="11">
        <v>0</v>
      </c>
    </row>
    <row r="38" spans="1:4" ht="15.75" customHeight="1" x14ac:dyDescent="0.2">
      <c r="A38" s="11">
        <v>38</v>
      </c>
      <c r="B38" s="194">
        <v>0.70363813038658229</v>
      </c>
      <c r="C38" s="195" t="s">
        <v>770</v>
      </c>
      <c r="D38" s="11">
        <v>0</v>
      </c>
    </row>
    <row r="39" spans="1:4" ht="15.75" customHeight="1" x14ac:dyDescent="0.2">
      <c r="A39" s="11">
        <v>39</v>
      </c>
      <c r="B39" s="194">
        <v>0.18323305510128118</v>
      </c>
      <c r="C39" s="195" t="s">
        <v>771</v>
      </c>
      <c r="D39" s="11">
        <v>0</v>
      </c>
    </row>
    <row r="40" spans="1:4" ht="15.75" customHeight="1" x14ac:dyDescent="0.2">
      <c r="A40" s="11">
        <v>40</v>
      </c>
      <c r="B40" s="194">
        <v>9.7553223900839356E-2</v>
      </c>
      <c r="C40" s="195" t="s">
        <v>772</v>
      </c>
      <c r="D40" s="11">
        <v>0</v>
      </c>
    </row>
    <row r="41" spans="1:4" ht="15.75" customHeight="1" x14ac:dyDescent="0.2">
      <c r="A41" s="11">
        <v>41</v>
      </c>
      <c r="B41" s="194">
        <v>4.8298751609064557E-2</v>
      </c>
      <c r="C41" s="195" t="s">
        <v>773</v>
      </c>
      <c r="D41" s="11">
        <v>0</v>
      </c>
    </row>
    <row r="42" spans="1:4" ht="15.75" customHeight="1" x14ac:dyDescent="0.2">
      <c r="A42" s="11">
        <v>42</v>
      </c>
      <c r="B42" s="194">
        <v>0.13366747110699562</v>
      </c>
      <c r="C42" s="195" t="s">
        <v>774</v>
      </c>
      <c r="D42" s="11">
        <v>0</v>
      </c>
    </row>
    <row r="43" spans="1:4" ht="15.75" customHeight="1" x14ac:dyDescent="0.2">
      <c r="A43" s="11">
        <v>43</v>
      </c>
      <c r="B43" s="194">
        <v>0.10198885853508671</v>
      </c>
      <c r="C43" s="195" t="s">
        <v>775</v>
      </c>
      <c r="D43" s="11">
        <v>0</v>
      </c>
    </row>
    <row r="44" spans="1:4" ht="15.75" customHeight="1" x14ac:dyDescent="0.2">
      <c r="A44" s="11">
        <v>44</v>
      </c>
      <c r="B44" s="194">
        <v>7.2188284164097949E-2</v>
      </c>
      <c r="C44" s="195" t="s">
        <v>776</v>
      </c>
      <c r="D44" s="11">
        <v>0</v>
      </c>
    </row>
    <row r="45" spans="1:4" ht="15.75" customHeight="1" x14ac:dyDescent="0.2">
      <c r="A45" s="11">
        <v>45</v>
      </c>
      <c r="B45" s="194">
        <v>0.11597926391010456</v>
      </c>
      <c r="C45" s="195" t="s">
        <v>777</v>
      </c>
      <c r="D45" s="11">
        <v>0</v>
      </c>
    </row>
    <row r="46" spans="1:4" ht="15.75" customHeight="1" x14ac:dyDescent="0.2">
      <c r="A46" s="11">
        <v>46</v>
      </c>
      <c r="B46" s="194">
        <v>4.6073191577643377E-2</v>
      </c>
      <c r="C46" s="195" t="s">
        <v>778</v>
      </c>
      <c r="D46" s="11">
        <v>0</v>
      </c>
    </row>
    <row r="47" spans="1:4" ht="15.75" customHeight="1" x14ac:dyDescent="0.2">
      <c r="A47" s="11">
        <v>47</v>
      </c>
      <c r="B47" s="194">
        <v>0.11856179470081572</v>
      </c>
      <c r="C47" s="195" t="s">
        <v>779</v>
      </c>
      <c r="D47" s="11">
        <v>0</v>
      </c>
    </row>
    <row r="48" spans="1:4" ht="15.75" customHeight="1" x14ac:dyDescent="0.2">
      <c r="A48" s="11">
        <v>48</v>
      </c>
      <c r="B48" s="194">
        <v>0.15641329865601256</v>
      </c>
      <c r="C48" s="195" t="s">
        <v>780</v>
      </c>
      <c r="D48" s="11">
        <v>0</v>
      </c>
    </row>
    <row r="49" spans="1:4" ht="15.75" customHeight="1" x14ac:dyDescent="0.2">
      <c r="A49" s="11">
        <v>49</v>
      </c>
      <c r="B49" s="194">
        <v>9.5067375351855915E-2</v>
      </c>
      <c r="C49" s="195" t="s">
        <v>781</v>
      </c>
      <c r="D49" s="11">
        <v>0</v>
      </c>
    </row>
    <row r="50" spans="1:4" ht="15.75" customHeight="1" x14ac:dyDescent="0.2">
      <c r="A50" s="11">
        <v>50</v>
      </c>
      <c r="B50" s="194">
        <v>1.6273584560230515E-2</v>
      </c>
      <c r="C50" s="195" t="s">
        <v>782</v>
      </c>
      <c r="D50" s="11">
        <v>0</v>
      </c>
    </row>
    <row r="51" spans="1:4" ht="12.75" x14ac:dyDescent="0.2">
      <c r="A51" s="11">
        <v>51</v>
      </c>
      <c r="B51" s="194">
        <v>1.9904962063435585E-2</v>
      </c>
      <c r="C51" s="195" t="s">
        <v>783</v>
      </c>
      <c r="D51" s="11">
        <v>0</v>
      </c>
    </row>
    <row r="52" spans="1:4" ht="12.75" x14ac:dyDescent="0.2">
      <c r="A52" s="11">
        <v>52</v>
      </c>
      <c r="B52" s="194">
        <v>4.691559031170655E-2</v>
      </c>
      <c r="C52" s="195" t="s">
        <v>784</v>
      </c>
      <c r="D52" s="11">
        <v>0</v>
      </c>
    </row>
    <row r="53" spans="1:4" ht="12.75" x14ac:dyDescent="0.2">
      <c r="A53" s="11">
        <v>53</v>
      </c>
      <c r="B53" s="194">
        <v>3.7606894941674591</v>
      </c>
      <c r="C53" s="195" t="s">
        <v>785</v>
      </c>
      <c r="D53" s="11">
        <v>0</v>
      </c>
    </row>
    <row r="54" spans="1:4" ht="25.5" x14ac:dyDescent="0.2">
      <c r="A54" s="11">
        <v>54</v>
      </c>
      <c r="B54" s="194">
        <v>0.80569113259901037</v>
      </c>
      <c r="C54" s="195" t="s">
        <v>786</v>
      </c>
      <c r="D54" s="11">
        <v>0</v>
      </c>
    </row>
    <row r="55" spans="1:4" ht="12.75" x14ac:dyDescent="0.2">
      <c r="A55" s="11">
        <v>55</v>
      </c>
      <c r="B55" s="194">
        <v>8.7242983571809457E-2</v>
      </c>
      <c r="C55" s="195" t="s">
        <v>787</v>
      </c>
      <c r="D55" s="11">
        <v>0</v>
      </c>
    </row>
    <row r="56" spans="1:4" ht="12.75" x14ac:dyDescent="0.2">
      <c r="A56" s="11">
        <v>56</v>
      </c>
      <c r="B56" s="194">
        <v>0.46776681018889749</v>
      </c>
      <c r="C56" s="195" t="s">
        <v>788</v>
      </c>
      <c r="D56" s="11">
        <v>0</v>
      </c>
    </row>
    <row r="57" spans="1:4" ht="25.5" x14ac:dyDescent="0.2">
      <c r="A57" s="11">
        <v>57</v>
      </c>
      <c r="B57" s="194">
        <v>2.3131454195375976</v>
      </c>
      <c r="C57" s="195" t="s">
        <v>789</v>
      </c>
      <c r="D57" s="11">
        <v>0</v>
      </c>
    </row>
    <row r="58" spans="1:4" ht="12.75" x14ac:dyDescent="0.2">
      <c r="A58" s="11">
        <v>58</v>
      </c>
      <c r="B58" s="194">
        <v>1.4408902996037436E-2</v>
      </c>
      <c r="C58" s="195" t="s">
        <v>790</v>
      </c>
      <c r="D58" s="11">
        <v>0</v>
      </c>
    </row>
    <row r="59" spans="1:4" ht="12.75" x14ac:dyDescent="0.2">
      <c r="A59" s="11">
        <v>59</v>
      </c>
      <c r="B59" s="194">
        <v>5.1090771857773783E-2</v>
      </c>
      <c r="C59" s="195" t="s">
        <v>791</v>
      </c>
      <c r="D59" s="11">
        <v>0</v>
      </c>
    </row>
    <row r="60" spans="1:4" ht="12.75" x14ac:dyDescent="0.2">
      <c r="A60" s="11">
        <v>60</v>
      </c>
      <c r="B60" s="194">
        <v>0.22185155202687204</v>
      </c>
      <c r="C60" s="195" t="s">
        <v>792</v>
      </c>
      <c r="D60" s="11">
        <v>0</v>
      </c>
    </row>
    <row r="61" spans="1:4" ht="12.75" x14ac:dyDescent="0.2">
      <c r="A61" s="11">
        <v>61</v>
      </c>
      <c r="B61" s="194">
        <v>8.4077438349638475E-2</v>
      </c>
      <c r="C61" s="195" t="s">
        <v>793</v>
      </c>
      <c r="D61" s="11">
        <v>0</v>
      </c>
    </row>
    <row r="62" spans="1:4" ht="25.5" x14ac:dyDescent="0.2">
      <c r="A62" s="11">
        <v>62</v>
      </c>
      <c r="B62" s="194">
        <v>6.2461184139335928E-2</v>
      </c>
      <c r="C62" s="195" t="s">
        <v>794</v>
      </c>
      <c r="D62" s="11">
        <v>0</v>
      </c>
    </row>
    <row r="63" spans="1:4" ht="12.75" x14ac:dyDescent="0.2">
      <c r="A63" s="11">
        <v>63</v>
      </c>
      <c r="B63" s="194">
        <v>9.1038718427796178E-2</v>
      </c>
      <c r="C63" s="195" t="s">
        <v>795</v>
      </c>
      <c r="D63" s="11">
        <v>0</v>
      </c>
    </row>
    <row r="64" spans="1:4" ht="12.75" x14ac:dyDescent="0.2">
      <c r="A64" s="11">
        <v>64</v>
      </c>
      <c r="B64" s="194">
        <v>6.7057158563903457E-2</v>
      </c>
      <c r="C64" s="195" t="s">
        <v>796</v>
      </c>
      <c r="D64" s="11">
        <v>0</v>
      </c>
    </row>
    <row r="65" spans="1:4" ht="12.75" x14ac:dyDescent="0.2">
      <c r="A65" s="11">
        <v>65</v>
      </c>
      <c r="B65" s="194">
        <v>0.40655615406201118</v>
      </c>
      <c r="C65" s="195" t="s">
        <v>797</v>
      </c>
      <c r="D65" s="11">
        <v>0</v>
      </c>
    </row>
    <row r="66" spans="1:4" ht="25.5" x14ac:dyDescent="0.2">
      <c r="A66" s="11">
        <v>66</v>
      </c>
      <c r="B66" s="194">
        <v>0.75109989478613148</v>
      </c>
      <c r="C66" s="195" t="s">
        <v>798</v>
      </c>
      <c r="D66" s="11">
        <v>0</v>
      </c>
    </row>
    <row r="67" spans="1:4" ht="12.75" x14ac:dyDescent="0.2">
      <c r="A67" s="11">
        <v>67</v>
      </c>
      <c r="B67" s="194">
        <v>1.5400846465672553</v>
      </c>
      <c r="C67" s="195" t="s">
        <v>799</v>
      </c>
      <c r="D67" s="11">
        <v>0</v>
      </c>
    </row>
    <row r="68" spans="1:4" ht="12.75" x14ac:dyDescent="0.2">
      <c r="A68" s="11">
        <v>68</v>
      </c>
      <c r="B68" s="194">
        <v>7.2414083231087201</v>
      </c>
      <c r="C68" s="195" t="s">
        <v>800</v>
      </c>
      <c r="D68" s="11">
        <v>0</v>
      </c>
    </row>
    <row r="69" spans="1:4" ht="12.75" x14ac:dyDescent="0.2">
      <c r="A69" s="11">
        <v>69</v>
      </c>
      <c r="B69" s="194">
        <v>8.1310420985140144E-2</v>
      </c>
      <c r="C69" s="195" t="s">
        <v>801</v>
      </c>
      <c r="D69" s="11">
        <v>0</v>
      </c>
    </row>
    <row r="70" spans="1:4" ht="12.75" x14ac:dyDescent="0.2">
      <c r="A70" s="11">
        <v>70</v>
      </c>
      <c r="B70" s="194">
        <v>0.13353502364800462</v>
      </c>
      <c r="C70" s="195" t="s">
        <v>802</v>
      </c>
      <c r="D70" s="11">
        <v>0</v>
      </c>
    </row>
    <row r="71" spans="1:4" ht="12.75" x14ac:dyDescent="0.2">
      <c r="A71" s="11">
        <v>71</v>
      </c>
      <c r="B71" s="194">
        <v>5.0943259114932402E-2</v>
      </c>
      <c r="C71" s="195" t="s">
        <v>803</v>
      </c>
      <c r="D71" s="11">
        <v>0</v>
      </c>
    </row>
    <row r="72" spans="1:4" ht="12.75" x14ac:dyDescent="0.2">
      <c r="A72" s="11">
        <v>72</v>
      </c>
      <c r="B72" s="194">
        <v>6.3627913668102512E-2</v>
      </c>
      <c r="C72" s="195" t="s">
        <v>804</v>
      </c>
      <c r="D72" s="11">
        <v>0</v>
      </c>
    </row>
    <row r="73" spans="1:4" ht="12.75" x14ac:dyDescent="0.2">
      <c r="A73" s="11">
        <v>73</v>
      </c>
      <c r="B73" s="194">
        <v>4.7463771714197026E-3</v>
      </c>
      <c r="C73" s="195" t="s">
        <v>805</v>
      </c>
      <c r="D73" s="11">
        <v>0</v>
      </c>
    </row>
    <row r="74" spans="1:4" ht="25.5" x14ac:dyDescent="0.2">
      <c r="A74" s="11">
        <v>74</v>
      </c>
      <c r="B74" s="194">
        <v>1.058574015137854E-2</v>
      </c>
      <c r="C74" s="195" t="s">
        <v>806</v>
      </c>
      <c r="D74" s="11">
        <v>0</v>
      </c>
    </row>
    <row r="75" spans="1:4" ht="12.75" x14ac:dyDescent="0.2">
      <c r="A75" s="11">
        <v>75</v>
      </c>
      <c r="B75" s="194">
        <v>1.7946487884666757E-3</v>
      </c>
      <c r="C75" s="195" t="s">
        <v>807</v>
      </c>
      <c r="D75" s="11">
        <v>0</v>
      </c>
    </row>
    <row r="76" spans="1:4" ht="12.75" x14ac:dyDescent="0.2">
      <c r="A76" s="11">
        <v>76</v>
      </c>
      <c r="B76" s="194">
        <v>9.1990919389488088E-3</v>
      </c>
      <c r="C76" s="195" t="s">
        <v>808</v>
      </c>
      <c r="D76" s="11">
        <v>0</v>
      </c>
    </row>
    <row r="77" spans="1:4" ht="12.75" x14ac:dyDescent="0.2">
      <c r="A77" s="11">
        <v>77</v>
      </c>
      <c r="B77" s="194">
        <v>6.4743534656840759E-3</v>
      </c>
      <c r="C77" s="195" t="s">
        <v>809</v>
      </c>
      <c r="D77" s="11">
        <v>0</v>
      </c>
    </row>
    <row r="78" spans="1:4" ht="12.75" x14ac:dyDescent="0.2">
      <c r="A78" s="11">
        <v>78</v>
      </c>
      <c r="B78" s="194">
        <v>3.8828643619974799E-3</v>
      </c>
      <c r="C78" s="195" t="s">
        <v>810</v>
      </c>
      <c r="D78" s="11">
        <v>0</v>
      </c>
    </row>
    <row r="79" spans="1:4" ht="25.5" x14ac:dyDescent="0.2">
      <c r="A79" s="11">
        <v>79</v>
      </c>
      <c r="B79" s="194">
        <v>1.2470039901794415E-3</v>
      </c>
      <c r="C79" s="195" t="s">
        <v>811</v>
      </c>
      <c r="D79" s="11">
        <v>0</v>
      </c>
    </row>
    <row r="80" spans="1:4" ht="25.5" x14ac:dyDescent="0.2">
      <c r="A80" s="11">
        <v>80</v>
      </c>
      <c r="B80" s="194">
        <v>1.0298203451605077E-3</v>
      </c>
      <c r="C80" s="195" t="s">
        <v>812</v>
      </c>
      <c r="D80" s="11">
        <v>0</v>
      </c>
    </row>
    <row r="81" spans="1:4" ht="12.75" x14ac:dyDescent="0.2">
      <c r="A81" s="11">
        <v>81</v>
      </c>
      <c r="B81" s="194">
        <v>0.92216979174639591</v>
      </c>
      <c r="C81" s="195" t="s">
        <v>813</v>
      </c>
      <c r="D81" s="11">
        <v>0</v>
      </c>
    </row>
    <row r="82" spans="1:4" ht="12.75" x14ac:dyDescent="0.2">
      <c r="A82" s="11">
        <v>82</v>
      </c>
      <c r="B82" s="194">
        <v>6.6960325787440537E-3</v>
      </c>
      <c r="C82" s="195" t="s">
        <v>814</v>
      </c>
      <c r="D82" s="11">
        <v>0</v>
      </c>
    </row>
    <row r="83" spans="1:4" ht="25.5" x14ac:dyDescent="0.2">
      <c r="A83" s="11">
        <v>83</v>
      </c>
      <c r="B83" s="194">
        <v>9.1063993564967551E-3</v>
      </c>
      <c r="C83" s="195" t="s">
        <v>815</v>
      </c>
      <c r="D83" s="11">
        <v>0</v>
      </c>
    </row>
    <row r="84" spans="1:4" ht="12.75" x14ac:dyDescent="0.2">
      <c r="A84" s="11">
        <v>84</v>
      </c>
      <c r="B84" s="194">
        <v>3.948263959589822E-2</v>
      </c>
      <c r="C84" s="195" t="s">
        <v>816</v>
      </c>
      <c r="D84" s="11">
        <v>0</v>
      </c>
    </row>
    <row r="85" spans="1:4" ht="12.75" x14ac:dyDescent="0.2">
      <c r="A85" s="11">
        <v>85</v>
      </c>
      <c r="B85" s="194">
        <v>5.3228185109231076E-3</v>
      </c>
      <c r="C85" s="195" t="s">
        <v>817</v>
      </c>
      <c r="D85" s="11">
        <v>0</v>
      </c>
    </row>
    <row r="86" spans="1:4" ht="25.5" x14ac:dyDescent="0.2">
      <c r="A86" s="11">
        <v>86</v>
      </c>
      <c r="B86" s="194">
        <v>5.895524984403067E-3</v>
      </c>
      <c r="C86" s="195" t="s">
        <v>818</v>
      </c>
      <c r="D86" s="11">
        <v>0</v>
      </c>
    </row>
    <row r="87" spans="1:4" ht="12.75" x14ac:dyDescent="0.2">
      <c r="A87" s="11">
        <v>87</v>
      </c>
      <c r="B87" s="194">
        <v>2.7831083862000065E-2</v>
      </c>
      <c r="C87" s="195" t="s">
        <v>819</v>
      </c>
      <c r="D87" s="11">
        <v>0</v>
      </c>
    </row>
    <row r="88" spans="1:4" ht="25.5" x14ac:dyDescent="0.2">
      <c r="A88" s="11">
        <v>88</v>
      </c>
      <c r="B88" s="194">
        <v>1.5715937975017424E-2</v>
      </c>
      <c r="C88" s="195" t="s">
        <v>820</v>
      </c>
      <c r="D88" s="11">
        <v>0</v>
      </c>
    </row>
    <row r="89" spans="1:4" ht="12.75" x14ac:dyDescent="0.2">
      <c r="A89" s="11">
        <v>89</v>
      </c>
      <c r="B89" s="194">
        <v>1.7217201614972689E-2</v>
      </c>
      <c r="C89" s="195" t="s">
        <v>821</v>
      </c>
      <c r="D89" s="11">
        <v>0</v>
      </c>
    </row>
    <row r="90" spans="1:4" ht="12.75" x14ac:dyDescent="0.2">
      <c r="A90" s="11">
        <v>90</v>
      </c>
      <c r="B90" s="194">
        <v>5.4261869984091101E-3</v>
      </c>
      <c r="C90" s="195" t="s">
        <v>822</v>
      </c>
      <c r="D90" s="11">
        <v>0</v>
      </c>
    </row>
    <row r="91" spans="1:4" ht="12.75" x14ac:dyDescent="0.2">
      <c r="A91" s="11">
        <v>91</v>
      </c>
      <c r="B91" s="194">
        <v>1.622127349610453E-2</v>
      </c>
      <c r="C91" s="195" t="s">
        <v>823</v>
      </c>
      <c r="D91" s="11">
        <v>0</v>
      </c>
    </row>
    <row r="92" spans="1:4" ht="12.75" x14ac:dyDescent="0.2">
      <c r="A92" s="11">
        <v>92</v>
      </c>
      <c r="B92" s="194">
        <v>1.6663158401612758E-2</v>
      </c>
      <c r="C92" s="195" t="s">
        <v>824</v>
      </c>
      <c r="D92" s="11">
        <v>0</v>
      </c>
    </row>
    <row r="93" spans="1:4" ht="12.75" x14ac:dyDescent="0.2">
      <c r="A93" s="11">
        <v>93</v>
      </c>
      <c r="B93" s="194">
        <v>7.764745938071263E-3</v>
      </c>
      <c r="C93" s="195" t="s">
        <v>825</v>
      </c>
      <c r="D93" s="11">
        <v>0</v>
      </c>
    </row>
    <row r="94" spans="1:4" ht="25.5" x14ac:dyDescent="0.2">
      <c r="A94" s="11">
        <v>94</v>
      </c>
      <c r="B94" s="194">
        <v>1.4373981046536392E-2</v>
      </c>
      <c r="C94" s="195" t="s">
        <v>826</v>
      </c>
      <c r="D94" s="11">
        <v>0</v>
      </c>
    </row>
    <row r="95" spans="1:4" ht="12.75" x14ac:dyDescent="0.2">
      <c r="A95" s="11">
        <v>95</v>
      </c>
      <c r="B95" s="194">
        <v>4.7270713299083361E-2</v>
      </c>
      <c r="C95" s="195" t="s">
        <v>827</v>
      </c>
      <c r="D95" s="11">
        <v>0</v>
      </c>
    </row>
    <row r="96" spans="1:4" ht="12.75" x14ac:dyDescent="0.2">
      <c r="A96" s="11">
        <v>96</v>
      </c>
      <c r="B96" s="194">
        <v>7.8351827455341236E-2</v>
      </c>
      <c r="C96" s="195" t="s">
        <v>828</v>
      </c>
      <c r="D96" s="11">
        <v>0</v>
      </c>
    </row>
    <row r="97" spans="1:4" ht="25.5" x14ac:dyDescent="0.2">
      <c r="A97" s="11">
        <v>97</v>
      </c>
      <c r="B97" s="194">
        <v>2.8869044153605108E-2</v>
      </c>
      <c r="C97" s="195" t="s">
        <v>829</v>
      </c>
      <c r="D97" s="11">
        <v>0</v>
      </c>
    </row>
    <row r="98" spans="1:4" ht="12.75" x14ac:dyDescent="0.2">
      <c r="A98" s="11">
        <v>98</v>
      </c>
      <c r="B98" s="194">
        <v>4.6214824415439476E-2</v>
      </c>
      <c r="C98" s="195" t="s">
        <v>830</v>
      </c>
      <c r="D98" s="11">
        <v>0</v>
      </c>
    </row>
    <row r="99" spans="1:4" ht="12.75" x14ac:dyDescent="0.2">
      <c r="A99" s="11">
        <v>99</v>
      </c>
      <c r="B99" s="194">
        <v>2.4266173364366622E-2</v>
      </c>
      <c r="C99" s="195" t="s">
        <v>831</v>
      </c>
      <c r="D99" s="11">
        <v>0</v>
      </c>
    </row>
    <row r="100" spans="1:4" ht="12.75" x14ac:dyDescent="0.2">
      <c r="A100" s="11">
        <v>100</v>
      </c>
      <c r="B100" s="194">
        <v>3.6042803235089509E-2</v>
      </c>
      <c r="C100" s="195" t="s">
        <v>832</v>
      </c>
      <c r="D100" s="11">
        <v>0</v>
      </c>
    </row>
    <row r="101" spans="1:4" ht="12.75" x14ac:dyDescent="0.2">
      <c r="A101" s="11">
        <v>101</v>
      </c>
      <c r="B101" s="194">
        <v>3.8338147572297858E-2</v>
      </c>
      <c r="C101" s="195" t="s">
        <v>833</v>
      </c>
      <c r="D101" s="11">
        <v>0</v>
      </c>
    </row>
    <row r="102" spans="1:4" ht="12.75" x14ac:dyDescent="0.2">
      <c r="A102" s="11">
        <v>102</v>
      </c>
      <c r="B102" s="194">
        <v>3.0485060906587657E-2</v>
      </c>
      <c r="C102" s="195" t="s">
        <v>834</v>
      </c>
      <c r="D102" s="11">
        <v>0</v>
      </c>
    </row>
    <row r="103" spans="1:4" ht="12.75" x14ac:dyDescent="0.2">
      <c r="A103" s="11">
        <v>103</v>
      </c>
      <c r="B103" s="194">
        <v>1.4704745747087076E-2</v>
      </c>
      <c r="C103" s="195" t="s">
        <v>835</v>
      </c>
      <c r="D103" s="11">
        <v>0</v>
      </c>
    </row>
    <row r="104" spans="1:4" ht="12.75" x14ac:dyDescent="0.2">
      <c r="A104" s="11">
        <v>104</v>
      </c>
      <c r="B104" s="194">
        <v>1.9706396715318809E-2</v>
      </c>
      <c r="C104" s="195" t="s">
        <v>836</v>
      </c>
      <c r="D104" s="11">
        <v>0</v>
      </c>
    </row>
    <row r="105" spans="1:4" ht="12.75" x14ac:dyDescent="0.2">
      <c r="A105" s="11">
        <v>105</v>
      </c>
      <c r="B105" s="194">
        <v>9.4129176375618451E-3</v>
      </c>
      <c r="C105" s="195" t="s">
        <v>837</v>
      </c>
      <c r="D105" s="11">
        <v>0</v>
      </c>
    </row>
    <row r="106" spans="1:4" ht="12.75" x14ac:dyDescent="0.2">
      <c r="A106" s="11">
        <v>106</v>
      </c>
      <c r="B106" s="194">
        <v>5.1170579102000076E-2</v>
      </c>
      <c r="C106" s="195" t="s">
        <v>838</v>
      </c>
      <c r="D106" s="11">
        <v>0</v>
      </c>
    </row>
    <row r="107" spans="1:4" ht="12.75" x14ac:dyDescent="0.2">
      <c r="A107" s="11">
        <v>107</v>
      </c>
      <c r="B107" s="194">
        <v>2.9149860929620991E-2</v>
      </c>
      <c r="C107" s="195" t="s">
        <v>839</v>
      </c>
      <c r="D107" s="11">
        <v>0</v>
      </c>
    </row>
    <row r="108" spans="1:4" ht="12.75" x14ac:dyDescent="0.2">
      <c r="A108" s="11">
        <v>108</v>
      </c>
      <c r="B108" s="194">
        <v>2.1416433118822343E-2</v>
      </c>
      <c r="C108" s="195" t="s">
        <v>840</v>
      </c>
      <c r="D108" s="11">
        <v>0</v>
      </c>
    </row>
    <row r="109" spans="1:4" ht="12.75" x14ac:dyDescent="0.2">
      <c r="A109" s="11">
        <v>109</v>
      </c>
      <c r="B109" s="194">
        <v>2.6482926336302982E-2</v>
      </c>
      <c r="C109" s="195" t="s">
        <v>841</v>
      </c>
      <c r="D109" s="11">
        <v>0</v>
      </c>
    </row>
    <row r="110" spans="1:4" ht="12.75" x14ac:dyDescent="0.2">
      <c r="A110" s="11">
        <v>110</v>
      </c>
      <c r="B110" s="194">
        <v>8.096937582380552E-3</v>
      </c>
      <c r="C110" s="195" t="s">
        <v>842</v>
      </c>
      <c r="D110" s="11">
        <v>0</v>
      </c>
    </row>
    <row r="111" spans="1:4" ht="12.75" x14ac:dyDescent="0.2">
      <c r="B111" s="194"/>
      <c r="C111" s="196"/>
    </row>
    <row r="112" spans="1:4" ht="12.75" x14ac:dyDescent="0.2">
      <c r="B112" s="194"/>
      <c r="C112" s="196"/>
    </row>
    <row r="113" spans="2:3" ht="12.75" x14ac:dyDescent="0.2">
      <c r="B113" s="194"/>
      <c r="C113" s="196"/>
    </row>
    <row r="114" spans="2:3" ht="12.75" x14ac:dyDescent="0.2">
      <c r="B114" s="194"/>
      <c r="C114" s="196"/>
    </row>
    <row r="115" spans="2:3" ht="12.75" x14ac:dyDescent="0.2">
      <c r="B115" s="194"/>
      <c r="C115" s="196"/>
    </row>
    <row r="116" spans="2:3" ht="12.75" x14ac:dyDescent="0.2">
      <c r="B116" s="194"/>
      <c r="C116" s="196"/>
    </row>
    <row r="117" spans="2:3" ht="12.75" x14ac:dyDescent="0.2">
      <c r="B117" s="194"/>
      <c r="C117" s="196"/>
    </row>
    <row r="118" spans="2:3" ht="12.75" x14ac:dyDescent="0.2">
      <c r="B118" s="194"/>
      <c r="C118" s="196"/>
    </row>
    <row r="119" spans="2:3" ht="12.75" x14ac:dyDescent="0.2">
      <c r="B119" s="194"/>
      <c r="C119" s="196"/>
    </row>
    <row r="120" spans="2:3" ht="12.75" x14ac:dyDescent="0.2">
      <c r="B120" s="194"/>
      <c r="C120" s="196"/>
    </row>
    <row r="121" spans="2:3" ht="12.75" x14ac:dyDescent="0.2">
      <c r="B121" s="194"/>
      <c r="C121" s="196"/>
    </row>
    <row r="122" spans="2:3" ht="12.75" x14ac:dyDescent="0.2">
      <c r="B122" s="194"/>
      <c r="C122" s="196"/>
    </row>
    <row r="123" spans="2:3" ht="12.75" x14ac:dyDescent="0.2">
      <c r="B123" s="194"/>
      <c r="C123" s="196"/>
    </row>
    <row r="124" spans="2:3" ht="12.75" x14ac:dyDescent="0.2">
      <c r="B124" s="194"/>
      <c r="C124" s="196"/>
    </row>
    <row r="125" spans="2:3" ht="12.75" x14ac:dyDescent="0.2">
      <c r="B125" s="194"/>
      <c r="C125" s="196"/>
    </row>
    <row r="126" spans="2:3" ht="12.75" x14ac:dyDescent="0.2">
      <c r="B126" s="194"/>
      <c r="C126" s="196"/>
    </row>
    <row r="127" spans="2:3" ht="12.75" x14ac:dyDescent="0.2">
      <c r="B127" s="194"/>
      <c r="C127" s="196"/>
    </row>
    <row r="128" spans="2:3" ht="12.75" x14ac:dyDescent="0.2">
      <c r="B128" s="194"/>
      <c r="C128" s="196"/>
    </row>
    <row r="129" spans="2:3" ht="12.75" x14ac:dyDescent="0.2">
      <c r="B129" s="194"/>
      <c r="C129" s="196"/>
    </row>
    <row r="130" spans="2:3" ht="12.75" x14ac:dyDescent="0.2">
      <c r="B130" s="194"/>
      <c r="C130" s="196"/>
    </row>
    <row r="131" spans="2:3" ht="12.75" x14ac:dyDescent="0.2">
      <c r="B131" s="194"/>
      <c r="C131" s="196"/>
    </row>
    <row r="132" spans="2:3" ht="12.75" x14ac:dyDescent="0.2">
      <c r="B132" s="194"/>
      <c r="C132" s="196"/>
    </row>
    <row r="133" spans="2:3" ht="12.75" x14ac:dyDescent="0.2">
      <c r="B133" s="194"/>
      <c r="C133" s="196"/>
    </row>
    <row r="134" spans="2:3" ht="12.75" x14ac:dyDescent="0.2">
      <c r="B134" s="194"/>
      <c r="C134" s="196"/>
    </row>
    <row r="135" spans="2:3" ht="12.75" x14ac:dyDescent="0.2">
      <c r="B135" s="194"/>
      <c r="C135" s="196"/>
    </row>
    <row r="136" spans="2:3" ht="12.75" x14ac:dyDescent="0.2">
      <c r="B136" s="194"/>
      <c r="C136" s="196"/>
    </row>
    <row r="137" spans="2:3" ht="12.75" x14ac:dyDescent="0.2">
      <c r="B137" s="194"/>
      <c r="C137" s="196"/>
    </row>
    <row r="138" spans="2:3" ht="12.75" x14ac:dyDescent="0.2">
      <c r="B138" s="194"/>
      <c r="C138" s="196"/>
    </row>
    <row r="139" spans="2:3" ht="12.75" x14ac:dyDescent="0.2">
      <c r="B139" s="194"/>
      <c r="C139" s="196"/>
    </row>
    <row r="140" spans="2:3" ht="12.75" x14ac:dyDescent="0.2">
      <c r="B140" s="194"/>
      <c r="C140" s="196"/>
    </row>
    <row r="141" spans="2:3" ht="12.75" x14ac:dyDescent="0.2">
      <c r="B141" s="194"/>
      <c r="C141" s="196"/>
    </row>
    <row r="142" spans="2:3" ht="12.75" x14ac:dyDescent="0.2">
      <c r="B142" s="194"/>
      <c r="C142" s="196"/>
    </row>
    <row r="143" spans="2:3" ht="12.75" x14ac:dyDescent="0.2">
      <c r="B143" s="194"/>
      <c r="C143" s="196"/>
    </row>
    <row r="144" spans="2:3" ht="12.75" x14ac:dyDescent="0.2">
      <c r="B144" s="194"/>
      <c r="C144" s="196"/>
    </row>
    <row r="145" spans="2:3" ht="12.75" x14ac:dyDescent="0.2">
      <c r="B145" s="194"/>
      <c r="C145" s="196"/>
    </row>
    <row r="146" spans="2:3" ht="12.75" x14ac:dyDescent="0.2">
      <c r="B146" s="194"/>
      <c r="C146" s="196"/>
    </row>
    <row r="147" spans="2:3" ht="12.75" x14ac:dyDescent="0.2">
      <c r="B147" s="194"/>
      <c r="C147" s="196"/>
    </row>
    <row r="148" spans="2:3" ht="12.75" x14ac:dyDescent="0.2">
      <c r="B148" s="194"/>
      <c r="C148" s="196"/>
    </row>
    <row r="149" spans="2:3" ht="12.75" x14ac:dyDescent="0.2">
      <c r="B149" s="194"/>
      <c r="C149" s="196"/>
    </row>
    <row r="150" spans="2:3" ht="12.75" x14ac:dyDescent="0.2">
      <c r="B150" s="194"/>
      <c r="C150" s="196"/>
    </row>
    <row r="151" spans="2:3" ht="12.75" x14ac:dyDescent="0.2">
      <c r="B151" s="194"/>
      <c r="C151" s="196"/>
    </row>
    <row r="152" spans="2:3" ht="12.75" x14ac:dyDescent="0.2">
      <c r="B152" s="194"/>
      <c r="C152" s="196"/>
    </row>
    <row r="153" spans="2:3" ht="12.75" x14ac:dyDescent="0.2">
      <c r="B153" s="194"/>
      <c r="C153" s="196"/>
    </row>
    <row r="154" spans="2:3" ht="12.75" x14ac:dyDescent="0.2">
      <c r="B154" s="194"/>
      <c r="C154" s="196"/>
    </row>
    <row r="155" spans="2:3" ht="12.75" x14ac:dyDescent="0.2">
      <c r="B155" s="194"/>
      <c r="C155" s="196"/>
    </row>
    <row r="156" spans="2:3" ht="12.75" x14ac:dyDescent="0.2">
      <c r="B156" s="194"/>
      <c r="C156" s="196"/>
    </row>
    <row r="157" spans="2:3" ht="12.75" x14ac:dyDescent="0.2">
      <c r="B157" s="194"/>
      <c r="C157" s="196"/>
    </row>
    <row r="158" spans="2:3" ht="12.75" x14ac:dyDescent="0.2">
      <c r="B158" s="194"/>
      <c r="C158" s="196"/>
    </row>
    <row r="159" spans="2:3" ht="12.75" x14ac:dyDescent="0.2">
      <c r="B159" s="194"/>
      <c r="C159" s="196"/>
    </row>
    <row r="160" spans="2:3" ht="12.75" x14ac:dyDescent="0.2">
      <c r="B160" s="194"/>
      <c r="C160" s="196"/>
    </row>
    <row r="161" spans="2:3" ht="12.75" x14ac:dyDescent="0.2">
      <c r="B161" s="194"/>
      <c r="C161" s="196"/>
    </row>
    <row r="162" spans="2:3" ht="12.75" x14ac:dyDescent="0.2">
      <c r="B162" s="194"/>
      <c r="C162" s="196"/>
    </row>
    <row r="163" spans="2:3" ht="12.75" x14ac:dyDescent="0.2">
      <c r="B163" s="194"/>
      <c r="C163" s="196"/>
    </row>
    <row r="164" spans="2:3" ht="12.75" x14ac:dyDescent="0.2">
      <c r="B164" s="194"/>
      <c r="C164" s="196"/>
    </row>
    <row r="165" spans="2:3" ht="12.75" x14ac:dyDescent="0.2">
      <c r="B165" s="194"/>
      <c r="C165" s="196"/>
    </row>
    <row r="166" spans="2:3" ht="12.75" x14ac:dyDescent="0.2">
      <c r="B166" s="194"/>
      <c r="C166" s="196"/>
    </row>
    <row r="167" spans="2:3" ht="12.75" x14ac:dyDescent="0.2">
      <c r="B167" s="194"/>
      <c r="C167" s="196"/>
    </row>
    <row r="168" spans="2:3" ht="12.75" x14ac:dyDescent="0.2">
      <c r="B168" s="194"/>
      <c r="C168" s="196"/>
    </row>
    <row r="169" spans="2:3" ht="12.75" x14ac:dyDescent="0.2">
      <c r="B169" s="194"/>
      <c r="C169" s="196"/>
    </row>
    <row r="170" spans="2:3" ht="12.75" x14ac:dyDescent="0.2">
      <c r="B170" s="194"/>
      <c r="C170" s="196"/>
    </row>
    <row r="171" spans="2:3" ht="12.75" x14ac:dyDescent="0.2">
      <c r="B171" s="194"/>
      <c r="C171" s="196"/>
    </row>
    <row r="172" spans="2:3" ht="12.75" x14ac:dyDescent="0.2">
      <c r="B172" s="194"/>
      <c r="C172" s="196"/>
    </row>
    <row r="173" spans="2:3" ht="12.75" x14ac:dyDescent="0.2">
      <c r="B173" s="194"/>
      <c r="C173" s="196"/>
    </row>
    <row r="174" spans="2:3" ht="12.75" x14ac:dyDescent="0.2">
      <c r="B174" s="194"/>
      <c r="C174" s="196"/>
    </row>
    <row r="175" spans="2:3" ht="12.75" x14ac:dyDescent="0.2">
      <c r="B175" s="194"/>
      <c r="C175" s="196"/>
    </row>
    <row r="176" spans="2:3" ht="12.75" x14ac:dyDescent="0.2">
      <c r="B176" s="194"/>
      <c r="C176" s="196"/>
    </row>
    <row r="177" spans="2:3" ht="12.75" x14ac:dyDescent="0.2">
      <c r="B177" s="194"/>
      <c r="C177" s="196"/>
    </row>
    <row r="178" spans="2:3" ht="12.75" x14ac:dyDescent="0.2">
      <c r="B178" s="194"/>
      <c r="C178" s="196"/>
    </row>
    <row r="179" spans="2:3" ht="12.75" x14ac:dyDescent="0.2">
      <c r="B179" s="194"/>
      <c r="C179" s="196"/>
    </row>
    <row r="180" spans="2:3" ht="12.75" x14ac:dyDescent="0.2">
      <c r="B180" s="194"/>
      <c r="C180" s="196"/>
    </row>
    <row r="181" spans="2:3" ht="12.75" x14ac:dyDescent="0.2">
      <c r="B181" s="194"/>
      <c r="C181" s="196"/>
    </row>
    <row r="182" spans="2:3" ht="12.75" x14ac:dyDescent="0.2">
      <c r="B182" s="194"/>
      <c r="C182" s="196"/>
    </row>
    <row r="183" spans="2:3" ht="12.75" x14ac:dyDescent="0.2">
      <c r="B183" s="194"/>
      <c r="C183" s="196"/>
    </row>
    <row r="184" spans="2:3" ht="12.75" x14ac:dyDescent="0.2">
      <c r="B184" s="194"/>
      <c r="C184" s="196"/>
    </row>
    <row r="185" spans="2:3" ht="12.75" x14ac:dyDescent="0.2">
      <c r="B185" s="194"/>
      <c r="C185" s="196"/>
    </row>
    <row r="186" spans="2:3" ht="12.75" x14ac:dyDescent="0.2">
      <c r="B186" s="194"/>
      <c r="C186" s="196"/>
    </row>
    <row r="187" spans="2:3" ht="12.75" x14ac:dyDescent="0.2">
      <c r="B187" s="194"/>
      <c r="C187" s="196"/>
    </row>
    <row r="188" spans="2:3" ht="12.75" x14ac:dyDescent="0.2">
      <c r="B188" s="194"/>
      <c r="C188" s="196"/>
    </row>
    <row r="189" spans="2:3" ht="12.75" x14ac:dyDescent="0.2">
      <c r="B189" s="194"/>
      <c r="C189" s="196"/>
    </row>
    <row r="190" spans="2:3" ht="12.75" x14ac:dyDescent="0.2">
      <c r="B190" s="194"/>
      <c r="C190" s="196"/>
    </row>
    <row r="191" spans="2:3" ht="12.75" x14ac:dyDescent="0.2">
      <c r="B191" s="194"/>
      <c r="C191" s="196"/>
    </row>
    <row r="192" spans="2:3" ht="12.75" x14ac:dyDescent="0.2">
      <c r="B192" s="194"/>
      <c r="C192" s="196"/>
    </row>
    <row r="193" spans="2:3" ht="12.75" x14ac:dyDescent="0.2">
      <c r="B193" s="194"/>
      <c r="C193" s="196"/>
    </row>
    <row r="194" spans="2:3" ht="12.75" x14ac:dyDescent="0.2">
      <c r="B194" s="194"/>
      <c r="C194" s="196"/>
    </row>
    <row r="195" spans="2:3" ht="12.75" x14ac:dyDescent="0.2">
      <c r="B195" s="194"/>
      <c r="C195" s="196"/>
    </row>
    <row r="196" spans="2:3" ht="12.75" x14ac:dyDescent="0.2">
      <c r="B196" s="194"/>
      <c r="C196" s="196"/>
    </row>
    <row r="197" spans="2:3" ht="12.75" x14ac:dyDescent="0.2">
      <c r="B197" s="194"/>
      <c r="C197" s="196"/>
    </row>
    <row r="198" spans="2:3" ht="12.75" x14ac:dyDescent="0.2">
      <c r="B198" s="194"/>
      <c r="C198" s="196"/>
    </row>
    <row r="199" spans="2:3" ht="12.75" x14ac:dyDescent="0.2">
      <c r="B199" s="194"/>
      <c r="C199" s="196"/>
    </row>
    <row r="200" spans="2:3" ht="12.75" x14ac:dyDescent="0.2">
      <c r="B200" s="194"/>
      <c r="C200" s="196"/>
    </row>
    <row r="201" spans="2:3" ht="12.75" x14ac:dyDescent="0.2">
      <c r="B201" s="194"/>
      <c r="C201" s="196"/>
    </row>
    <row r="202" spans="2:3" ht="12.75" x14ac:dyDescent="0.2">
      <c r="B202" s="194"/>
      <c r="C202" s="196"/>
    </row>
    <row r="203" spans="2:3" ht="12.75" x14ac:dyDescent="0.2">
      <c r="B203" s="194"/>
      <c r="C203" s="196"/>
    </row>
    <row r="204" spans="2:3" ht="12.75" x14ac:dyDescent="0.2">
      <c r="B204" s="194"/>
      <c r="C204" s="196"/>
    </row>
    <row r="205" spans="2:3" ht="12.75" x14ac:dyDescent="0.2">
      <c r="B205" s="194"/>
      <c r="C205" s="196"/>
    </row>
    <row r="206" spans="2:3" ht="12.75" x14ac:dyDescent="0.2">
      <c r="B206" s="194"/>
      <c r="C206" s="196"/>
    </row>
    <row r="207" spans="2:3" ht="12.75" x14ac:dyDescent="0.2">
      <c r="B207" s="194"/>
      <c r="C207" s="196"/>
    </row>
    <row r="208" spans="2:3" ht="12.75" x14ac:dyDescent="0.2">
      <c r="B208" s="194"/>
      <c r="C208" s="196"/>
    </row>
    <row r="209" spans="2:3" ht="12.75" x14ac:dyDescent="0.2">
      <c r="B209" s="194"/>
      <c r="C209" s="196"/>
    </row>
    <row r="210" spans="2:3" ht="12.75" x14ac:dyDescent="0.2">
      <c r="B210" s="194"/>
      <c r="C210" s="196"/>
    </row>
    <row r="211" spans="2:3" ht="12.75" x14ac:dyDescent="0.2">
      <c r="B211" s="194"/>
      <c r="C211" s="196"/>
    </row>
    <row r="212" spans="2:3" ht="12.75" x14ac:dyDescent="0.2">
      <c r="B212" s="194"/>
      <c r="C212" s="196"/>
    </row>
    <row r="213" spans="2:3" ht="12.75" x14ac:dyDescent="0.2">
      <c r="B213" s="194"/>
      <c r="C213" s="196"/>
    </row>
    <row r="214" spans="2:3" ht="12.75" x14ac:dyDescent="0.2">
      <c r="B214" s="194"/>
      <c r="C214" s="196"/>
    </row>
    <row r="215" spans="2:3" ht="12.75" x14ac:dyDescent="0.2">
      <c r="B215" s="194"/>
      <c r="C215" s="196"/>
    </row>
    <row r="216" spans="2:3" ht="12.75" x14ac:dyDescent="0.2">
      <c r="B216" s="194"/>
      <c r="C216" s="196"/>
    </row>
    <row r="217" spans="2:3" ht="12.75" x14ac:dyDescent="0.2">
      <c r="B217" s="194"/>
      <c r="C217" s="196"/>
    </row>
    <row r="218" spans="2:3" ht="12.75" x14ac:dyDescent="0.2">
      <c r="B218" s="194"/>
      <c r="C218" s="196"/>
    </row>
    <row r="219" spans="2:3" ht="12.75" x14ac:dyDescent="0.2">
      <c r="B219" s="194"/>
      <c r="C219" s="196"/>
    </row>
    <row r="220" spans="2:3" ht="12.75" x14ac:dyDescent="0.2">
      <c r="B220" s="194"/>
      <c r="C220" s="196"/>
    </row>
    <row r="221" spans="2:3" ht="12.75" x14ac:dyDescent="0.2">
      <c r="B221" s="194"/>
      <c r="C221" s="196"/>
    </row>
    <row r="222" spans="2:3" ht="12.75" x14ac:dyDescent="0.2">
      <c r="B222" s="194"/>
      <c r="C222" s="196"/>
    </row>
    <row r="223" spans="2:3" ht="12.75" x14ac:dyDescent="0.2">
      <c r="B223" s="194"/>
      <c r="C223" s="196"/>
    </row>
    <row r="224" spans="2:3" ht="12.75" x14ac:dyDescent="0.2">
      <c r="B224" s="194"/>
      <c r="C224" s="196"/>
    </row>
    <row r="225" spans="2:3" ht="12.75" x14ac:dyDescent="0.2">
      <c r="B225" s="194"/>
      <c r="C225" s="196"/>
    </row>
    <row r="226" spans="2:3" ht="12.75" x14ac:dyDescent="0.2">
      <c r="B226" s="194"/>
      <c r="C226" s="196"/>
    </row>
    <row r="227" spans="2:3" ht="12.75" x14ac:dyDescent="0.2">
      <c r="B227" s="194"/>
      <c r="C227" s="196"/>
    </row>
    <row r="228" spans="2:3" ht="12.75" x14ac:dyDescent="0.2">
      <c r="B228" s="194"/>
      <c r="C228" s="196"/>
    </row>
    <row r="229" spans="2:3" ht="12.75" x14ac:dyDescent="0.2">
      <c r="B229" s="194"/>
      <c r="C229" s="196"/>
    </row>
    <row r="230" spans="2:3" ht="12.75" x14ac:dyDescent="0.2">
      <c r="B230" s="194"/>
      <c r="C230" s="196"/>
    </row>
    <row r="231" spans="2:3" ht="12.75" x14ac:dyDescent="0.2">
      <c r="B231" s="194"/>
      <c r="C231" s="196"/>
    </row>
    <row r="232" spans="2:3" ht="12.75" x14ac:dyDescent="0.2">
      <c r="B232" s="194"/>
      <c r="C232" s="196"/>
    </row>
    <row r="233" spans="2:3" ht="12.75" x14ac:dyDescent="0.2">
      <c r="B233" s="194"/>
      <c r="C233" s="196"/>
    </row>
    <row r="234" spans="2:3" ht="12.75" x14ac:dyDescent="0.2">
      <c r="B234" s="194"/>
      <c r="C234" s="196"/>
    </row>
    <row r="235" spans="2:3" ht="12.75" x14ac:dyDescent="0.2">
      <c r="B235" s="194"/>
      <c r="C235" s="196"/>
    </row>
    <row r="236" spans="2:3" ht="12.75" x14ac:dyDescent="0.2">
      <c r="B236" s="194"/>
      <c r="C236" s="196"/>
    </row>
    <row r="237" spans="2:3" ht="12.75" x14ac:dyDescent="0.2">
      <c r="B237" s="194"/>
      <c r="C237" s="196"/>
    </row>
    <row r="238" spans="2:3" ht="12.75" x14ac:dyDescent="0.2">
      <c r="B238" s="194"/>
      <c r="C238" s="196"/>
    </row>
    <row r="239" spans="2:3" ht="12.75" x14ac:dyDescent="0.2">
      <c r="B239" s="194"/>
      <c r="C239" s="196"/>
    </row>
    <row r="240" spans="2:3" ht="12.75" x14ac:dyDescent="0.2">
      <c r="B240" s="194"/>
      <c r="C240" s="196"/>
    </row>
    <row r="241" spans="2:3" ht="12.75" x14ac:dyDescent="0.2">
      <c r="B241" s="194"/>
      <c r="C241" s="196"/>
    </row>
    <row r="242" spans="2:3" ht="12.75" x14ac:dyDescent="0.2">
      <c r="B242" s="194"/>
      <c r="C242" s="196"/>
    </row>
    <row r="243" spans="2:3" ht="12.75" x14ac:dyDescent="0.2">
      <c r="B243" s="194"/>
      <c r="C243" s="196"/>
    </row>
    <row r="244" spans="2:3" ht="12.75" x14ac:dyDescent="0.2">
      <c r="B244" s="194"/>
      <c r="C244" s="196"/>
    </row>
    <row r="245" spans="2:3" ht="12.75" x14ac:dyDescent="0.2">
      <c r="B245" s="194"/>
      <c r="C245" s="196"/>
    </row>
    <row r="246" spans="2:3" ht="12.75" x14ac:dyDescent="0.2">
      <c r="B246" s="194"/>
      <c r="C246" s="196"/>
    </row>
    <row r="247" spans="2:3" ht="12.75" x14ac:dyDescent="0.2">
      <c r="B247" s="194"/>
      <c r="C247" s="196"/>
    </row>
    <row r="248" spans="2:3" ht="12.75" x14ac:dyDescent="0.2">
      <c r="B248" s="194"/>
      <c r="C248" s="196"/>
    </row>
    <row r="249" spans="2:3" ht="12.75" x14ac:dyDescent="0.2">
      <c r="B249" s="194"/>
      <c r="C249" s="196"/>
    </row>
    <row r="250" spans="2:3" ht="12.75" x14ac:dyDescent="0.2">
      <c r="B250" s="194"/>
      <c r="C250" s="196"/>
    </row>
    <row r="251" spans="2:3" ht="12.75" x14ac:dyDescent="0.2">
      <c r="B251" s="194"/>
      <c r="C251" s="196"/>
    </row>
    <row r="252" spans="2:3" ht="12.75" x14ac:dyDescent="0.2">
      <c r="B252" s="194"/>
      <c r="C252" s="196"/>
    </row>
    <row r="253" spans="2:3" ht="12.75" x14ac:dyDescent="0.2">
      <c r="B253" s="194"/>
      <c r="C253" s="196"/>
    </row>
    <row r="254" spans="2:3" ht="12.75" x14ac:dyDescent="0.2">
      <c r="B254" s="194"/>
      <c r="C254" s="196"/>
    </row>
    <row r="255" spans="2:3" ht="12.75" x14ac:dyDescent="0.2">
      <c r="B255" s="194"/>
      <c r="C255" s="196"/>
    </row>
    <row r="256" spans="2:3" ht="12.75" x14ac:dyDescent="0.2">
      <c r="B256" s="194"/>
      <c r="C256" s="196"/>
    </row>
    <row r="257" spans="2:3" ht="12.75" x14ac:dyDescent="0.2">
      <c r="B257" s="194"/>
      <c r="C257" s="196"/>
    </row>
    <row r="258" spans="2:3" ht="12.75" x14ac:dyDescent="0.2">
      <c r="B258" s="194"/>
      <c r="C258" s="196"/>
    </row>
    <row r="259" spans="2:3" ht="12.75" x14ac:dyDescent="0.2">
      <c r="B259" s="194"/>
      <c r="C259" s="196"/>
    </row>
    <row r="260" spans="2:3" ht="12.75" x14ac:dyDescent="0.2">
      <c r="B260" s="194"/>
      <c r="C260" s="196"/>
    </row>
    <row r="261" spans="2:3" ht="12.75" x14ac:dyDescent="0.2">
      <c r="B261" s="194"/>
      <c r="C261" s="196"/>
    </row>
    <row r="262" spans="2:3" ht="12.75" x14ac:dyDescent="0.2">
      <c r="B262" s="194"/>
      <c r="C262" s="196"/>
    </row>
    <row r="263" spans="2:3" ht="12.75" x14ac:dyDescent="0.2">
      <c r="B263" s="194"/>
      <c r="C263" s="196"/>
    </row>
    <row r="264" spans="2:3" ht="12.75" x14ac:dyDescent="0.2">
      <c r="B264" s="194"/>
      <c r="C264" s="196"/>
    </row>
    <row r="265" spans="2:3" ht="12.75" x14ac:dyDescent="0.2">
      <c r="B265" s="194"/>
      <c r="C265" s="196"/>
    </row>
    <row r="266" spans="2:3" ht="12.75" x14ac:dyDescent="0.2">
      <c r="B266" s="194"/>
      <c r="C266" s="196"/>
    </row>
    <row r="267" spans="2:3" ht="12.75" x14ac:dyDescent="0.2">
      <c r="B267" s="194"/>
      <c r="C267" s="196"/>
    </row>
    <row r="268" spans="2:3" ht="12.75" x14ac:dyDescent="0.2">
      <c r="B268" s="194"/>
      <c r="C268" s="196"/>
    </row>
    <row r="269" spans="2:3" ht="12.75" x14ac:dyDescent="0.2">
      <c r="B269" s="194"/>
      <c r="C269" s="196"/>
    </row>
    <row r="270" spans="2:3" ht="12.75" x14ac:dyDescent="0.2">
      <c r="B270" s="194"/>
      <c r="C270" s="196"/>
    </row>
    <row r="271" spans="2:3" ht="12.75" x14ac:dyDescent="0.2">
      <c r="B271" s="194"/>
      <c r="C271" s="196"/>
    </row>
    <row r="272" spans="2:3" ht="12.75" x14ac:dyDescent="0.2">
      <c r="B272" s="194"/>
      <c r="C272" s="196"/>
    </row>
    <row r="273" spans="2:3" ht="12.75" x14ac:dyDescent="0.2">
      <c r="B273" s="194"/>
      <c r="C273" s="196"/>
    </row>
    <row r="274" spans="2:3" ht="12.75" x14ac:dyDescent="0.2">
      <c r="B274" s="194"/>
      <c r="C274" s="196"/>
    </row>
    <row r="275" spans="2:3" ht="12.75" x14ac:dyDescent="0.2">
      <c r="B275" s="194"/>
      <c r="C275" s="196"/>
    </row>
    <row r="276" spans="2:3" ht="12.75" x14ac:dyDescent="0.2">
      <c r="B276" s="194"/>
      <c r="C276" s="196"/>
    </row>
    <row r="277" spans="2:3" ht="12.75" x14ac:dyDescent="0.2">
      <c r="B277" s="194"/>
      <c r="C277" s="196"/>
    </row>
    <row r="278" spans="2:3" ht="12.75" x14ac:dyDescent="0.2">
      <c r="B278" s="194"/>
      <c r="C278" s="196"/>
    </row>
    <row r="279" spans="2:3" ht="12.75" x14ac:dyDescent="0.2">
      <c r="B279" s="194"/>
      <c r="C279" s="196"/>
    </row>
    <row r="280" spans="2:3" ht="12.75" x14ac:dyDescent="0.2">
      <c r="B280" s="194"/>
      <c r="C280" s="196"/>
    </row>
    <row r="281" spans="2:3" ht="12.75" x14ac:dyDescent="0.2">
      <c r="B281" s="194"/>
      <c r="C281" s="196"/>
    </row>
    <row r="282" spans="2:3" ht="12.75" x14ac:dyDescent="0.2">
      <c r="B282" s="194"/>
      <c r="C282" s="196"/>
    </row>
    <row r="283" spans="2:3" ht="12.75" x14ac:dyDescent="0.2">
      <c r="B283" s="194"/>
      <c r="C283" s="196"/>
    </row>
    <row r="284" spans="2:3" ht="12.75" x14ac:dyDescent="0.2">
      <c r="B284" s="194"/>
      <c r="C284" s="196"/>
    </row>
    <row r="285" spans="2:3" ht="12.75" x14ac:dyDescent="0.2">
      <c r="B285" s="194"/>
      <c r="C285" s="196"/>
    </row>
    <row r="286" spans="2:3" ht="12.75" x14ac:dyDescent="0.2">
      <c r="B286" s="194"/>
      <c r="C286" s="196"/>
    </row>
    <row r="287" spans="2:3" ht="12.75" x14ac:dyDescent="0.2">
      <c r="B287" s="194"/>
      <c r="C287" s="196"/>
    </row>
    <row r="288" spans="2:3" ht="12.75" x14ac:dyDescent="0.2">
      <c r="B288" s="194"/>
      <c r="C288" s="196"/>
    </row>
    <row r="289" spans="2:3" ht="12.75" x14ac:dyDescent="0.2">
      <c r="B289" s="194"/>
      <c r="C289" s="196"/>
    </row>
    <row r="290" spans="2:3" ht="12.75" x14ac:dyDescent="0.2">
      <c r="B290" s="194"/>
      <c r="C290" s="196"/>
    </row>
    <row r="291" spans="2:3" ht="12.75" x14ac:dyDescent="0.2">
      <c r="B291" s="194"/>
      <c r="C291" s="196"/>
    </row>
    <row r="292" spans="2:3" ht="12.75" x14ac:dyDescent="0.2">
      <c r="B292" s="194"/>
      <c r="C292" s="196"/>
    </row>
    <row r="293" spans="2:3" ht="12.75" x14ac:dyDescent="0.2">
      <c r="B293" s="194"/>
      <c r="C293" s="196"/>
    </row>
    <row r="294" spans="2:3" ht="12.75" x14ac:dyDescent="0.2">
      <c r="B294" s="194"/>
      <c r="C294" s="196"/>
    </row>
    <row r="295" spans="2:3" ht="12.75" x14ac:dyDescent="0.2">
      <c r="B295" s="194"/>
      <c r="C295" s="196"/>
    </row>
    <row r="296" spans="2:3" ht="12.75" x14ac:dyDescent="0.2">
      <c r="B296" s="194"/>
      <c r="C296" s="196"/>
    </row>
    <row r="297" spans="2:3" ht="12.75" x14ac:dyDescent="0.2">
      <c r="B297" s="194"/>
      <c r="C297" s="196"/>
    </row>
    <row r="298" spans="2:3" ht="12.75" x14ac:dyDescent="0.2">
      <c r="B298" s="194"/>
      <c r="C298" s="196"/>
    </row>
    <row r="299" spans="2:3" ht="12.75" x14ac:dyDescent="0.2">
      <c r="B299" s="194"/>
      <c r="C299" s="196"/>
    </row>
    <row r="300" spans="2:3" ht="12.75" x14ac:dyDescent="0.2">
      <c r="B300" s="194"/>
      <c r="C300" s="196"/>
    </row>
    <row r="301" spans="2:3" ht="12.75" x14ac:dyDescent="0.2">
      <c r="B301" s="194"/>
      <c r="C301" s="196"/>
    </row>
    <row r="302" spans="2:3" ht="12.75" x14ac:dyDescent="0.2">
      <c r="B302" s="194"/>
      <c r="C302" s="196"/>
    </row>
    <row r="303" spans="2:3" ht="12.75" x14ac:dyDescent="0.2">
      <c r="B303" s="194"/>
      <c r="C303" s="196"/>
    </row>
    <row r="304" spans="2:3" ht="12.75" x14ac:dyDescent="0.2">
      <c r="B304" s="194"/>
      <c r="C304" s="196"/>
    </row>
    <row r="305" spans="2:3" ht="12.75" x14ac:dyDescent="0.2">
      <c r="B305" s="194"/>
      <c r="C305" s="196"/>
    </row>
    <row r="306" spans="2:3" ht="12.75" x14ac:dyDescent="0.2">
      <c r="B306" s="194"/>
      <c r="C306" s="196"/>
    </row>
    <row r="307" spans="2:3" ht="12.75" x14ac:dyDescent="0.2">
      <c r="B307" s="194"/>
      <c r="C307" s="196"/>
    </row>
    <row r="308" spans="2:3" ht="12.75" x14ac:dyDescent="0.2">
      <c r="B308" s="194"/>
      <c r="C308" s="196"/>
    </row>
    <row r="309" spans="2:3" ht="12.75" x14ac:dyDescent="0.2">
      <c r="B309" s="194"/>
      <c r="C309" s="196"/>
    </row>
    <row r="310" spans="2:3" ht="12.75" x14ac:dyDescent="0.2">
      <c r="B310" s="194"/>
      <c r="C310" s="196"/>
    </row>
    <row r="311" spans="2:3" ht="12.75" x14ac:dyDescent="0.2">
      <c r="B311" s="194"/>
      <c r="C311" s="196"/>
    </row>
    <row r="312" spans="2:3" ht="12.75" x14ac:dyDescent="0.2">
      <c r="B312" s="194"/>
      <c r="C312" s="196"/>
    </row>
    <row r="313" spans="2:3" ht="12.75" x14ac:dyDescent="0.2">
      <c r="B313" s="194"/>
      <c r="C313" s="196"/>
    </row>
    <row r="314" spans="2:3" ht="12.75" x14ac:dyDescent="0.2">
      <c r="B314" s="194"/>
      <c r="C314" s="196"/>
    </row>
    <row r="315" spans="2:3" ht="12.75" x14ac:dyDescent="0.2">
      <c r="B315" s="194"/>
      <c r="C315" s="196"/>
    </row>
    <row r="316" spans="2:3" ht="12.75" x14ac:dyDescent="0.2">
      <c r="B316" s="194"/>
      <c r="C316" s="196"/>
    </row>
    <row r="317" spans="2:3" ht="12.75" x14ac:dyDescent="0.2">
      <c r="B317" s="194"/>
      <c r="C317" s="196"/>
    </row>
    <row r="318" spans="2:3" ht="12.75" x14ac:dyDescent="0.2">
      <c r="B318" s="194"/>
      <c r="C318" s="196"/>
    </row>
    <row r="319" spans="2:3" ht="12.75" x14ac:dyDescent="0.2">
      <c r="B319" s="194"/>
      <c r="C319" s="196"/>
    </row>
    <row r="320" spans="2:3" ht="12.75" x14ac:dyDescent="0.2">
      <c r="B320" s="194"/>
      <c r="C320" s="196"/>
    </row>
    <row r="321" spans="2:3" ht="12.75" x14ac:dyDescent="0.2">
      <c r="B321" s="194"/>
      <c r="C321" s="196"/>
    </row>
    <row r="322" spans="2:3" ht="12.75" x14ac:dyDescent="0.2">
      <c r="B322" s="194"/>
      <c r="C322" s="196"/>
    </row>
    <row r="323" spans="2:3" ht="12.75" x14ac:dyDescent="0.2">
      <c r="B323" s="194"/>
      <c r="C323" s="196"/>
    </row>
    <row r="324" spans="2:3" ht="12.75" x14ac:dyDescent="0.2">
      <c r="B324" s="194"/>
      <c r="C324" s="196"/>
    </row>
    <row r="325" spans="2:3" ht="12.75" x14ac:dyDescent="0.2">
      <c r="B325" s="194"/>
      <c r="C325" s="196"/>
    </row>
    <row r="326" spans="2:3" ht="12.75" x14ac:dyDescent="0.2">
      <c r="B326" s="194"/>
      <c r="C326" s="196"/>
    </row>
    <row r="327" spans="2:3" ht="12.75" x14ac:dyDescent="0.2">
      <c r="B327" s="194"/>
      <c r="C327" s="196"/>
    </row>
    <row r="328" spans="2:3" ht="12.75" x14ac:dyDescent="0.2">
      <c r="B328" s="194"/>
      <c r="C328" s="196"/>
    </row>
    <row r="329" spans="2:3" ht="12.75" x14ac:dyDescent="0.2">
      <c r="B329" s="194"/>
      <c r="C329" s="196"/>
    </row>
    <row r="330" spans="2:3" ht="12.75" x14ac:dyDescent="0.2">
      <c r="B330" s="194"/>
      <c r="C330" s="196"/>
    </row>
    <row r="331" spans="2:3" ht="12.75" x14ac:dyDescent="0.2">
      <c r="B331" s="194"/>
      <c r="C331" s="196"/>
    </row>
    <row r="332" spans="2:3" ht="12.75" x14ac:dyDescent="0.2">
      <c r="B332" s="194"/>
      <c r="C332" s="196"/>
    </row>
    <row r="333" spans="2:3" ht="12.75" x14ac:dyDescent="0.2">
      <c r="B333" s="194"/>
      <c r="C333" s="196"/>
    </row>
    <row r="334" spans="2:3" ht="12.75" x14ac:dyDescent="0.2">
      <c r="B334" s="194"/>
      <c r="C334" s="196"/>
    </row>
    <row r="335" spans="2:3" ht="12.75" x14ac:dyDescent="0.2">
      <c r="B335" s="194"/>
      <c r="C335" s="196"/>
    </row>
    <row r="336" spans="2:3" ht="12.75" x14ac:dyDescent="0.2">
      <c r="B336" s="194"/>
      <c r="C336" s="196"/>
    </row>
    <row r="337" spans="2:3" ht="12.75" x14ac:dyDescent="0.2">
      <c r="B337" s="194"/>
      <c r="C337" s="196"/>
    </row>
    <row r="338" spans="2:3" ht="12.75" x14ac:dyDescent="0.2">
      <c r="B338" s="194"/>
      <c r="C338" s="196"/>
    </row>
    <row r="339" spans="2:3" ht="12.75" x14ac:dyDescent="0.2">
      <c r="B339" s="194"/>
      <c r="C339" s="196"/>
    </row>
    <row r="340" spans="2:3" ht="12.75" x14ac:dyDescent="0.2">
      <c r="B340" s="194"/>
      <c r="C340" s="196"/>
    </row>
    <row r="341" spans="2:3" ht="12.75" x14ac:dyDescent="0.2">
      <c r="B341" s="194"/>
      <c r="C341" s="196"/>
    </row>
    <row r="342" spans="2:3" ht="12.75" x14ac:dyDescent="0.2">
      <c r="B342" s="194"/>
      <c r="C342" s="196"/>
    </row>
    <row r="343" spans="2:3" ht="12.75" x14ac:dyDescent="0.2">
      <c r="B343" s="194"/>
      <c r="C343" s="196"/>
    </row>
    <row r="344" spans="2:3" ht="12.75" x14ac:dyDescent="0.2">
      <c r="B344" s="194"/>
      <c r="C344" s="196"/>
    </row>
    <row r="345" spans="2:3" ht="12.75" x14ac:dyDescent="0.2">
      <c r="B345" s="194"/>
      <c r="C345" s="196"/>
    </row>
    <row r="346" spans="2:3" ht="12.75" x14ac:dyDescent="0.2">
      <c r="B346" s="194"/>
      <c r="C346" s="196"/>
    </row>
    <row r="347" spans="2:3" ht="12.75" x14ac:dyDescent="0.2">
      <c r="B347" s="194"/>
      <c r="C347" s="196"/>
    </row>
    <row r="348" spans="2:3" ht="12.75" x14ac:dyDescent="0.2">
      <c r="B348" s="194"/>
      <c r="C348" s="196"/>
    </row>
    <row r="349" spans="2:3" ht="12.75" x14ac:dyDescent="0.2">
      <c r="B349" s="194"/>
      <c r="C349" s="196"/>
    </row>
    <row r="350" spans="2:3" ht="12.75" x14ac:dyDescent="0.2">
      <c r="B350" s="194"/>
      <c r="C350" s="196"/>
    </row>
    <row r="351" spans="2:3" ht="12.75" x14ac:dyDescent="0.2">
      <c r="B351" s="194"/>
      <c r="C351" s="196"/>
    </row>
    <row r="352" spans="2:3" ht="12.75" x14ac:dyDescent="0.2">
      <c r="B352" s="194"/>
      <c r="C352" s="196"/>
    </row>
    <row r="353" spans="2:3" ht="12.75" x14ac:dyDescent="0.2">
      <c r="B353" s="194"/>
      <c r="C353" s="196"/>
    </row>
    <row r="354" spans="2:3" ht="12.75" x14ac:dyDescent="0.2">
      <c r="B354" s="194"/>
      <c r="C354" s="196"/>
    </row>
    <row r="355" spans="2:3" ht="12.75" x14ac:dyDescent="0.2">
      <c r="B355" s="194"/>
      <c r="C355" s="196"/>
    </row>
    <row r="356" spans="2:3" ht="12.75" x14ac:dyDescent="0.2">
      <c r="B356" s="194"/>
      <c r="C356" s="196"/>
    </row>
    <row r="357" spans="2:3" ht="12.75" x14ac:dyDescent="0.2">
      <c r="B357" s="194"/>
      <c r="C357" s="196"/>
    </row>
    <row r="358" spans="2:3" ht="12.75" x14ac:dyDescent="0.2">
      <c r="B358" s="194"/>
      <c r="C358" s="196"/>
    </row>
    <row r="359" spans="2:3" ht="12.75" x14ac:dyDescent="0.2">
      <c r="B359" s="194"/>
      <c r="C359" s="196"/>
    </row>
    <row r="360" spans="2:3" ht="12.75" x14ac:dyDescent="0.2">
      <c r="B360" s="194"/>
      <c r="C360" s="196"/>
    </row>
    <row r="361" spans="2:3" ht="12.75" x14ac:dyDescent="0.2">
      <c r="B361" s="194"/>
      <c r="C361" s="196"/>
    </row>
    <row r="362" spans="2:3" ht="12.75" x14ac:dyDescent="0.2">
      <c r="B362" s="194"/>
      <c r="C362" s="196"/>
    </row>
    <row r="363" spans="2:3" ht="12.75" x14ac:dyDescent="0.2">
      <c r="B363" s="194"/>
      <c r="C363" s="196"/>
    </row>
    <row r="364" spans="2:3" ht="12.75" x14ac:dyDescent="0.2">
      <c r="B364" s="194"/>
      <c r="C364" s="196"/>
    </row>
    <row r="365" spans="2:3" ht="12.75" x14ac:dyDescent="0.2">
      <c r="B365" s="194"/>
      <c r="C365" s="196"/>
    </row>
    <row r="366" spans="2:3" ht="12.75" x14ac:dyDescent="0.2">
      <c r="B366" s="194"/>
      <c r="C366" s="196"/>
    </row>
    <row r="367" spans="2:3" ht="12.75" x14ac:dyDescent="0.2">
      <c r="B367" s="194"/>
      <c r="C367" s="196"/>
    </row>
    <row r="368" spans="2:3" ht="12.75" x14ac:dyDescent="0.2">
      <c r="B368" s="194"/>
      <c r="C368" s="196"/>
    </row>
    <row r="369" spans="2:3" ht="12.75" x14ac:dyDescent="0.2">
      <c r="B369" s="194"/>
      <c r="C369" s="196"/>
    </row>
    <row r="370" spans="2:3" ht="12.75" x14ac:dyDescent="0.2">
      <c r="B370" s="194"/>
      <c r="C370" s="196"/>
    </row>
    <row r="371" spans="2:3" ht="12.75" x14ac:dyDescent="0.2">
      <c r="B371" s="194"/>
      <c r="C371" s="196"/>
    </row>
    <row r="372" spans="2:3" ht="12.75" x14ac:dyDescent="0.2">
      <c r="B372" s="194"/>
      <c r="C372" s="196"/>
    </row>
    <row r="373" spans="2:3" ht="12.75" x14ac:dyDescent="0.2">
      <c r="B373" s="194"/>
      <c r="C373" s="196"/>
    </row>
    <row r="374" spans="2:3" ht="12.75" x14ac:dyDescent="0.2">
      <c r="B374" s="194"/>
      <c r="C374" s="196"/>
    </row>
    <row r="375" spans="2:3" ht="12.75" x14ac:dyDescent="0.2">
      <c r="B375" s="194"/>
      <c r="C375" s="196"/>
    </row>
    <row r="376" spans="2:3" ht="12.75" x14ac:dyDescent="0.2">
      <c r="B376" s="194"/>
      <c r="C376" s="196"/>
    </row>
    <row r="377" spans="2:3" ht="12.75" x14ac:dyDescent="0.2">
      <c r="B377" s="194"/>
      <c r="C377" s="196"/>
    </row>
    <row r="378" spans="2:3" ht="12.75" x14ac:dyDescent="0.2">
      <c r="B378" s="194"/>
      <c r="C378" s="196"/>
    </row>
    <row r="379" spans="2:3" ht="12.75" x14ac:dyDescent="0.2">
      <c r="B379" s="194"/>
      <c r="C379" s="196"/>
    </row>
    <row r="380" spans="2:3" ht="12.75" x14ac:dyDescent="0.2">
      <c r="B380" s="194"/>
      <c r="C380" s="196"/>
    </row>
    <row r="381" spans="2:3" ht="12.75" x14ac:dyDescent="0.2">
      <c r="B381" s="194"/>
      <c r="C381" s="196"/>
    </row>
    <row r="382" spans="2:3" ht="12.75" x14ac:dyDescent="0.2">
      <c r="B382" s="194"/>
      <c r="C382" s="196"/>
    </row>
    <row r="383" spans="2:3" ht="12.75" x14ac:dyDescent="0.2">
      <c r="B383" s="194"/>
      <c r="C383" s="196"/>
    </row>
    <row r="384" spans="2:3" ht="12.75" x14ac:dyDescent="0.2">
      <c r="B384" s="194"/>
      <c r="C384" s="196"/>
    </row>
    <row r="385" spans="2:3" ht="12.75" x14ac:dyDescent="0.2">
      <c r="B385" s="194"/>
      <c r="C385" s="196"/>
    </row>
    <row r="386" spans="2:3" ht="12.75" x14ac:dyDescent="0.2">
      <c r="B386" s="194"/>
      <c r="C386" s="196"/>
    </row>
    <row r="387" spans="2:3" ht="12.75" x14ac:dyDescent="0.2">
      <c r="B387" s="194"/>
      <c r="C387" s="196"/>
    </row>
    <row r="388" spans="2:3" ht="12.75" x14ac:dyDescent="0.2">
      <c r="B388" s="194"/>
      <c r="C388" s="196"/>
    </row>
    <row r="389" spans="2:3" ht="12.75" x14ac:dyDescent="0.2">
      <c r="B389" s="194"/>
      <c r="C389" s="196"/>
    </row>
    <row r="390" spans="2:3" ht="12.75" x14ac:dyDescent="0.2">
      <c r="B390" s="194"/>
      <c r="C390" s="196"/>
    </row>
    <row r="391" spans="2:3" ht="12.75" x14ac:dyDescent="0.2">
      <c r="B391" s="194"/>
      <c r="C391" s="196"/>
    </row>
    <row r="392" spans="2:3" ht="12.75" x14ac:dyDescent="0.2">
      <c r="B392" s="194"/>
      <c r="C392" s="196"/>
    </row>
    <row r="393" spans="2:3" ht="12.75" x14ac:dyDescent="0.2">
      <c r="B393" s="194"/>
      <c r="C393" s="196"/>
    </row>
    <row r="394" spans="2:3" ht="12.75" x14ac:dyDescent="0.2">
      <c r="B394" s="194"/>
      <c r="C394" s="196"/>
    </row>
    <row r="395" spans="2:3" ht="12.75" x14ac:dyDescent="0.2">
      <c r="B395" s="194"/>
      <c r="C395" s="196"/>
    </row>
    <row r="396" spans="2:3" ht="12.75" x14ac:dyDescent="0.2">
      <c r="B396" s="194"/>
      <c r="C396" s="196"/>
    </row>
    <row r="397" spans="2:3" ht="12.75" x14ac:dyDescent="0.2">
      <c r="B397" s="194"/>
      <c r="C397" s="196"/>
    </row>
    <row r="398" spans="2:3" ht="12.75" x14ac:dyDescent="0.2">
      <c r="B398" s="194"/>
      <c r="C398" s="196"/>
    </row>
    <row r="399" spans="2:3" ht="12.75" x14ac:dyDescent="0.2">
      <c r="B399" s="194"/>
      <c r="C399" s="196"/>
    </row>
    <row r="400" spans="2:3" ht="12.75" x14ac:dyDescent="0.2">
      <c r="B400" s="194"/>
      <c r="C400" s="196"/>
    </row>
    <row r="401" spans="2:3" ht="12.75" x14ac:dyDescent="0.2">
      <c r="B401" s="194"/>
      <c r="C401" s="196"/>
    </row>
    <row r="402" spans="2:3" ht="12.75" x14ac:dyDescent="0.2">
      <c r="B402" s="194"/>
      <c r="C402" s="196"/>
    </row>
    <row r="403" spans="2:3" ht="12.75" x14ac:dyDescent="0.2">
      <c r="B403" s="194"/>
      <c r="C403" s="196"/>
    </row>
    <row r="404" spans="2:3" ht="12.75" x14ac:dyDescent="0.2">
      <c r="B404" s="194"/>
      <c r="C404" s="196"/>
    </row>
    <row r="405" spans="2:3" ht="12.75" x14ac:dyDescent="0.2">
      <c r="B405" s="194"/>
      <c r="C405" s="196"/>
    </row>
    <row r="406" spans="2:3" ht="12.75" x14ac:dyDescent="0.2">
      <c r="B406" s="194"/>
      <c r="C406" s="196"/>
    </row>
    <row r="407" spans="2:3" ht="12.75" x14ac:dyDescent="0.2">
      <c r="B407" s="194"/>
      <c r="C407" s="196"/>
    </row>
    <row r="408" spans="2:3" ht="12.75" x14ac:dyDescent="0.2">
      <c r="B408" s="194"/>
      <c r="C408" s="196"/>
    </row>
    <row r="409" spans="2:3" ht="12.75" x14ac:dyDescent="0.2">
      <c r="B409" s="194"/>
      <c r="C409" s="196"/>
    </row>
    <row r="410" spans="2:3" ht="12.75" x14ac:dyDescent="0.2">
      <c r="B410" s="194"/>
      <c r="C410" s="196"/>
    </row>
    <row r="411" spans="2:3" ht="12.75" x14ac:dyDescent="0.2">
      <c r="B411" s="194"/>
      <c r="C411" s="196"/>
    </row>
    <row r="412" spans="2:3" ht="12.75" x14ac:dyDescent="0.2">
      <c r="B412" s="194"/>
      <c r="C412" s="196"/>
    </row>
    <row r="413" spans="2:3" ht="12.75" x14ac:dyDescent="0.2">
      <c r="B413" s="194"/>
      <c r="C413" s="196"/>
    </row>
    <row r="414" spans="2:3" ht="12.75" x14ac:dyDescent="0.2">
      <c r="B414" s="194"/>
      <c r="C414" s="196"/>
    </row>
    <row r="415" spans="2:3" ht="12.75" x14ac:dyDescent="0.2">
      <c r="B415" s="194"/>
      <c r="C415" s="196"/>
    </row>
    <row r="416" spans="2:3" ht="12.75" x14ac:dyDescent="0.2">
      <c r="B416" s="194"/>
      <c r="C416" s="196"/>
    </row>
    <row r="417" spans="2:3" ht="12.75" x14ac:dyDescent="0.2">
      <c r="B417" s="194"/>
      <c r="C417" s="196"/>
    </row>
    <row r="418" spans="2:3" ht="12.75" x14ac:dyDescent="0.2">
      <c r="B418" s="194"/>
      <c r="C418" s="196"/>
    </row>
    <row r="419" spans="2:3" ht="12.75" x14ac:dyDescent="0.2">
      <c r="B419" s="194"/>
      <c r="C419" s="196"/>
    </row>
    <row r="420" spans="2:3" ht="12.75" x14ac:dyDescent="0.2">
      <c r="B420" s="194"/>
      <c r="C420" s="196"/>
    </row>
    <row r="421" spans="2:3" ht="12.75" x14ac:dyDescent="0.2">
      <c r="B421" s="194"/>
      <c r="C421" s="196"/>
    </row>
    <row r="422" spans="2:3" ht="12.75" x14ac:dyDescent="0.2">
      <c r="B422" s="194"/>
      <c r="C422" s="196"/>
    </row>
    <row r="423" spans="2:3" ht="12.75" x14ac:dyDescent="0.2">
      <c r="B423" s="194"/>
      <c r="C423" s="196"/>
    </row>
    <row r="424" spans="2:3" ht="12.75" x14ac:dyDescent="0.2">
      <c r="B424" s="194"/>
      <c r="C424" s="196"/>
    </row>
    <row r="425" spans="2:3" ht="12.75" x14ac:dyDescent="0.2">
      <c r="B425" s="194"/>
      <c r="C425" s="196"/>
    </row>
    <row r="426" spans="2:3" ht="12.75" x14ac:dyDescent="0.2">
      <c r="B426" s="194"/>
      <c r="C426" s="196"/>
    </row>
    <row r="427" spans="2:3" ht="12.75" x14ac:dyDescent="0.2">
      <c r="B427" s="194"/>
      <c r="C427" s="196"/>
    </row>
    <row r="428" spans="2:3" ht="12.75" x14ac:dyDescent="0.2">
      <c r="B428" s="194"/>
      <c r="C428" s="196"/>
    </row>
    <row r="429" spans="2:3" ht="12.75" x14ac:dyDescent="0.2">
      <c r="B429" s="194"/>
      <c r="C429" s="196"/>
    </row>
    <row r="430" spans="2:3" ht="12.75" x14ac:dyDescent="0.2">
      <c r="B430" s="194"/>
      <c r="C430" s="196"/>
    </row>
    <row r="431" spans="2:3" ht="12.75" x14ac:dyDescent="0.2">
      <c r="B431" s="194"/>
      <c r="C431" s="196"/>
    </row>
    <row r="432" spans="2:3" ht="12.75" x14ac:dyDescent="0.2">
      <c r="B432" s="194"/>
      <c r="C432" s="196"/>
    </row>
    <row r="433" spans="2:3" ht="12.75" x14ac:dyDescent="0.2">
      <c r="B433" s="194"/>
      <c r="C433" s="196"/>
    </row>
    <row r="434" spans="2:3" ht="12.75" x14ac:dyDescent="0.2">
      <c r="B434" s="194"/>
      <c r="C434" s="196"/>
    </row>
    <row r="435" spans="2:3" ht="12.75" x14ac:dyDescent="0.2">
      <c r="B435" s="194"/>
      <c r="C435" s="196"/>
    </row>
    <row r="436" spans="2:3" ht="12.75" x14ac:dyDescent="0.2">
      <c r="B436" s="194"/>
      <c r="C436" s="196"/>
    </row>
    <row r="437" spans="2:3" ht="12.75" x14ac:dyDescent="0.2">
      <c r="B437" s="194"/>
      <c r="C437" s="196"/>
    </row>
    <row r="438" spans="2:3" ht="12.75" x14ac:dyDescent="0.2">
      <c r="B438" s="194"/>
      <c r="C438" s="196"/>
    </row>
    <row r="439" spans="2:3" ht="12.75" x14ac:dyDescent="0.2">
      <c r="B439" s="194"/>
      <c r="C439" s="196"/>
    </row>
    <row r="440" spans="2:3" ht="12.75" x14ac:dyDescent="0.2">
      <c r="B440" s="194"/>
      <c r="C440" s="196"/>
    </row>
    <row r="441" spans="2:3" ht="12.75" x14ac:dyDescent="0.2">
      <c r="B441" s="194"/>
      <c r="C441" s="196"/>
    </row>
    <row r="442" spans="2:3" ht="12.75" x14ac:dyDescent="0.2">
      <c r="B442" s="194"/>
      <c r="C442" s="196"/>
    </row>
    <row r="443" spans="2:3" ht="12.75" x14ac:dyDescent="0.2">
      <c r="B443" s="194"/>
      <c r="C443" s="196"/>
    </row>
    <row r="444" spans="2:3" ht="12.75" x14ac:dyDescent="0.2">
      <c r="B444" s="194"/>
      <c r="C444" s="196"/>
    </row>
    <row r="445" spans="2:3" ht="12.75" x14ac:dyDescent="0.2">
      <c r="B445" s="194"/>
      <c r="C445" s="196"/>
    </row>
    <row r="446" spans="2:3" ht="12.75" x14ac:dyDescent="0.2">
      <c r="B446" s="194"/>
      <c r="C446" s="196"/>
    </row>
    <row r="447" spans="2:3" ht="12.75" x14ac:dyDescent="0.2">
      <c r="B447" s="194"/>
      <c r="C447" s="196"/>
    </row>
    <row r="448" spans="2:3" ht="12.75" x14ac:dyDescent="0.2">
      <c r="B448" s="194"/>
      <c r="C448" s="196"/>
    </row>
    <row r="449" spans="2:3" ht="12.75" x14ac:dyDescent="0.2">
      <c r="B449" s="194"/>
      <c r="C449" s="196"/>
    </row>
    <row r="450" spans="2:3" ht="12.75" x14ac:dyDescent="0.2">
      <c r="B450" s="194"/>
      <c r="C450" s="196"/>
    </row>
    <row r="451" spans="2:3" ht="12.75" x14ac:dyDescent="0.2">
      <c r="B451" s="194"/>
      <c r="C451" s="196"/>
    </row>
    <row r="452" spans="2:3" ht="12.75" x14ac:dyDescent="0.2">
      <c r="B452" s="194"/>
      <c r="C452" s="196"/>
    </row>
    <row r="453" spans="2:3" ht="12.75" x14ac:dyDescent="0.2">
      <c r="B453" s="194"/>
      <c r="C453" s="196"/>
    </row>
    <row r="454" spans="2:3" ht="12.75" x14ac:dyDescent="0.2">
      <c r="B454" s="194"/>
      <c r="C454" s="196"/>
    </row>
    <row r="455" spans="2:3" ht="12.75" x14ac:dyDescent="0.2">
      <c r="B455" s="194"/>
      <c r="C455" s="196"/>
    </row>
    <row r="456" spans="2:3" ht="12.75" x14ac:dyDescent="0.2">
      <c r="B456" s="194"/>
      <c r="C456" s="196"/>
    </row>
    <row r="457" spans="2:3" ht="12.75" x14ac:dyDescent="0.2">
      <c r="B457" s="194"/>
      <c r="C457" s="196"/>
    </row>
    <row r="458" spans="2:3" ht="12.75" x14ac:dyDescent="0.2">
      <c r="B458" s="194"/>
      <c r="C458" s="196"/>
    </row>
    <row r="459" spans="2:3" ht="12.75" x14ac:dyDescent="0.2">
      <c r="B459" s="194"/>
      <c r="C459" s="196"/>
    </row>
    <row r="460" spans="2:3" ht="12.75" x14ac:dyDescent="0.2">
      <c r="B460" s="194"/>
      <c r="C460" s="196"/>
    </row>
    <row r="461" spans="2:3" ht="12.75" x14ac:dyDescent="0.2">
      <c r="B461" s="194"/>
      <c r="C461" s="196"/>
    </row>
    <row r="462" spans="2:3" ht="12.75" x14ac:dyDescent="0.2">
      <c r="B462" s="194"/>
      <c r="C462" s="196"/>
    </row>
    <row r="463" spans="2:3" ht="12.75" x14ac:dyDescent="0.2">
      <c r="B463" s="194"/>
      <c r="C463" s="196"/>
    </row>
    <row r="464" spans="2:3" ht="12.75" x14ac:dyDescent="0.2">
      <c r="B464" s="194"/>
      <c r="C464" s="196"/>
    </row>
    <row r="465" spans="2:3" ht="12.75" x14ac:dyDescent="0.2">
      <c r="B465" s="194"/>
      <c r="C465" s="196"/>
    </row>
    <row r="466" spans="2:3" ht="12.75" x14ac:dyDescent="0.2">
      <c r="B466" s="194"/>
      <c r="C466" s="196"/>
    </row>
    <row r="467" spans="2:3" ht="12.75" x14ac:dyDescent="0.2">
      <c r="B467" s="194"/>
      <c r="C467" s="196"/>
    </row>
    <row r="468" spans="2:3" ht="12.75" x14ac:dyDescent="0.2">
      <c r="B468" s="194"/>
      <c r="C468" s="196"/>
    </row>
    <row r="469" spans="2:3" ht="12.75" x14ac:dyDescent="0.2">
      <c r="B469" s="194"/>
      <c r="C469" s="196"/>
    </row>
    <row r="470" spans="2:3" ht="12.75" x14ac:dyDescent="0.2">
      <c r="B470" s="194"/>
      <c r="C470" s="196"/>
    </row>
    <row r="471" spans="2:3" ht="12.75" x14ac:dyDescent="0.2">
      <c r="B471" s="194"/>
      <c r="C471" s="196"/>
    </row>
    <row r="472" spans="2:3" ht="12.75" x14ac:dyDescent="0.2">
      <c r="B472" s="194"/>
      <c r="C472" s="196"/>
    </row>
    <row r="473" spans="2:3" ht="12.75" x14ac:dyDescent="0.2">
      <c r="B473" s="194"/>
      <c r="C473" s="196"/>
    </row>
    <row r="474" spans="2:3" ht="12.75" x14ac:dyDescent="0.2">
      <c r="B474" s="194"/>
      <c r="C474" s="196"/>
    </row>
    <row r="475" spans="2:3" ht="12.75" x14ac:dyDescent="0.2">
      <c r="B475" s="194"/>
      <c r="C475" s="196"/>
    </row>
    <row r="476" spans="2:3" ht="12.75" x14ac:dyDescent="0.2">
      <c r="B476" s="194"/>
      <c r="C476" s="196"/>
    </row>
    <row r="477" spans="2:3" ht="12.75" x14ac:dyDescent="0.2">
      <c r="B477" s="194"/>
      <c r="C477" s="196"/>
    </row>
    <row r="478" spans="2:3" ht="12.75" x14ac:dyDescent="0.2">
      <c r="B478" s="194"/>
      <c r="C478" s="196"/>
    </row>
    <row r="479" spans="2:3" ht="12.75" x14ac:dyDescent="0.2">
      <c r="B479" s="194"/>
      <c r="C479" s="196"/>
    </row>
    <row r="480" spans="2:3" ht="12.75" x14ac:dyDescent="0.2">
      <c r="B480" s="194"/>
      <c r="C480" s="196"/>
    </row>
    <row r="481" spans="2:3" ht="12.75" x14ac:dyDescent="0.2">
      <c r="B481" s="194"/>
      <c r="C481" s="196"/>
    </row>
    <row r="482" spans="2:3" ht="12.75" x14ac:dyDescent="0.2">
      <c r="B482" s="194"/>
      <c r="C482" s="196"/>
    </row>
    <row r="483" spans="2:3" ht="12.75" x14ac:dyDescent="0.2">
      <c r="B483" s="194"/>
      <c r="C483" s="196"/>
    </row>
    <row r="484" spans="2:3" ht="12.75" x14ac:dyDescent="0.2">
      <c r="B484" s="194"/>
      <c r="C484" s="196"/>
    </row>
    <row r="485" spans="2:3" ht="12.75" x14ac:dyDescent="0.2">
      <c r="B485" s="194"/>
      <c r="C485" s="196"/>
    </row>
    <row r="486" spans="2:3" ht="12.75" x14ac:dyDescent="0.2">
      <c r="B486" s="194"/>
      <c r="C486" s="196"/>
    </row>
    <row r="487" spans="2:3" ht="12.75" x14ac:dyDescent="0.2">
      <c r="B487" s="194"/>
      <c r="C487" s="196"/>
    </row>
    <row r="488" spans="2:3" ht="12.75" x14ac:dyDescent="0.2">
      <c r="B488" s="194"/>
      <c r="C488" s="196"/>
    </row>
    <row r="489" spans="2:3" ht="12.75" x14ac:dyDescent="0.2">
      <c r="B489" s="194"/>
      <c r="C489" s="196"/>
    </row>
    <row r="490" spans="2:3" ht="12.75" x14ac:dyDescent="0.2">
      <c r="B490" s="194"/>
      <c r="C490" s="196"/>
    </row>
    <row r="491" spans="2:3" ht="12.75" x14ac:dyDescent="0.2">
      <c r="B491" s="194"/>
      <c r="C491" s="196"/>
    </row>
    <row r="492" spans="2:3" ht="12.75" x14ac:dyDescent="0.2">
      <c r="B492" s="194"/>
      <c r="C492" s="196"/>
    </row>
    <row r="493" spans="2:3" ht="12.75" x14ac:dyDescent="0.2">
      <c r="B493" s="194"/>
      <c r="C493" s="196"/>
    </row>
    <row r="494" spans="2:3" ht="12.75" x14ac:dyDescent="0.2">
      <c r="B494" s="194"/>
      <c r="C494" s="196"/>
    </row>
    <row r="495" spans="2:3" ht="12.75" x14ac:dyDescent="0.2">
      <c r="B495" s="194"/>
      <c r="C495" s="196"/>
    </row>
    <row r="496" spans="2:3" ht="12.75" x14ac:dyDescent="0.2">
      <c r="B496" s="194"/>
      <c r="C496" s="196"/>
    </row>
    <row r="497" spans="2:3" ht="12.75" x14ac:dyDescent="0.2">
      <c r="B497" s="194"/>
      <c r="C497" s="196"/>
    </row>
    <row r="498" spans="2:3" ht="12.75" x14ac:dyDescent="0.2">
      <c r="B498" s="194"/>
      <c r="C498" s="196"/>
    </row>
    <row r="499" spans="2:3" ht="12.75" x14ac:dyDescent="0.2">
      <c r="B499" s="194"/>
      <c r="C499" s="196"/>
    </row>
    <row r="500" spans="2:3" ht="12.75" x14ac:dyDescent="0.2">
      <c r="B500" s="194"/>
      <c r="C500" s="196"/>
    </row>
    <row r="501" spans="2:3" ht="12.75" x14ac:dyDescent="0.2">
      <c r="B501" s="194"/>
      <c r="C501" s="196"/>
    </row>
    <row r="502" spans="2:3" ht="12.75" x14ac:dyDescent="0.2">
      <c r="B502" s="194"/>
      <c r="C502" s="196"/>
    </row>
    <row r="503" spans="2:3" ht="12.75" x14ac:dyDescent="0.2">
      <c r="B503" s="194"/>
      <c r="C503" s="196"/>
    </row>
    <row r="504" spans="2:3" ht="12.75" x14ac:dyDescent="0.2">
      <c r="B504" s="194"/>
      <c r="C504" s="196"/>
    </row>
    <row r="505" spans="2:3" ht="12.75" x14ac:dyDescent="0.2">
      <c r="B505" s="194"/>
      <c r="C505" s="196"/>
    </row>
    <row r="506" spans="2:3" ht="12.75" x14ac:dyDescent="0.2">
      <c r="B506" s="194"/>
      <c r="C506" s="196"/>
    </row>
    <row r="507" spans="2:3" ht="12.75" x14ac:dyDescent="0.2">
      <c r="B507" s="194"/>
      <c r="C507" s="196"/>
    </row>
    <row r="508" spans="2:3" ht="12.75" x14ac:dyDescent="0.2">
      <c r="B508" s="194"/>
      <c r="C508" s="196"/>
    </row>
    <row r="509" spans="2:3" ht="12.75" x14ac:dyDescent="0.2">
      <c r="B509" s="194"/>
      <c r="C509" s="196"/>
    </row>
    <row r="510" spans="2:3" ht="12.75" x14ac:dyDescent="0.2">
      <c r="B510" s="194"/>
      <c r="C510" s="196"/>
    </row>
    <row r="511" spans="2:3" ht="12.75" x14ac:dyDescent="0.2">
      <c r="B511" s="194"/>
      <c r="C511" s="196"/>
    </row>
    <row r="512" spans="2:3" ht="12.75" x14ac:dyDescent="0.2">
      <c r="B512" s="194"/>
      <c r="C512" s="196"/>
    </row>
    <row r="513" spans="2:3" ht="12.75" x14ac:dyDescent="0.2">
      <c r="B513" s="194"/>
      <c r="C513" s="196"/>
    </row>
    <row r="514" spans="2:3" ht="12.75" x14ac:dyDescent="0.2">
      <c r="B514" s="194"/>
      <c r="C514" s="196"/>
    </row>
    <row r="515" spans="2:3" ht="12.75" x14ac:dyDescent="0.2">
      <c r="B515" s="194"/>
      <c r="C515" s="196"/>
    </row>
    <row r="516" spans="2:3" ht="12.75" x14ac:dyDescent="0.2">
      <c r="B516" s="194"/>
      <c r="C516" s="196"/>
    </row>
    <row r="517" spans="2:3" ht="12.75" x14ac:dyDescent="0.2">
      <c r="B517" s="194"/>
      <c r="C517" s="196"/>
    </row>
    <row r="518" spans="2:3" ht="12.75" x14ac:dyDescent="0.2">
      <c r="B518" s="194"/>
      <c r="C518" s="196"/>
    </row>
    <row r="519" spans="2:3" ht="12.75" x14ac:dyDescent="0.2">
      <c r="B519" s="194"/>
      <c r="C519" s="196"/>
    </row>
    <row r="520" spans="2:3" ht="12.75" x14ac:dyDescent="0.2">
      <c r="B520" s="194"/>
      <c r="C520" s="196"/>
    </row>
    <row r="521" spans="2:3" ht="12.75" x14ac:dyDescent="0.2">
      <c r="B521" s="194"/>
      <c r="C521" s="196"/>
    </row>
    <row r="522" spans="2:3" ht="12.75" x14ac:dyDescent="0.2">
      <c r="B522" s="194"/>
      <c r="C522" s="196"/>
    </row>
    <row r="523" spans="2:3" ht="12.75" x14ac:dyDescent="0.2">
      <c r="B523" s="194"/>
      <c r="C523" s="196"/>
    </row>
    <row r="524" spans="2:3" ht="12.75" x14ac:dyDescent="0.2">
      <c r="B524" s="194"/>
      <c r="C524" s="196"/>
    </row>
    <row r="525" spans="2:3" ht="12.75" x14ac:dyDescent="0.2">
      <c r="B525" s="194"/>
      <c r="C525" s="196"/>
    </row>
    <row r="526" spans="2:3" ht="12.75" x14ac:dyDescent="0.2">
      <c r="B526" s="194"/>
      <c r="C526" s="196"/>
    </row>
    <row r="527" spans="2:3" ht="12.75" x14ac:dyDescent="0.2">
      <c r="B527" s="194"/>
      <c r="C527" s="196"/>
    </row>
    <row r="528" spans="2:3" ht="12.75" x14ac:dyDescent="0.2">
      <c r="B528" s="194"/>
      <c r="C528" s="196"/>
    </row>
    <row r="529" spans="2:3" ht="12.75" x14ac:dyDescent="0.2">
      <c r="B529" s="194"/>
      <c r="C529" s="196"/>
    </row>
    <row r="530" spans="2:3" ht="12.75" x14ac:dyDescent="0.2">
      <c r="B530" s="194"/>
      <c r="C530" s="196"/>
    </row>
    <row r="531" spans="2:3" ht="12.75" x14ac:dyDescent="0.2">
      <c r="B531" s="194"/>
      <c r="C531" s="196"/>
    </row>
    <row r="532" spans="2:3" ht="12.75" x14ac:dyDescent="0.2">
      <c r="B532" s="194"/>
      <c r="C532" s="196"/>
    </row>
    <row r="533" spans="2:3" ht="12.75" x14ac:dyDescent="0.2">
      <c r="B533" s="194"/>
      <c r="C533" s="196"/>
    </row>
    <row r="534" spans="2:3" ht="12.75" x14ac:dyDescent="0.2">
      <c r="B534" s="194"/>
      <c r="C534" s="196"/>
    </row>
    <row r="535" spans="2:3" ht="12.75" x14ac:dyDescent="0.2">
      <c r="B535" s="194"/>
      <c r="C535" s="196"/>
    </row>
    <row r="536" spans="2:3" ht="12.75" x14ac:dyDescent="0.2">
      <c r="B536" s="194"/>
      <c r="C536" s="196"/>
    </row>
    <row r="537" spans="2:3" ht="12.75" x14ac:dyDescent="0.2">
      <c r="B537" s="194"/>
      <c r="C537" s="196"/>
    </row>
    <row r="538" spans="2:3" ht="12.75" x14ac:dyDescent="0.2">
      <c r="B538" s="194"/>
      <c r="C538" s="196"/>
    </row>
    <row r="539" spans="2:3" ht="12.75" x14ac:dyDescent="0.2">
      <c r="B539" s="194"/>
      <c r="C539" s="196"/>
    </row>
    <row r="540" spans="2:3" ht="12.75" x14ac:dyDescent="0.2">
      <c r="B540" s="194"/>
      <c r="C540" s="196"/>
    </row>
    <row r="541" spans="2:3" ht="12.75" x14ac:dyDescent="0.2">
      <c r="B541" s="194"/>
      <c r="C541" s="196"/>
    </row>
    <row r="542" spans="2:3" ht="12.75" x14ac:dyDescent="0.2">
      <c r="B542" s="194"/>
      <c r="C542" s="196"/>
    </row>
    <row r="543" spans="2:3" ht="12.75" x14ac:dyDescent="0.2">
      <c r="B543" s="194"/>
      <c r="C543" s="196"/>
    </row>
    <row r="544" spans="2:3" ht="12.75" x14ac:dyDescent="0.2">
      <c r="B544" s="194"/>
      <c r="C544" s="196"/>
    </row>
    <row r="545" spans="2:3" ht="12.75" x14ac:dyDescent="0.2">
      <c r="B545" s="194"/>
      <c r="C545" s="196"/>
    </row>
    <row r="546" spans="2:3" ht="12.75" x14ac:dyDescent="0.2">
      <c r="B546" s="194"/>
      <c r="C546" s="196"/>
    </row>
    <row r="547" spans="2:3" ht="12.75" x14ac:dyDescent="0.2">
      <c r="B547" s="194"/>
      <c r="C547" s="196"/>
    </row>
    <row r="548" spans="2:3" ht="12.75" x14ac:dyDescent="0.2">
      <c r="B548" s="194"/>
      <c r="C548" s="196"/>
    </row>
    <row r="549" spans="2:3" ht="12.75" x14ac:dyDescent="0.2">
      <c r="B549" s="194"/>
      <c r="C549" s="196"/>
    </row>
    <row r="550" spans="2:3" ht="12.75" x14ac:dyDescent="0.2">
      <c r="B550" s="194"/>
      <c r="C550" s="196"/>
    </row>
    <row r="551" spans="2:3" ht="12.75" x14ac:dyDescent="0.2">
      <c r="B551" s="194"/>
      <c r="C551" s="196"/>
    </row>
    <row r="552" spans="2:3" ht="12.75" x14ac:dyDescent="0.2">
      <c r="B552" s="194"/>
      <c r="C552" s="196"/>
    </row>
    <row r="553" spans="2:3" ht="12.75" x14ac:dyDescent="0.2">
      <c r="B553" s="194"/>
      <c r="C553" s="196"/>
    </row>
    <row r="554" spans="2:3" ht="12.75" x14ac:dyDescent="0.2">
      <c r="B554" s="194"/>
      <c r="C554" s="196"/>
    </row>
    <row r="555" spans="2:3" ht="12.75" x14ac:dyDescent="0.2">
      <c r="B555" s="194"/>
      <c r="C555" s="196"/>
    </row>
    <row r="556" spans="2:3" ht="12.75" x14ac:dyDescent="0.2">
      <c r="B556" s="194"/>
      <c r="C556" s="196"/>
    </row>
    <row r="557" spans="2:3" ht="12.75" x14ac:dyDescent="0.2">
      <c r="B557" s="194"/>
      <c r="C557" s="196"/>
    </row>
    <row r="558" spans="2:3" ht="12.75" x14ac:dyDescent="0.2">
      <c r="B558" s="194"/>
      <c r="C558" s="196"/>
    </row>
    <row r="559" spans="2:3" ht="12.75" x14ac:dyDescent="0.2">
      <c r="B559" s="194"/>
      <c r="C559" s="196"/>
    </row>
    <row r="560" spans="2:3" ht="12.75" x14ac:dyDescent="0.2">
      <c r="B560" s="194"/>
      <c r="C560" s="196"/>
    </row>
    <row r="561" spans="2:3" ht="12.75" x14ac:dyDescent="0.2">
      <c r="B561" s="194"/>
      <c r="C561" s="196"/>
    </row>
    <row r="562" spans="2:3" ht="12.75" x14ac:dyDescent="0.2">
      <c r="B562" s="194"/>
      <c r="C562" s="196"/>
    </row>
    <row r="563" spans="2:3" ht="12.75" x14ac:dyDescent="0.2">
      <c r="B563" s="194"/>
      <c r="C563" s="196"/>
    </row>
    <row r="564" spans="2:3" ht="12.75" x14ac:dyDescent="0.2">
      <c r="B564" s="194"/>
      <c r="C564" s="196"/>
    </row>
    <row r="565" spans="2:3" ht="12.75" x14ac:dyDescent="0.2">
      <c r="B565" s="194"/>
      <c r="C565" s="196"/>
    </row>
    <row r="566" spans="2:3" ht="12.75" x14ac:dyDescent="0.2">
      <c r="B566" s="194"/>
      <c r="C566" s="196"/>
    </row>
    <row r="567" spans="2:3" ht="12.75" x14ac:dyDescent="0.2">
      <c r="B567" s="194"/>
      <c r="C567" s="196"/>
    </row>
    <row r="568" spans="2:3" ht="12.75" x14ac:dyDescent="0.2">
      <c r="B568" s="194"/>
      <c r="C568" s="196"/>
    </row>
    <row r="569" spans="2:3" ht="12.75" x14ac:dyDescent="0.2">
      <c r="B569" s="194"/>
      <c r="C569" s="196"/>
    </row>
    <row r="570" spans="2:3" ht="12.75" x14ac:dyDescent="0.2">
      <c r="B570" s="194"/>
      <c r="C570" s="196"/>
    </row>
    <row r="571" spans="2:3" ht="12.75" x14ac:dyDescent="0.2">
      <c r="B571" s="194"/>
      <c r="C571" s="196"/>
    </row>
    <row r="572" spans="2:3" ht="12.75" x14ac:dyDescent="0.2">
      <c r="B572" s="194"/>
      <c r="C572" s="196"/>
    </row>
    <row r="573" spans="2:3" ht="12.75" x14ac:dyDescent="0.2">
      <c r="B573" s="194"/>
      <c r="C573" s="196"/>
    </row>
    <row r="574" spans="2:3" ht="12.75" x14ac:dyDescent="0.2">
      <c r="B574" s="194"/>
      <c r="C574" s="196"/>
    </row>
    <row r="575" spans="2:3" ht="12.75" x14ac:dyDescent="0.2">
      <c r="B575" s="194"/>
      <c r="C575" s="196"/>
    </row>
    <row r="576" spans="2:3" ht="12.75" x14ac:dyDescent="0.2">
      <c r="B576" s="194"/>
      <c r="C576" s="196"/>
    </row>
    <row r="577" spans="2:3" ht="12.75" x14ac:dyDescent="0.2">
      <c r="B577" s="194"/>
      <c r="C577" s="196"/>
    </row>
    <row r="578" spans="2:3" ht="12.75" x14ac:dyDescent="0.2">
      <c r="B578" s="194"/>
      <c r="C578" s="196"/>
    </row>
    <row r="579" spans="2:3" ht="12.75" x14ac:dyDescent="0.2">
      <c r="B579" s="194"/>
      <c r="C579" s="196"/>
    </row>
    <row r="580" spans="2:3" ht="12.75" x14ac:dyDescent="0.2">
      <c r="B580" s="194"/>
      <c r="C580" s="196"/>
    </row>
    <row r="581" spans="2:3" ht="12.75" x14ac:dyDescent="0.2">
      <c r="B581" s="194"/>
      <c r="C581" s="196"/>
    </row>
    <row r="582" spans="2:3" ht="12.75" x14ac:dyDescent="0.2">
      <c r="B582" s="194"/>
      <c r="C582" s="196"/>
    </row>
    <row r="583" spans="2:3" ht="12.75" x14ac:dyDescent="0.2">
      <c r="B583" s="194"/>
      <c r="C583" s="196"/>
    </row>
    <row r="584" spans="2:3" ht="12.75" x14ac:dyDescent="0.2">
      <c r="B584" s="194"/>
      <c r="C584" s="196"/>
    </row>
    <row r="585" spans="2:3" ht="12.75" x14ac:dyDescent="0.2">
      <c r="B585" s="194"/>
      <c r="C585" s="196"/>
    </row>
    <row r="586" spans="2:3" ht="12.75" x14ac:dyDescent="0.2">
      <c r="B586" s="194"/>
      <c r="C586" s="196"/>
    </row>
    <row r="587" spans="2:3" ht="12.75" x14ac:dyDescent="0.2">
      <c r="B587" s="194"/>
      <c r="C587" s="196"/>
    </row>
    <row r="588" spans="2:3" ht="12.75" x14ac:dyDescent="0.2">
      <c r="B588" s="194"/>
      <c r="C588" s="196"/>
    </row>
    <row r="589" spans="2:3" ht="12.75" x14ac:dyDescent="0.2">
      <c r="B589" s="194"/>
      <c r="C589" s="196"/>
    </row>
    <row r="590" spans="2:3" ht="12.75" x14ac:dyDescent="0.2">
      <c r="B590" s="194"/>
      <c r="C590" s="196"/>
    </row>
    <row r="591" spans="2:3" ht="12.75" x14ac:dyDescent="0.2">
      <c r="B591" s="194"/>
      <c r="C591" s="196"/>
    </row>
    <row r="592" spans="2:3" ht="12.75" x14ac:dyDescent="0.2">
      <c r="B592" s="194"/>
      <c r="C592" s="196"/>
    </row>
    <row r="593" spans="2:3" ht="12.75" x14ac:dyDescent="0.2">
      <c r="B593" s="194"/>
      <c r="C593" s="196"/>
    </row>
    <row r="594" spans="2:3" ht="12.75" x14ac:dyDescent="0.2">
      <c r="B594" s="194"/>
      <c r="C594" s="196"/>
    </row>
    <row r="595" spans="2:3" ht="12.75" x14ac:dyDescent="0.2">
      <c r="B595" s="194"/>
      <c r="C595" s="196"/>
    </row>
    <row r="596" spans="2:3" ht="12.75" x14ac:dyDescent="0.2">
      <c r="B596" s="194"/>
      <c r="C596" s="196"/>
    </row>
    <row r="597" spans="2:3" ht="12.75" x14ac:dyDescent="0.2">
      <c r="B597" s="194"/>
      <c r="C597" s="196"/>
    </row>
    <row r="598" spans="2:3" ht="12.75" x14ac:dyDescent="0.2">
      <c r="B598" s="194"/>
      <c r="C598" s="196"/>
    </row>
    <row r="599" spans="2:3" ht="12.75" x14ac:dyDescent="0.2">
      <c r="B599" s="194"/>
      <c r="C599" s="196"/>
    </row>
    <row r="600" spans="2:3" ht="12.75" x14ac:dyDescent="0.2">
      <c r="B600" s="194"/>
      <c r="C600" s="196"/>
    </row>
    <row r="601" spans="2:3" ht="12.75" x14ac:dyDescent="0.2">
      <c r="B601" s="194"/>
      <c r="C601" s="196"/>
    </row>
    <row r="602" spans="2:3" ht="12.75" x14ac:dyDescent="0.2">
      <c r="B602" s="194"/>
      <c r="C602" s="196"/>
    </row>
    <row r="603" spans="2:3" ht="12.75" x14ac:dyDescent="0.2">
      <c r="B603" s="194"/>
      <c r="C603" s="196"/>
    </row>
    <row r="604" spans="2:3" ht="12.75" x14ac:dyDescent="0.2">
      <c r="B604" s="194"/>
      <c r="C604" s="196"/>
    </row>
    <row r="605" spans="2:3" ht="12.75" x14ac:dyDescent="0.2">
      <c r="B605" s="194"/>
      <c r="C605" s="196"/>
    </row>
    <row r="606" spans="2:3" ht="12.75" x14ac:dyDescent="0.2">
      <c r="B606" s="194"/>
      <c r="C606" s="196"/>
    </row>
    <row r="607" spans="2:3" ht="12.75" x14ac:dyDescent="0.2">
      <c r="B607" s="194"/>
      <c r="C607" s="196"/>
    </row>
    <row r="608" spans="2:3" ht="12.75" x14ac:dyDescent="0.2">
      <c r="B608" s="194"/>
      <c r="C608" s="196"/>
    </row>
    <row r="609" spans="2:3" ht="12.75" x14ac:dyDescent="0.2">
      <c r="B609" s="194"/>
      <c r="C609" s="196"/>
    </row>
    <row r="610" spans="2:3" ht="12.75" x14ac:dyDescent="0.2">
      <c r="B610" s="194"/>
      <c r="C610" s="196"/>
    </row>
    <row r="611" spans="2:3" ht="12.75" x14ac:dyDescent="0.2">
      <c r="B611" s="194"/>
      <c r="C611" s="196"/>
    </row>
    <row r="612" spans="2:3" ht="12.75" x14ac:dyDescent="0.2">
      <c r="B612" s="194"/>
      <c r="C612" s="196"/>
    </row>
    <row r="613" spans="2:3" ht="12.75" x14ac:dyDescent="0.2">
      <c r="B613" s="194"/>
      <c r="C613" s="196"/>
    </row>
    <row r="614" spans="2:3" ht="12.75" x14ac:dyDescent="0.2">
      <c r="B614" s="194"/>
      <c r="C614" s="196"/>
    </row>
    <row r="615" spans="2:3" ht="12.75" x14ac:dyDescent="0.2">
      <c r="B615" s="194"/>
      <c r="C615" s="196"/>
    </row>
    <row r="616" spans="2:3" ht="12.75" x14ac:dyDescent="0.2">
      <c r="B616" s="194"/>
      <c r="C616" s="196"/>
    </row>
    <row r="617" spans="2:3" ht="12.75" x14ac:dyDescent="0.2">
      <c r="B617" s="194"/>
      <c r="C617" s="196"/>
    </row>
    <row r="618" spans="2:3" ht="12.75" x14ac:dyDescent="0.2">
      <c r="B618" s="194"/>
      <c r="C618" s="196"/>
    </row>
    <row r="619" spans="2:3" ht="12.75" x14ac:dyDescent="0.2">
      <c r="B619" s="194"/>
      <c r="C619" s="196"/>
    </row>
    <row r="620" spans="2:3" ht="12.75" x14ac:dyDescent="0.2">
      <c r="B620" s="194"/>
      <c r="C620" s="196"/>
    </row>
    <row r="621" spans="2:3" ht="12.75" x14ac:dyDescent="0.2">
      <c r="B621" s="194"/>
      <c r="C621" s="196"/>
    </row>
    <row r="622" spans="2:3" ht="12.75" x14ac:dyDescent="0.2">
      <c r="B622" s="194"/>
      <c r="C622" s="196"/>
    </row>
    <row r="623" spans="2:3" ht="12.75" x14ac:dyDescent="0.2">
      <c r="B623" s="194"/>
      <c r="C623" s="196"/>
    </row>
    <row r="624" spans="2:3" ht="12.75" x14ac:dyDescent="0.2">
      <c r="B624" s="194"/>
      <c r="C624" s="196"/>
    </row>
    <row r="625" spans="2:3" ht="12.75" x14ac:dyDescent="0.2">
      <c r="B625" s="194"/>
      <c r="C625" s="196"/>
    </row>
    <row r="626" spans="2:3" ht="12.75" x14ac:dyDescent="0.2">
      <c r="B626" s="194"/>
      <c r="C626" s="196"/>
    </row>
    <row r="627" spans="2:3" ht="12.75" x14ac:dyDescent="0.2">
      <c r="B627" s="194"/>
      <c r="C627" s="196"/>
    </row>
    <row r="628" spans="2:3" ht="12.75" x14ac:dyDescent="0.2">
      <c r="B628" s="194"/>
      <c r="C628" s="196"/>
    </row>
    <row r="629" spans="2:3" ht="12.75" x14ac:dyDescent="0.2">
      <c r="B629" s="194"/>
      <c r="C629" s="196"/>
    </row>
    <row r="630" spans="2:3" ht="12.75" x14ac:dyDescent="0.2">
      <c r="B630" s="194"/>
      <c r="C630" s="196"/>
    </row>
    <row r="631" spans="2:3" ht="12.75" x14ac:dyDescent="0.2">
      <c r="B631" s="194"/>
      <c r="C631" s="196"/>
    </row>
    <row r="632" spans="2:3" ht="12.75" x14ac:dyDescent="0.2">
      <c r="B632" s="194"/>
      <c r="C632" s="196"/>
    </row>
    <row r="633" spans="2:3" ht="12.75" x14ac:dyDescent="0.2">
      <c r="B633" s="194"/>
      <c r="C633" s="196"/>
    </row>
    <row r="634" spans="2:3" ht="12.75" x14ac:dyDescent="0.2">
      <c r="B634" s="194"/>
      <c r="C634" s="196"/>
    </row>
    <row r="635" spans="2:3" ht="12.75" x14ac:dyDescent="0.2">
      <c r="B635" s="194"/>
      <c r="C635" s="196"/>
    </row>
    <row r="636" spans="2:3" ht="12.75" x14ac:dyDescent="0.2">
      <c r="B636" s="194"/>
      <c r="C636" s="196"/>
    </row>
    <row r="637" spans="2:3" ht="12.75" x14ac:dyDescent="0.2">
      <c r="B637" s="194"/>
      <c r="C637" s="196"/>
    </row>
    <row r="638" spans="2:3" ht="12.75" x14ac:dyDescent="0.2">
      <c r="B638" s="194"/>
      <c r="C638" s="196"/>
    </row>
    <row r="639" spans="2:3" ht="12.75" x14ac:dyDescent="0.2">
      <c r="B639" s="194"/>
      <c r="C639" s="196"/>
    </row>
    <row r="640" spans="2:3" ht="12.75" x14ac:dyDescent="0.2">
      <c r="B640" s="194"/>
      <c r="C640" s="196"/>
    </row>
    <row r="641" spans="2:3" ht="12.75" x14ac:dyDescent="0.2">
      <c r="B641" s="194"/>
      <c r="C641" s="196"/>
    </row>
    <row r="642" spans="2:3" ht="12.75" x14ac:dyDescent="0.2">
      <c r="B642" s="194"/>
      <c r="C642" s="196"/>
    </row>
    <row r="643" spans="2:3" ht="12.75" x14ac:dyDescent="0.2">
      <c r="B643" s="194"/>
      <c r="C643" s="196"/>
    </row>
    <row r="644" spans="2:3" ht="12.75" x14ac:dyDescent="0.2">
      <c r="B644" s="194"/>
      <c r="C644" s="196"/>
    </row>
    <row r="645" spans="2:3" ht="12.75" x14ac:dyDescent="0.2">
      <c r="B645" s="194"/>
      <c r="C645" s="196"/>
    </row>
    <row r="646" spans="2:3" ht="12.75" x14ac:dyDescent="0.2">
      <c r="B646" s="194"/>
      <c r="C646" s="196"/>
    </row>
    <row r="647" spans="2:3" ht="12.75" x14ac:dyDescent="0.2">
      <c r="B647" s="194"/>
      <c r="C647" s="196"/>
    </row>
    <row r="648" spans="2:3" ht="12.75" x14ac:dyDescent="0.2">
      <c r="B648" s="194"/>
      <c r="C648" s="196"/>
    </row>
    <row r="649" spans="2:3" ht="12.75" x14ac:dyDescent="0.2">
      <c r="B649" s="194"/>
      <c r="C649" s="196"/>
    </row>
    <row r="650" spans="2:3" ht="12.75" x14ac:dyDescent="0.2">
      <c r="B650" s="194"/>
      <c r="C650" s="196"/>
    </row>
    <row r="651" spans="2:3" ht="12.75" x14ac:dyDescent="0.2">
      <c r="B651" s="194"/>
      <c r="C651" s="196"/>
    </row>
    <row r="652" spans="2:3" ht="12.75" x14ac:dyDescent="0.2">
      <c r="B652" s="194"/>
      <c r="C652" s="196"/>
    </row>
    <row r="653" spans="2:3" ht="12.75" x14ac:dyDescent="0.2">
      <c r="B653" s="194"/>
      <c r="C653" s="196"/>
    </row>
    <row r="654" spans="2:3" ht="12.75" x14ac:dyDescent="0.2">
      <c r="B654" s="194"/>
      <c r="C654" s="196"/>
    </row>
    <row r="655" spans="2:3" ht="12.75" x14ac:dyDescent="0.2">
      <c r="B655" s="194"/>
      <c r="C655" s="196"/>
    </row>
    <row r="656" spans="2:3" ht="12.75" x14ac:dyDescent="0.2">
      <c r="B656" s="194"/>
      <c r="C656" s="196"/>
    </row>
    <row r="657" spans="2:3" ht="12.75" x14ac:dyDescent="0.2">
      <c r="B657" s="194"/>
      <c r="C657" s="196"/>
    </row>
    <row r="658" spans="2:3" ht="12.75" x14ac:dyDescent="0.2">
      <c r="B658" s="194"/>
      <c r="C658" s="196"/>
    </row>
    <row r="659" spans="2:3" ht="12.75" x14ac:dyDescent="0.2">
      <c r="B659" s="194"/>
      <c r="C659" s="196"/>
    </row>
    <row r="660" spans="2:3" ht="12.75" x14ac:dyDescent="0.2">
      <c r="B660" s="194"/>
      <c r="C660" s="196"/>
    </row>
    <row r="661" spans="2:3" ht="12.75" x14ac:dyDescent="0.2">
      <c r="B661" s="194"/>
      <c r="C661" s="196"/>
    </row>
    <row r="662" spans="2:3" ht="12.75" x14ac:dyDescent="0.2">
      <c r="B662" s="194"/>
      <c r="C662" s="196"/>
    </row>
    <row r="663" spans="2:3" ht="12.75" x14ac:dyDescent="0.2">
      <c r="B663" s="194"/>
      <c r="C663" s="196"/>
    </row>
    <row r="664" spans="2:3" ht="12.75" x14ac:dyDescent="0.2">
      <c r="B664" s="194"/>
      <c r="C664" s="196"/>
    </row>
    <row r="665" spans="2:3" ht="12.75" x14ac:dyDescent="0.2">
      <c r="B665" s="194"/>
      <c r="C665" s="196"/>
    </row>
    <row r="666" spans="2:3" ht="12.75" x14ac:dyDescent="0.2">
      <c r="B666" s="194"/>
      <c r="C666" s="196"/>
    </row>
    <row r="667" spans="2:3" ht="12.75" x14ac:dyDescent="0.2">
      <c r="B667" s="194"/>
      <c r="C667" s="196"/>
    </row>
    <row r="668" spans="2:3" ht="12.75" x14ac:dyDescent="0.2">
      <c r="B668" s="194"/>
      <c r="C668" s="196"/>
    </row>
    <row r="669" spans="2:3" ht="12.75" x14ac:dyDescent="0.2">
      <c r="B669" s="194"/>
      <c r="C669" s="196"/>
    </row>
    <row r="670" spans="2:3" ht="12.75" x14ac:dyDescent="0.2">
      <c r="B670" s="194"/>
      <c r="C670" s="196"/>
    </row>
    <row r="671" spans="2:3" ht="12.75" x14ac:dyDescent="0.2">
      <c r="B671" s="194"/>
      <c r="C671" s="196"/>
    </row>
    <row r="672" spans="2:3" ht="12.75" x14ac:dyDescent="0.2">
      <c r="B672" s="194"/>
      <c r="C672" s="196"/>
    </row>
    <row r="673" spans="2:3" ht="12.75" x14ac:dyDescent="0.2">
      <c r="B673" s="194"/>
      <c r="C673" s="196"/>
    </row>
    <row r="674" spans="2:3" ht="12.75" x14ac:dyDescent="0.2">
      <c r="B674" s="194"/>
      <c r="C674" s="196"/>
    </row>
    <row r="675" spans="2:3" ht="12.75" x14ac:dyDescent="0.2">
      <c r="B675" s="194"/>
      <c r="C675" s="196"/>
    </row>
    <row r="676" spans="2:3" ht="12.75" x14ac:dyDescent="0.2">
      <c r="B676" s="194"/>
      <c r="C676" s="196"/>
    </row>
    <row r="677" spans="2:3" ht="12.75" x14ac:dyDescent="0.2">
      <c r="B677" s="194"/>
      <c r="C677" s="196"/>
    </row>
    <row r="678" spans="2:3" ht="12.75" x14ac:dyDescent="0.2">
      <c r="B678" s="194"/>
      <c r="C678" s="196"/>
    </row>
    <row r="679" spans="2:3" ht="12.75" x14ac:dyDescent="0.2">
      <c r="B679" s="194"/>
      <c r="C679" s="196"/>
    </row>
    <row r="680" spans="2:3" ht="12.75" x14ac:dyDescent="0.2">
      <c r="B680" s="194"/>
      <c r="C680" s="196"/>
    </row>
    <row r="681" spans="2:3" ht="12.75" x14ac:dyDescent="0.2">
      <c r="B681" s="194"/>
      <c r="C681" s="196"/>
    </row>
    <row r="682" spans="2:3" ht="12.75" x14ac:dyDescent="0.2">
      <c r="B682" s="194"/>
      <c r="C682" s="196"/>
    </row>
    <row r="683" spans="2:3" ht="12.75" x14ac:dyDescent="0.2">
      <c r="B683" s="194"/>
      <c r="C683" s="196"/>
    </row>
    <row r="684" spans="2:3" ht="12.75" x14ac:dyDescent="0.2">
      <c r="B684" s="194"/>
      <c r="C684" s="196"/>
    </row>
    <row r="685" spans="2:3" ht="12.75" x14ac:dyDescent="0.2">
      <c r="B685" s="194"/>
      <c r="C685" s="196"/>
    </row>
    <row r="686" spans="2:3" ht="12.75" x14ac:dyDescent="0.2">
      <c r="B686" s="194"/>
      <c r="C686" s="196"/>
    </row>
    <row r="687" spans="2:3" ht="12.75" x14ac:dyDescent="0.2">
      <c r="B687" s="194"/>
      <c r="C687" s="196"/>
    </row>
    <row r="688" spans="2:3" ht="12.75" x14ac:dyDescent="0.2">
      <c r="B688" s="194"/>
      <c r="C688" s="196"/>
    </row>
    <row r="689" spans="2:3" ht="12.75" x14ac:dyDescent="0.2">
      <c r="B689" s="194"/>
      <c r="C689" s="196"/>
    </row>
    <row r="690" spans="2:3" ht="12.75" x14ac:dyDescent="0.2">
      <c r="B690" s="194"/>
      <c r="C690" s="196"/>
    </row>
    <row r="691" spans="2:3" ht="12.75" x14ac:dyDescent="0.2">
      <c r="B691" s="194"/>
      <c r="C691" s="196"/>
    </row>
    <row r="692" spans="2:3" ht="12.75" x14ac:dyDescent="0.2">
      <c r="B692" s="194"/>
      <c r="C692" s="196"/>
    </row>
    <row r="693" spans="2:3" ht="12.75" x14ac:dyDescent="0.2">
      <c r="B693" s="194"/>
      <c r="C693" s="196"/>
    </row>
    <row r="694" spans="2:3" ht="12.75" x14ac:dyDescent="0.2">
      <c r="B694" s="194"/>
      <c r="C694" s="196"/>
    </row>
    <row r="695" spans="2:3" ht="12.75" x14ac:dyDescent="0.2">
      <c r="B695" s="194"/>
      <c r="C695" s="196"/>
    </row>
    <row r="696" spans="2:3" ht="12.75" x14ac:dyDescent="0.2">
      <c r="B696" s="194"/>
      <c r="C696" s="196"/>
    </row>
    <row r="697" spans="2:3" ht="12.75" x14ac:dyDescent="0.2">
      <c r="B697" s="194"/>
      <c r="C697" s="196"/>
    </row>
    <row r="698" spans="2:3" ht="12.75" x14ac:dyDescent="0.2">
      <c r="B698" s="194"/>
      <c r="C698" s="196"/>
    </row>
    <row r="699" spans="2:3" ht="12.75" x14ac:dyDescent="0.2">
      <c r="B699" s="194"/>
      <c r="C699" s="196"/>
    </row>
    <row r="700" spans="2:3" ht="12.75" x14ac:dyDescent="0.2">
      <c r="B700" s="194"/>
      <c r="C700" s="196"/>
    </row>
    <row r="701" spans="2:3" ht="12.75" x14ac:dyDescent="0.2">
      <c r="B701" s="194"/>
      <c r="C701" s="196"/>
    </row>
    <row r="702" spans="2:3" ht="12.75" x14ac:dyDescent="0.2">
      <c r="B702" s="194"/>
      <c r="C702" s="196"/>
    </row>
    <row r="703" spans="2:3" ht="12.75" x14ac:dyDescent="0.2">
      <c r="B703" s="194"/>
      <c r="C703" s="196"/>
    </row>
    <row r="704" spans="2:3" ht="12.75" x14ac:dyDescent="0.2">
      <c r="B704" s="194"/>
      <c r="C704" s="196"/>
    </row>
    <row r="705" spans="2:3" ht="12.75" x14ac:dyDescent="0.2">
      <c r="B705" s="194"/>
      <c r="C705" s="196"/>
    </row>
    <row r="706" spans="2:3" ht="12.75" x14ac:dyDescent="0.2">
      <c r="B706" s="194"/>
      <c r="C706" s="196"/>
    </row>
    <row r="707" spans="2:3" ht="12.75" x14ac:dyDescent="0.2">
      <c r="B707" s="194"/>
      <c r="C707" s="196"/>
    </row>
    <row r="708" spans="2:3" ht="12.75" x14ac:dyDescent="0.2">
      <c r="B708" s="194"/>
      <c r="C708" s="196"/>
    </row>
    <row r="709" spans="2:3" ht="12.75" x14ac:dyDescent="0.2">
      <c r="B709" s="194"/>
      <c r="C709" s="196"/>
    </row>
    <row r="710" spans="2:3" ht="12.75" x14ac:dyDescent="0.2">
      <c r="B710" s="194"/>
      <c r="C710" s="196"/>
    </row>
    <row r="711" spans="2:3" ht="12.75" x14ac:dyDescent="0.2">
      <c r="B711" s="194"/>
      <c r="C711" s="196"/>
    </row>
    <row r="712" spans="2:3" ht="12.75" x14ac:dyDescent="0.2">
      <c r="B712" s="194"/>
      <c r="C712" s="196"/>
    </row>
    <row r="713" spans="2:3" ht="12.75" x14ac:dyDescent="0.2">
      <c r="B713" s="194"/>
      <c r="C713" s="196"/>
    </row>
    <row r="714" spans="2:3" ht="12.75" x14ac:dyDescent="0.2">
      <c r="B714" s="194"/>
      <c r="C714" s="196"/>
    </row>
    <row r="715" spans="2:3" ht="12.75" x14ac:dyDescent="0.2">
      <c r="B715" s="194"/>
      <c r="C715" s="196"/>
    </row>
    <row r="716" spans="2:3" ht="12.75" x14ac:dyDescent="0.2">
      <c r="B716" s="194"/>
      <c r="C716" s="196"/>
    </row>
    <row r="717" spans="2:3" ht="12.75" x14ac:dyDescent="0.2">
      <c r="B717" s="194"/>
      <c r="C717" s="196"/>
    </row>
    <row r="718" spans="2:3" ht="12.75" x14ac:dyDescent="0.2">
      <c r="B718" s="194"/>
      <c r="C718" s="196"/>
    </row>
    <row r="719" spans="2:3" ht="12.75" x14ac:dyDescent="0.2">
      <c r="B719" s="194"/>
      <c r="C719" s="196"/>
    </row>
    <row r="720" spans="2:3" ht="12.75" x14ac:dyDescent="0.2">
      <c r="B720" s="194"/>
      <c r="C720" s="196"/>
    </row>
    <row r="721" spans="2:3" ht="12.75" x14ac:dyDescent="0.2">
      <c r="B721" s="194"/>
      <c r="C721" s="196"/>
    </row>
    <row r="722" spans="2:3" ht="12.75" x14ac:dyDescent="0.2">
      <c r="B722" s="194"/>
      <c r="C722" s="196"/>
    </row>
    <row r="723" spans="2:3" ht="12.75" x14ac:dyDescent="0.2">
      <c r="B723" s="194"/>
      <c r="C723" s="196"/>
    </row>
    <row r="724" spans="2:3" ht="12.75" x14ac:dyDescent="0.2">
      <c r="B724" s="194"/>
      <c r="C724" s="196"/>
    </row>
    <row r="725" spans="2:3" ht="12.75" x14ac:dyDescent="0.2">
      <c r="B725" s="194"/>
      <c r="C725" s="196"/>
    </row>
    <row r="726" spans="2:3" ht="12.75" x14ac:dyDescent="0.2">
      <c r="B726" s="194"/>
      <c r="C726" s="196"/>
    </row>
    <row r="727" spans="2:3" ht="12.75" x14ac:dyDescent="0.2">
      <c r="B727" s="194"/>
      <c r="C727" s="196"/>
    </row>
    <row r="728" spans="2:3" ht="12.75" x14ac:dyDescent="0.2">
      <c r="B728" s="194"/>
      <c r="C728" s="196"/>
    </row>
    <row r="729" spans="2:3" ht="12.75" x14ac:dyDescent="0.2">
      <c r="B729" s="194"/>
      <c r="C729" s="196"/>
    </row>
    <row r="730" spans="2:3" ht="12.75" x14ac:dyDescent="0.2">
      <c r="B730" s="194"/>
      <c r="C730" s="196"/>
    </row>
    <row r="731" spans="2:3" ht="12.75" x14ac:dyDescent="0.2">
      <c r="B731" s="194"/>
      <c r="C731" s="196"/>
    </row>
    <row r="732" spans="2:3" ht="12.75" x14ac:dyDescent="0.2">
      <c r="B732" s="194"/>
      <c r="C732" s="196"/>
    </row>
    <row r="733" spans="2:3" ht="12.75" x14ac:dyDescent="0.2">
      <c r="B733" s="194"/>
      <c r="C733" s="196"/>
    </row>
    <row r="734" spans="2:3" ht="12.75" x14ac:dyDescent="0.2">
      <c r="B734" s="194"/>
      <c r="C734" s="196"/>
    </row>
    <row r="735" spans="2:3" ht="12.75" x14ac:dyDescent="0.2">
      <c r="B735" s="194"/>
      <c r="C735" s="196"/>
    </row>
    <row r="736" spans="2:3" ht="12.75" x14ac:dyDescent="0.2">
      <c r="B736" s="194"/>
      <c r="C736" s="196"/>
    </row>
    <row r="737" spans="2:3" ht="12.75" x14ac:dyDescent="0.2">
      <c r="B737" s="194"/>
      <c r="C737" s="196"/>
    </row>
    <row r="738" spans="2:3" ht="12.75" x14ac:dyDescent="0.2">
      <c r="B738" s="194"/>
      <c r="C738" s="196"/>
    </row>
    <row r="739" spans="2:3" ht="12.75" x14ac:dyDescent="0.2">
      <c r="B739" s="194"/>
      <c r="C739" s="196"/>
    </row>
    <row r="740" spans="2:3" ht="12.75" x14ac:dyDescent="0.2">
      <c r="B740" s="194"/>
      <c r="C740" s="196"/>
    </row>
    <row r="741" spans="2:3" ht="12.75" x14ac:dyDescent="0.2">
      <c r="B741" s="194"/>
      <c r="C741" s="196"/>
    </row>
    <row r="742" spans="2:3" ht="12.75" x14ac:dyDescent="0.2">
      <c r="B742" s="194"/>
      <c r="C742" s="196"/>
    </row>
    <row r="743" spans="2:3" ht="12.75" x14ac:dyDescent="0.2">
      <c r="B743" s="194"/>
      <c r="C743" s="196"/>
    </row>
    <row r="744" spans="2:3" ht="12.75" x14ac:dyDescent="0.2">
      <c r="B744" s="194"/>
      <c r="C744" s="196"/>
    </row>
    <row r="745" spans="2:3" ht="12.75" x14ac:dyDescent="0.2">
      <c r="B745" s="194"/>
      <c r="C745" s="196"/>
    </row>
    <row r="746" spans="2:3" ht="12.75" x14ac:dyDescent="0.2">
      <c r="B746" s="194"/>
      <c r="C746" s="196"/>
    </row>
    <row r="747" spans="2:3" ht="12.75" x14ac:dyDescent="0.2">
      <c r="B747" s="194"/>
      <c r="C747" s="196"/>
    </row>
    <row r="748" spans="2:3" ht="12.75" x14ac:dyDescent="0.2">
      <c r="B748" s="194"/>
      <c r="C748" s="196"/>
    </row>
    <row r="749" spans="2:3" ht="12.75" x14ac:dyDescent="0.2">
      <c r="B749" s="194"/>
      <c r="C749" s="196"/>
    </row>
    <row r="750" spans="2:3" ht="12.75" x14ac:dyDescent="0.2">
      <c r="B750" s="194"/>
      <c r="C750" s="196"/>
    </row>
    <row r="751" spans="2:3" ht="12.75" x14ac:dyDescent="0.2">
      <c r="B751" s="194"/>
      <c r="C751" s="196"/>
    </row>
    <row r="752" spans="2:3" ht="12.75" x14ac:dyDescent="0.2">
      <c r="B752" s="194"/>
      <c r="C752" s="196"/>
    </row>
    <row r="753" spans="2:3" ht="12.75" x14ac:dyDescent="0.2">
      <c r="B753" s="194"/>
      <c r="C753" s="196"/>
    </row>
    <row r="754" spans="2:3" ht="12.75" x14ac:dyDescent="0.2">
      <c r="B754" s="194"/>
      <c r="C754" s="196"/>
    </row>
    <row r="755" spans="2:3" ht="12.75" x14ac:dyDescent="0.2">
      <c r="B755" s="194"/>
      <c r="C755" s="196"/>
    </row>
    <row r="756" spans="2:3" ht="12.75" x14ac:dyDescent="0.2">
      <c r="B756" s="194"/>
      <c r="C756" s="196"/>
    </row>
    <row r="757" spans="2:3" ht="12.75" x14ac:dyDescent="0.2">
      <c r="B757" s="194"/>
      <c r="C757" s="196"/>
    </row>
    <row r="758" spans="2:3" ht="12.75" x14ac:dyDescent="0.2">
      <c r="B758" s="194"/>
      <c r="C758" s="196"/>
    </row>
    <row r="759" spans="2:3" ht="12.75" x14ac:dyDescent="0.2">
      <c r="B759" s="194"/>
      <c r="C759" s="196"/>
    </row>
    <row r="760" spans="2:3" ht="12.75" x14ac:dyDescent="0.2">
      <c r="B760" s="194"/>
      <c r="C760" s="196"/>
    </row>
    <row r="761" spans="2:3" ht="12.75" x14ac:dyDescent="0.2">
      <c r="B761" s="194"/>
      <c r="C761" s="196"/>
    </row>
    <row r="762" spans="2:3" ht="12.75" x14ac:dyDescent="0.2">
      <c r="B762" s="194"/>
      <c r="C762" s="196"/>
    </row>
    <row r="763" spans="2:3" ht="12.75" x14ac:dyDescent="0.2">
      <c r="B763" s="194"/>
      <c r="C763" s="196"/>
    </row>
    <row r="764" spans="2:3" ht="12.75" x14ac:dyDescent="0.2">
      <c r="B764" s="194"/>
      <c r="C764" s="196"/>
    </row>
    <row r="765" spans="2:3" ht="12.75" x14ac:dyDescent="0.2">
      <c r="B765" s="194"/>
      <c r="C765" s="196"/>
    </row>
    <row r="766" spans="2:3" ht="12.75" x14ac:dyDescent="0.2">
      <c r="B766" s="194"/>
      <c r="C766" s="196"/>
    </row>
    <row r="767" spans="2:3" ht="12.75" x14ac:dyDescent="0.2">
      <c r="B767" s="194"/>
      <c r="C767" s="196"/>
    </row>
    <row r="768" spans="2:3" ht="12.75" x14ac:dyDescent="0.2">
      <c r="B768" s="194"/>
      <c r="C768" s="196"/>
    </row>
    <row r="769" spans="2:3" ht="12.75" x14ac:dyDescent="0.2">
      <c r="B769" s="194"/>
      <c r="C769" s="196"/>
    </row>
    <row r="770" spans="2:3" ht="12.75" x14ac:dyDescent="0.2">
      <c r="B770" s="194"/>
      <c r="C770" s="196"/>
    </row>
    <row r="771" spans="2:3" ht="12.75" x14ac:dyDescent="0.2">
      <c r="B771" s="194"/>
      <c r="C771" s="196"/>
    </row>
    <row r="772" spans="2:3" ht="12.75" x14ac:dyDescent="0.2">
      <c r="B772" s="194"/>
      <c r="C772" s="196"/>
    </row>
    <row r="773" spans="2:3" ht="12.75" x14ac:dyDescent="0.2">
      <c r="B773" s="194"/>
      <c r="C773" s="196"/>
    </row>
    <row r="774" spans="2:3" ht="12.75" x14ac:dyDescent="0.2">
      <c r="B774" s="194"/>
      <c r="C774" s="196"/>
    </row>
    <row r="775" spans="2:3" ht="12.75" x14ac:dyDescent="0.2">
      <c r="B775" s="194"/>
      <c r="C775" s="196"/>
    </row>
    <row r="776" spans="2:3" ht="12.75" x14ac:dyDescent="0.2">
      <c r="B776" s="194"/>
      <c r="C776" s="196"/>
    </row>
    <row r="777" spans="2:3" ht="12.75" x14ac:dyDescent="0.2">
      <c r="B777" s="194"/>
      <c r="C777" s="196"/>
    </row>
    <row r="778" spans="2:3" ht="12.75" x14ac:dyDescent="0.2">
      <c r="B778" s="194"/>
      <c r="C778" s="196"/>
    </row>
    <row r="779" spans="2:3" ht="12.75" x14ac:dyDescent="0.2">
      <c r="B779" s="194"/>
      <c r="C779" s="196"/>
    </row>
    <row r="780" spans="2:3" ht="12.75" x14ac:dyDescent="0.2">
      <c r="B780" s="194"/>
      <c r="C780" s="196"/>
    </row>
    <row r="781" spans="2:3" ht="12.75" x14ac:dyDescent="0.2">
      <c r="B781" s="194"/>
      <c r="C781" s="196"/>
    </row>
    <row r="782" spans="2:3" ht="12.75" x14ac:dyDescent="0.2">
      <c r="B782" s="194"/>
      <c r="C782" s="196"/>
    </row>
    <row r="783" spans="2:3" ht="12.75" x14ac:dyDescent="0.2">
      <c r="B783" s="194"/>
      <c r="C783" s="196"/>
    </row>
    <row r="784" spans="2:3" ht="12.75" x14ac:dyDescent="0.2">
      <c r="B784" s="194"/>
      <c r="C784" s="196"/>
    </row>
    <row r="785" spans="2:3" ht="12.75" x14ac:dyDescent="0.2">
      <c r="B785" s="194"/>
      <c r="C785" s="196"/>
    </row>
    <row r="786" spans="2:3" ht="12.75" x14ac:dyDescent="0.2">
      <c r="B786" s="194"/>
      <c r="C786" s="196"/>
    </row>
    <row r="787" spans="2:3" ht="12.75" x14ac:dyDescent="0.2">
      <c r="B787" s="194"/>
      <c r="C787" s="196"/>
    </row>
    <row r="788" spans="2:3" ht="12.75" x14ac:dyDescent="0.2">
      <c r="B788" s="194"/>
      <c r="C788" s="196"/>
    </row>
    <row r="789" spans="2:3" ht="12.75" x14ac:dyDescent="0.2">
      <c r="B789" s="194"/>
      <c r="C789" s="196"/>
    </row>
    <row r="790" spans="2:3" ht="12.75" x14ac:dyDescent="0.2">
      <c r="B790" s="194"/>
      <c r="C790" s="196"/>
    </row>
    <row r="791" spans="2:3" ht="12.75" x14ac:dyDescent="0.2">
      <c r="B791" s="194"/>
      <c r="C791" s="196"/>
    </row>
    <row r="792" spans="2:3" ht="12.75" x14ac:dyDescent="0.2">
      <c r="B792" s="194"/>
      <c r="C792" s="196"/>
    </row>
    <row r="793" spans="2:3" ht="12.75" x14ac:dyDescent="0.2">
      <c r="B793" s="194"/>
      <c r="C793" s="196"/>
    </row>
    <row r="794" spans="2:3" ht="12.75" x14ac:dyDescent="0.2">
      <c r="B794" s="194"/>
      <c r="C794" s="196"/>
    </row>
    <row r="795" spans="2:3" ht="12.75" x14ac:dyDescent="0.2">
      <c r="B795" s="194"/>
      <c r="C795" s="196"/>
    </row>
    <row r="796" spans="2:3" ht="12.75" x14ac:dyDescent="0.2">
      <c r="B796" s="194"/>
      <c r="C796" s="196"/>
    </row>
    <row r="797" spans="2:3" ht="12.75" x14ac:dyDescent="0.2">
      <c r="B797" s="194"/>
      <c r="C797" s="196"/>
    </row>
    <row r="798" spans="2:3" ht="12.75" x14ac:dyDescent="0.2">
      <c r="B798" s="194"/>
      <c r="C798" s="196"/>
    </row>
    <row r="799" spans="2:3" ht="12.75" x14ac:dyDescent="0.2">
      <c r="B799" s="194"/>
      <c r="C799" s="196"/>
    </row>
    <row r="800" spans="2:3" ht="12.75" x14ac:dyDescent="0.2">
      <c r="B800" s="194"/>
      <c r="C800" s="196"/>
    </row>
    <row r="801" spans="2:3" ht="12.75" x14ac:dyDescent="0.2">
      <c r="B801" s="194"/>
      <c r="C801" s="196"/>
    </row>
    <row r="802" spans="2:3" ht="12.75" x14ac:dyDescent="0.2">
      <c r="B802" s="194"/>
      <c r="C802" s="196"/>
    </row>
    <row r="803" spans="2:3" ht="12.75" x14ac:dyDescent="0.2">
      <c r="B803" s="194"/>
      <c r="C803" s="196"/>
    </row>
    <row r="804" spans="2:3" ht="12.75" x14ac:dyDescent="0.2">
      <c r="B804" s="194"/>
      <c r="C804" s="196"/>
    </row>
    <row r="805" spans="2:3" ht="12.75" x14ac:dyDescent="0.2">
      <c r="B805" s="194"/>
      <c r="C805" s="196"/>
    </row>
    <row r="806" spans="2:3" ht="12.75" x14ac:dyDescent="0.2">
      <c r="B806" s="194"/>
      <c r="C806" s="196"/>
    </row>
    <row r="807" spans="2:3" ht="12.75" x14ac:dyDescent="0.2">
      <c r="B807" s="194"/>
      <c r="C807" s="196"/>
    </row>
    <row r="808" spans="2:3" ht="12.75" x14ac:dyDescent="0.2">
      <c r="B808" s="194"/>
      <c r="C808" s="196"/>
    </row>
    <row r="809" spans="2:3" ht="12.75" x14ac:dyDescent="0.2">
      <c r="B809" s="194"/>
      <c r="C809" s="196"/>
    </row>
    <row r="810" spans="2:3" ht="12.75" x14ac:dyDescent="0.2">
      <c r="B810" s="194"/>
      <c r="C810" s="196"/>
    </row>
    <row r="811" spans="2:3" ht="12.75" x14ac:dyDescent="0.2">
      <c r="B811" s="194"/>
      <c r="C811" s="196"/>
    </row>
    <row r="812" spans="2:3" ht="12.75" x14ac:dyDescent="0.2">
      <c r="B812" s="194"/>
      <c r="C812" s="196"/>
    </row>
    <row r="813" spans="2:3" ht="12.75" x14ac:dyDescent="0.2">
      <c r="B813" s="194"/>
      <c r="C813" s="196"/>
    </row>
    <row r="814" spans="2:3" ht="12.75" x14ac:dyDescent="0.2">
      <c r="B814" s="194"/>
      <c r="C814" s="196"/>
    </row>
    <row r="815" spans="2:3" ht="12.75" x14ac:dyDescent="0.2">
      <c r="B815" s="194"/>
      <c r="C815" s="196"/>
    </row>
    <row r="816" spans="2:3" ht="12.75" x14ac:dyDescent="0.2">
      <c r="B816" s="194"/>
      <c r="C816" s="196"/>
    </row>
    <row r="817" spans="2:3" ht="12.75" x14ac:dyDescent="0.2">
      <c r="B817" s="194"/>
      <c r="C817" s="196"/>
    </row>
    <row r="818" spans="2:3" ht="12.75" x14ac:dyDescent="0.2">
      <c r="B818" s="194"/>
      <c r="C818" s="196"/>
    </row>
    <row r="819" spans="2:3" ht="12.75" x14ac:dyDescent="0.2">
      <c r="B819" s="194"/>
      <c r="C819" s="196"/>
    </row>
    <row r="820" spans="2:3" ht="12.75" x14ac:dyDescent="0.2">
      <c r="B820" s="194"/>
      <c r="C820" s="196"/>
    </row>
    <row r="821" spans="2:3" ht="12.75" x14ac:dyDescent="0.2">
      <c r="B821" s="194"/>
      <c r="C821" s="196"/>
    </row>
    <row r="822" spans="2:3" ht="12.75" x14ac:dyDescent="0.2">
      <c r="B822" s="194"/>
      <c r="C822" s="196"/>
    </row>
    <row r="823" spans="2:3" ht="12.75" x14ac:dyDescent="0.2">
      <c r="B823" s="194"/>
      <c r="C823" s="196"/>
    </row>
    <row r="824" spans="2:3" ht="12.75" x14ac:dyDescent="0.2">
      <c r="B824" s="194"/>
      <c r="C824" s="196"/>
    </row>
    <row r="825" spans="2:3" ht="12.75" x14ac:dyDescent="0.2">
      <c r="B825" s="194"/>
      <c r="C825" s="196"/>
    </row>
    <row r="826" spans="2:3" ht="12.75" x14ac:dyDescent="0.2">
      <c r="B826" s="194"/>
      <c r="C826" s="196"/>
    </row>
    <row r="827" spans="2:3" ht="12.75" x14ac:dyDescent="0.2">
      <c r="B827" s="194"/>
      <c r="C827" s="196"/>
    </row>
    <row r="828" spans="2:3" ht="12.75" x14ac:dyDescent="0.2">
      <c r="B828" s="194"/>
      <c r="C828" s="196"/>
    </row>
    <row r="829" spans="2:3" ht="12.75" x14ac:dyDescent="0.2">
      <c r="B829" s="194"/>
      <c r="C829" s="196"/>
    </row>
    <row r="830" spans="2:3" ht="12.75" x14ac:dyDescent="0.2">
      <c r="B830" s="194"/>
      <c r="C830" s="196"/>
    </row>
    <row r="831" spans="2:3" ht="12.75" x14ac:dyDescent="0.2">
      <c r="B831" s="194"/>
      <c r="C831" s="196"/>
    </row>
    <row r="832" spans="2:3" ht="12.75" x14ac:dyDescent="0.2">
      <c r="B832" s="194"/>
      <c r="C832" s="196"/>
    </row>
    <row r="833" spans="2:3" ht="12.75" x14ac:dyDescent="0.2">
      <c r="B833" s="194"/>
      <c r="C833" s="196"/>
    </row>
    <row r="834" spans="2:3" ht="12.75" x14ac:dyDescent="0.2">
      <c r="B834" s="194"/>
      <c r="C834" s="196"/>
    </row>
    <row r="835" spans="2:3" ht="12.75" x14ac:dyDescent="0.2">
      <c r="B835" s="194"/>
      <c r="C835" s="196"/>
    </row>
    <row r="836" spans="2:3" ht="12.75" x14ac:dyDescent="0.2">
      <c r="B836" s="194"/>
      <c r="C836" s="196"/>
    </row>
    <row r="837" spans="2:3" ht="12.75" x14ac:dyDescent="0.2">
      <c r="B837" s="194"/>
      <c r="C837" s="196"/>
    </row>
    <row r="838" spans="2:3" ht="12.75" x14ac:dyDescent="0.2">
      <c r="B838" s="194"/>
      <c r="C838" s="196"/>
    </row>
    <row r="839" spans="2:3" ht="12.75" x14ac:dyDescent="0.2">
      <c r="B839" s="194"/>
      <c r="C839" s="196"/>
    </row>
    <row r="840" spans="2:3" ht="12.75" x14ac:dyDescent="0.2">
      <c r="B840" s="194"/>
      <c r="C840" s="196"/>
    </row>
    <row r="841" spans="2:3" ht="12.75" x14ac:dyDescent="0.2">
      <c r="B841" s="194"/>
      <c r="C841" s="196"/>
    </row>
    <row r="842" spans="2:3" ht="12.75" x14ac:dyDescent="0.2">
      <c r="B842" s="194"/>
      <c r="C842" s="196"/>
    </row>
    <row r="843" spans="2:3" ht="12.75" x14ac:dyDescent="0.2">
      <c r="B843" s="194"/>
      <c r="C843" s="196"/>
    </row>
    <row r="844" spans="2:3" ht="12.75" x14ac:dyDescent="0.2">
      <c r="B844" s="194"/>
      <c r="C844" s="196"/>
    </row>
    <row r="845" spans="2:3" ht="12.75" x14ac:dyDescent="0.2">
      <c r="B845" s="194"/>
      <c r="C845" s="196"/>
    </row>
    <row r="846" spans="2:3" ht="12.75" x14ac:dyDescent="0.2">
      <c r="B846" s="194"/>
      <c r="C846" s="196"/>
    </row>
    <row r="847" spans="2:3" ht="12.75" x14ac:dyDescent="0.2">
      <c r="B847" s="194"/>
      <c r="C847" s="196"/>
    </row>
    <row r="848" spans="2:3" ht="12.75" x14ac:dyDescent="0.2">
      <c r="B848" s="194"/>
      <c r="C848" s="196"/>
    </row>
    <row r="849" spans="2:3" ht="12.75" x14ac:dyDescent="0.2">
      <c r="B849" s="194"/>
      <c r="C849" s="196"/>
    </row>
    <row r="850" spans="2:3" ht="12.75" x14ac:dyDescent="0.2">
      <c r="B850" s="194"/>
      <c r="C850" s="196"/>
    </row>
    <row r="851" spans="2:3" ht="12.75" x14ac:dyDescent="0.2">
      <c r="B851" s="194"/>
      <c r="C851" s="196"/>
    </row>
    <row r="852" spans="2:3" ht="12.75" x14ac:dyDescent="0.2">
      <c r="B852" s="194"/>
      <c r="C852" s="196"/>
    </row>
    <row r="853" spans="2:3" ht="12.75" x14ac:dyDescent="0.2">
      <c r="B853" s="194"/>
      <c r="C853" s="196"/>
    </row>
    <row r="854" spans="2:3" ht="12.75" x14ac:dyDescent="0.2">
      <c r="B854" s="194"/>
      <c r="C854" s="196"/>
    </row>
    <row r="855" spans="2:3" ht="12.75" x14ac:dyDescent="0.2">
      <c r="B855" s="194"/>
      <c r="C855" s="196"/>
    </row>
    <row r="856" spans="2:3" ht="12.75" x14ac:dyDescent="0.2">
      <c r="B856" s="194"/>
      <c r="C856" s="196"/>
    </row>
    <row r="857" spans="2:3" ht="12.75" x14ac:dyDescent="0.2">
      <c r="B857" s="194"/>
      <c r="C857" s="196"/>
    </row>
    <row r="858" spans="2:3" ht="12.75" x14ac:dyDescent="0.2">
      <c r="B858" s="194"/>
      <c r="C858" s="196"/>
    </row>
    <row r="859" spans="2:3" ht="12.75" x14ac:dyDescent="0.2">
      <c r="B859" s="194"/>
      <c r="C859" s="196"/>
    </row>
    <row r="860" spans="2:3" ht="12.75" x14ac:dyDescent="0.2">
      <c r="B860" s="194"/>
      <c r="C860" s="196"/>
    </row>
    <row r="861" spans="2:3" ht="12.75" x14ac:dyDescent="0.2">
      <c r="B861" s="194"/>
      <c r="C861" s="196"/>
    </row>
    <row r="862" spans="2:3" ht="12.75" x14ac:dyDescent="0.2">
      <c r="B862" s="194"/>
      <c r="C862" s="196"/>
    </row>
    <row r="863" spans="2:3" ht="12.75" x14ac:dyDescent="0.2">
      <c r="B863" s="194"/>
      <c r="C863" s="196"/>
    </row>
    <row r="864" spans="2:3" ht="12.75" x14ac:dyDescent="0.2">
      <c r="B864" s="194"/>
      <c r="C864" s="196"/>
    </row>
    <row r="865" spans="2:3" ht="12.75" x14ac:dyDescent="0.2">
      <c r="B865" s="194"/>
      <c r="C865" s="196"/>
    </row>
    <row r="866" spans="2:3" ht="12.75" x14ac:dyDescent="0.2">
      <c r="B866" s="194"/>
      <c r="C866" s="196"/>
    </row>
    <row r="867" spans="2:3" ht="12.75" x14ac:dyDescent="0.2">
      <c r="B867" s="194"/>
      <c r="C867" s="196"/>
    </row>
    <row r="868" spans="2:3" ht="12.75" x14ac:dyDescent="0.2">
      <c r="B868" s="194"/>
      <c r="C868" s="196"/>
    </row>
    <row r="869" spans="2:3" ht="12.75" x14ac:dyDescent="0.2">
      <c r="B869" s="194"/>
      <c r="C869" s="196"/>
    </row>
    <row r="870" spans="2:3" ht="12.75" x14ac:dyDescent="0.2">
      <c r="B870" s="194"/>
      <c r="C870" s="196"/>
    </row>
    <row r="871" spans="2:3" ht="12.75" x14ac:dyDescent="0.2">
      <c r="B871" s="194"/>
      <c r="C871" s="196"/>
    </row>
    <row r="872" spans="2:3" ht="12.75" x14ac:dyDescent="0.2">
      <c r="B872" s="194"/>
      <c r="C872" s="196"/>
    </row>
    <row r="873" spans="2:3" ht="12.75" x14ac:dyDescent="0.2">
      <c r="B873" s="194"/>
      <c r="C873" s="196"/>
    </row>
    <row r="874" spans="2:3" ht="12.75" x14ac:dyDescent="0.2">
      <c r="B874" s="194"/>
      <c r="C874" s="196"/>
    </row>
    <row r="875" spans="2:3" ht="12.75" x14ac:dyDescent="0.2">
      <c r="B875" s="194"/>
      <c r="C875" s="196"/>
    </row>
    <row r="876" spans="2:3" ht="12.75" x14ac:dyDescent="0.2">
      <c r="B876" s="194"/>
      <c r="C876" s="196"/>
    </row>
    <row r="877" spans="2:3" ht="12.75" x14ac:dyDescent="0.2">
      <c r="B877" s="194"/>
      <c r="C877" s="196"/>
    </row>
    <row r="878" spans="2:3" ht="12.75" x14ac:dyDescent="0.2">
      <c r="B878" s="194"/>
      <c r="C878" s="196"/>
    </row>
    <row r="879" spans="2:3" ht="12.75" x14ac:dyDescent="0.2">
      <c r="B879" s="194"/>
      <c r="C879" s="196"/>
    </row>
    <row r="880" spans="2:3" ht="12.75" x14ac:dyDescent="0.2">
      <c r="B880" s="194"/>
      <c r="C880" s="196"/>
    </row>
    <row r="881" spans="2:3" ht="12.75" x14ac:dyDescent="0.2">
      <c r="B881" s="194"/>
      <c r="C881" s="196"/>
    </row>
    <row r="882" spans="2:3" ht="12.75" x14ac:dyDescent="0.2">
      <c r="B882" s="194"/>
      <c r="C882" s="196"/>
    </row>
    <row r="883" spans="2:3" ht="12.75" x14ac:dyDescent="0.2">
      <c r="B883" s="194"/>
      <c r="C883" s="196"/>
    </row>
    <row r="884" spans="2:3" ht="12.75" x14ac:dyDescent="0.2">
      <c r="B884" s="194"/>
      <c r="C884" s="196"/>
    </row>
    <row r="885" spans="2:3" ht="12.75" x14ac:dyDescent="0.2">
      <c r="B885" s="194"/>
      <c r="C885" s="196"/>
    </row>
    <row r="886" spans="2:3" ht="12.75" x14ac:dyDescent="0.2">
      <c r="B886" s="194"/>
      <c r="C886" s="196"/>
    </row>
    <row r="887" spans="2:3" ht="12.75" x14ac:dyDescent="0.2">
      <c r="B887" s="194"/>
      <c r="C887" s="196"/>
    </row>
    <row r="888" spans="2:3" ht="12.75" x14ac:dyDescent="0.2">
      <c r="B888" s="194"/>
      <c r="C888" s="196"/>
    </row>
    <row r="889" spans="2:3" ht="12.75" x14ac:dyDescent="0.2">
      <c r="B889" s="194"/>
      <c r="C889" s="196"/>
    </row>
    <row r="890" spans="2:3" ht="12.75" x14ac:dyDescent="0.2">
      <c r="B890" s="194"/>
      <c r="C890" s="196"/>
    </row>
    <row r="891" spans="2:3" ht="12.75" x14ac:dyDescent="0.2">
      <c r="B891" s="194"/>
      <c r="C891" s="196"/>
    </row>
    <row r="892" spans="2:3" ht="12.75" x14ac:dyDescent="0.2">
      <c r="B892" s="194"/>
      <c r="C892" s="196"/>
    </row>
    <row r="893" spans="2:3" ht="12.75" x14ac:dyDescent="0.2">
      <c r="B893" s="194"/>
      <c r="C893" s="196"/>
    </row>
    <row r="894" spans="2:3" ht="12.75" x14ac:dyDescent="0.2">
      <c r="B894" s="194"/>
      <c r="C894" s="196"/>
    </row>
    <row r="895" spans="2:3" ht="12.75" x14ac:dyDescent="0.2">
      <c r="B895" s="194"/>
      <c r="C895" s="196"/>
    </row>
    <row r="896" spans="2:3" ht="12.75" x14ac:dyDescent="0.2">
      <c r="B896" s="194"/>
      <c r="C896" s="196"/>
    </row>
    <row r="897" spans="2:3" ht="12.75" x14ac:dyDescent="0.2">
      <c r="B897" s="194"/>
      <c r="C897" s="196"/>
    </row>
    <row r="898" spans="2:3" ht="12.75" x14ac:dyDescent="0.2">
      <c r="B898" s="194"/>
      <c r="C898" s="196"/>
    </row>
    <row r="899" spans="2:3" ht="12.75" x14ac:dyDescent="0.2">
      <c r="B899" s="194"/>
      <c r="C899" s="196"/>
    </row>
    <row r="900" spans="2:3" ht="12.75" x14ac:dyDescent="0.2">
      <c r="B900" s="194"/>
      <c r="C900" s="196"/>
    </row>
    <row r="901" spans="2:3" ht="12.75" x14ac:dyDescent="0.2">
      <c r="B901" s="194"/>
      <c r="C901" s="196"/>
    </row>
    <row r="902" spans="2:3" ht="12.75" x14ac:dyDescent="0.2">
      <c r="B902" s="194"/>
      <c r="C902" s="196"/>
    </row>
    <row r="903" spans="2:3" ht="12.75" x14ac:dyDescent="0.2">
      <c r="B903" s="194"/>
      <c r="C903" s="196"/>
    </row>
    <row r="904" spans="2:3" ht="12.75" x14ac:dyDescent="0.2">
      <c r="B904" s="194"/>
      <c r="C904" s="196"/>
    </row>
    <row r="905" spans="2:3" ht="12.75" x14ac:dyDescent="0.2">
      <c r="B905" s="194"/>
      <c r="C905" s="196"/>
    </row>
    <row r="906" spans="2:3" ht="12.75" x14ac:dyDescent="0.2">
      <c r="B906" s="194"/>
      <c r="C906" s="196"/>
    </row>
    <row r="907" spans="2:3" ht="12.75" x14ac:dyDescent="0.2">
      <c r="B907" s="194"/>
      <c r="C907" s="196"/>
    </row>
    <row r="908" spans="2:3" ht="12.75" x14ac:dyDescent="0.2">
      <c r="B908" s="194"/>
      <c r="C908" s="196"/>
    </row>
    <row r="909" spans="2:3" ht="12.75" x14ac:dyDescent="0.2">
      <c r="B909" s="194"/>
      <c r="C909" s="196"/>
    </row>
    <row r="910" spans="2:3" ht="12.75" x14ac:dyDescent="0.2">
      <c r="B910" s="194"/>
      <c r="C910" s="196"/>
    </row>
    <row r="911" spans="2:3" ht="12.75" x14ac:dyDescent="0.2">
      <c r="B911" s="194"/>
      <c r="C911" s="196"/>
    </row>
    <row r="912" spans="2:3" ht="12.75" x14ac:dyDescent="0.2">
      <c r="B912" s="194"/>
      <c r="C912" s="196"/>
    </row>
    <row r="913" spans="2:3" ht="12.75" x14ac:dyDescent="0.2">
      <c r="B913" s="194"/>
      <c r="C913" s="196"/>
    </row>
    <row r="914" spans="2:3" ht="12.75" x14ac:dyDescent="0.2">
      <c r="B914" s="194"/>
      <c r="C914" s="196"/>
    </row>
    <row r="915" spans="2:3" ht="12.75" x14ac:dyDescent="0.2">
      <c r="B915" s="194"/>
      <c r="C915" s="196"/>
    </row>
    <row r="916" spans="2:3" ht="12.75" x14ac:dyDescent="0.2">
      <c r="B916" s="194"/>
      <c r="C916" s="196"/>
    </row>
    <row r="917" spans="2:3" ht="12.75" x14ac:dyDescent="0.2">
      <c r="B917" s="194"/>
      <c r="C917" s="196"/>
    </row>
    <row r="918" spans="2:3" ht="12.75" x14ac:dyDescent="0.2">
      <c r="B918" s="194"/>
      <c r="C918" s="196"/>
    </row>
    <row r="919" spans="2:3" ht="12.75" x14ac:dyDescent="0.2">
      <c r="B919" s="194"/>
      <c r="C919" s="196"/>
    </row>
    <row r="920" spans="2:3" ht="12.75" x14ac:dyDescent="0.2">
      <c r="B920" s="194"/>
      <c r="C920" s="196"/>
    </row>
    <row r="921" spans="2:3" ht="12.75" x14ac:dyDescent="0.2">
      <c r="B921" s="194"/>
      <c r="C921" s="196"/>
    </row>
    <row r="922" spans="2:3" ht="12.75" x14ac:dyDescent="0.2">
      <c r="B922" s="194"/>
      <c r="C922" s="196"/>
    </row>
    <row r="923" spans="2:3" ht="12.75" x14ac:dyDescent="0.2">
      <c r="B923" s="194"/>
      <c r="C923" s="196"/>
    </row>
    <row r="924" spans="2:3" ht="12.75" x14ac:dyDescent="0.2">
      <c r="B924" s="194"/>
      <c r="C924" s="196"/>
    </row>
    <row r="925" spans="2:3" ht="12.75" x14ac:dyDescent="0.2">
      <c r="B925" s="194"/>
      <c r="C925" s="196"/>
    </row>
    <row r="926" spans="2:3" ht="12.75" x14ac:dyDescent="0.2">
      <c r="B926" s="194"/>
      <c r="C926" s="196"/>
    </row>
    <row r="927" spans="2:3" ht="12.75" x14ac:dyDescent="0.2">
      <c r="B927" s="194"/>
      <c r="C927" s="196"/>
    </row>
    <row r="928" spans="2:3" ht="12.75" x14ac:dyDescent="0.2">
      <c r="B928" s="194"/>
      <c r="C928" s="196"/>
    </row>
    <row r="929" spans="2:3" ht="12.75" x14ac:dyDescent="0.2">
      <c r="B929" s="194"/>
      <c r="C929" s="196"/>
    </row>
    <row r="930" spans="2:3" ht="12.75" x14ac:dyDescent="0.2">
      <c r="B930" s="194"/>
      <c r="C930" s="196"/>
    </row>
    <row r="931" spans="2:3" ht="12.75" x14ac:dyDescent="0.2">
      <c r="B931" s="194"/>
      <c r="C931" s="196"/>
    </row>
    <row r="932" spans="2:3" ht="12.75" x14ac:dyDescent="0.2">
      <c r="B932" s="194"/>
      <c r="C932" s="196"/>
    </row>
    <row r="933" spans="2:3" ht="12.75" x14ac:dyDescent="0.2">
      <c r="B933" s="194"/>
      <c r="C933" s="196"/>
    </row>
    <row r="934" spans="2:3" ht="12.75" x14ac:dyDescent="0.2">
      <c r="B934" s="194"/>
      <c r="C934" s="196"/>
    </row>
    <row r="935" spans="2:3" ht="12.75" x14ac:dyDescent="0.2">
      <c r="B935" s="194"/>
      <c r="C935" s="196"/>
    </row>
    <row r="936" spans="2:3" ht="12.75" x14ac:dyDescent="0.2">
      <c r="B936" s="194"/>
      <c r="C936" s="196"/>
    </row>
    <row r="937" spans="2:3" ht="12.75" x14ac:dyDescent="0.2">
      <c r="B937" s="194"/>
      <c r="C937" s="196"/>
    </row>
    <row r="938" spans="2:3" ht="12.75" x14ac:dyDescent="0.2">
      <c r="B938" s="194"/>
      <c r="C938" s="196"/>
    </row>
    <row r="939" spans="2:3" ht="12.75" x14ac:dyDescent="0.2">
      <c r="B939" s="194"/>
      <c r="C939" s="196"/>
    </row>
    <row r="940" spans="2:3" ht="12.75" x14ac:dyDescent="0.2">
      <c r="B940" s="194"/>
      <c r="C940" s="196"/>
    </row>
    <row r="941" spans="2:3" ht="12.75" x14ac:dyDescent="0.2">
      <c r="B941" s="194"/>
      <c r="C941" s="196"/>
    </row>
    <row r="942" spans="2:3" ht="12.75" x14ac:dyDescent="0.2">
      <c r="B942" s="194"/>
      <c r="C942" s="196"/>
    </row>
    <row r="943" spans="2:3" ht="12.75" x14ac:dyDescent="0.2">
      <c r="B943" s="194"/>
      <c r="C943" s="196"/>
    </row>
    <row r="944" spans="2:3" ht="12.75" x14ac:dyDescent="0.2">
      <c r="B944" s="194"/>
      <c r="C944" s="196"/>
    </row>
    <row r="945" spans="2:3" ht="12.75" x14ac:dyDescent="0.2">
      <c r="B945" s="194"/>
      <c r="C945" s="196"/>
    </row>
    <row r="946" spans="2:3" ht="12.75" x14ac:dyDescent="0.2">
      <c r="B946" s="194"/>
      <c r="C946" s="196"/>
    </row>
    <row r="947" spans="2:3" ht="12.75" x14ac:dyDescent="0.2">
      <c r="B947" s="194"/>
      <c r="C947" s="196"/>
    </row>
    <row r="948" spans="2:3" ht="12.75" x14ac:dyDescent="0.2">
      <c r="B948" s="194"/>
      <c r="C948" s="196"/>
    </row>
    <row r="949" spans="2:3" ht="12.75" x14ac:dyDescent="0.2">
      <c r="B949" s="194"/>
      <c r="C949" s="196"/>
    </row>
    <row r="950" spans="2:3" ht="12.75" x14ac:dyDescent="0.2">
      <c r="B950" s="194"/>
      <c r="C950" s="196"/>
    </row>
    <row r="951" spans="2:3" ht="12.75" x14ac:dyDescent="0.2">
      <c r="B951" s="194"/>
      <c r="C951" s="196"/>
    </row>
    <row r="952" spans="2:3" ht="12.75" x14ac:dyDescent="0.2">
      <c r="B952" s="194"/>
      <c r="C952" s="196"/>
    </row>
    <row r="953" spans="2:3" ht="12.75" x14ac:dyDescent="0.2">
      <c r="B953" s="194"/>
      <c r="C953" s="196"/>
    </row>
    <row r="954" spans="2:3" ht="12.75" x14ac:dyDescent="0.2">
      <c r="B954" s="194"/>
      <c r="C954" s="196"/>
    </row>
    <row r="955" spans="2:3" ht="12.75" x14ac:dyDescent="0.2">
      <c r="B955" s="194"/>
      <c r="C955" s="196"/>
    </row>
    <row r="956" spans="2:3" ht="12.75" x14ac:dyDescent="0.2">
      <c r="B956" s="194"/>
      <c r="C956" s="196"/>
    </row>
    <row r="957" spans="2:3" ht="12.75" x14ac:dyDescent="0.2">
      <c r="B957" s="194"/>
      <c r="C957" s="196"/>
    </row>
    <row r="958" spans="2:3" ht="12.75" x14ac:dyDescent="0.2">
      <c r="B958" s="194"/>
      <c r="C958" s="196"/>
    </row>
    <row r="959" spans="2:3" ht="12.75" x14ac:dyDescent="0.2">
      <c r="B959" s="194"/>
      <c r="C959" s="196"/>
    </row>
    <row r="960" spans="2:3" ht="12.75" x14ac:dyDescent="0.2">
      <c r="B960" s="194"/>
      <c r="C960" s="196"/>
    </row>
    <row r="961" spans="2:3" ht="12.75" x14ac:dyDescent="0.2">
      <c r="B961" s="194"/>
      <c r="C961" s="196"/>
    </row>
    <row r="962" spans="2:3" ht="12.75" x14ac:dyDescent="0.2">
      <c r="B962" s="194"/>
      <c r="C962" s="196"/>
    </row>
    <row r="963" spans="2:3" ht="12.75" x14ac:dyDescent="0.2">
      <c r="B963" s="194"/>
      <c r="C963" s="196"/>
    </row>
    <row r="964" spans="2:3" ht="12.75" x14ac:dyDescent="0.2">
      <c r="B964" s="194"/>
      <c r="C964" s="196"/>
    </row>
    <row r="965" spans="2:3" ht="12.75" x14ac:dyDescent="0.2">
      <c r="B965" s="194"/>
      <c r="C965" s="196"/>
    </row>
    <row r="966" spans="2:3" ht="12.75" x14ac:dyDescent="0.2">
      <c r="B966" s="194"/>
      <c r="C966" s="196"/>
    </row>
    <row r="967" spans="2:3" ht="12.75" x14ac:dyDescent="0.2">
      <c r="B967" s="194"/>
      <c r="C967" s="196"/>
    </row>
    <row r="968" spans="2:3" ht="12.75" x14ac:dyDescent="0.2">
      <c r="B968" s="194"/>
      <c r="C968" s="196"/>
    </row>
    <row r="969" spans="2:3" ht="12.75" x14ac:dyDescent="0.2">
      <c r="B969" s="194"/>
      <c r="C969" s="196"/>
    </row>
    <row r="970" spans="2:3" ht="12.75" x14ac:dyDescent="0.2">
      <c r="B970" s="194"/>
      <c r="C970" s="196"/>
    </row>
    <row r="971" spans="2:3" ht="12.75" x14ac:dyDescent="0.2">
      <c r="B971" s="194"/>
      <c r="C971" s="196"/>
    </row>
    <row r="972" spans="2:3" ht="12.75" x14ac:dyDescent="0.2">
      <c r="B972" s="194"/>
      <c r="C972" s="196"/>
    </row>
    <row r="973" spans="2:3" ht="12.75" x14ac:dyDescent="0.2">
      <c r="B973" s="194"/>
      <c r="C973" s="196"/>
    </row>
    <row r="974" spans="2:3" ht="12.75" x14ac:dyDescent="0.2">
      <c r="B974" s="194"/>
      <c r="C974" s="196"/>
    </row>
    <row r="975" spans="2:3" ht="12.75" x14ac:dyDescent="0.2">
      <c r="B975" s="194"/>
      <c r="C975" s="196"/>
    </row>
    <row r="976" spans="2:3" ht="12.75" x14ac:dyDescent="0.2">
      <c r="B976" s="194"/>
      <c r="C976" s="196"/>
    </row>
    <row r="977" spans="2:3" ht="12.75" x14ac:dyDescent="0.2">
      <c r="B977" s="194"/>
      <c r="C977" s="196"/>
    </row>
    <row r="978" spans="2:3" ht="12.75" x14ac:dyDescent="0.2">
      <c r="B978" s="194"/>
      <c r="C978" s="196"/>
    </row>
    <row r="979" spans="2:3" ht="12.75" x14ac:dyDescent="0.2">
      <c r="B979" s="194"/>
      <c r="C979" s="196"/>
    </row>
    <row r="980" spans="2:3" ht="12.75" x14ac:dyDescent="0.2">
      <c r="B980" s="194"/>
      <c r="C980" s="196"/>
    </row>
    <row r="981" spans="2:3" ht="12.75" x14ac:dyDescent="0.2">
      <c r="B981" s="194"/>
      <c r="C981" s="196"/>
    </row>
    <row r="982" spans="2:3" ht="12.75" x14ac:dyDescent="0.2">
      <c r="B982" s="194"/>
      <c r="C982" s="196"/>
    </row>
    <row r="983" spans="2:3" ht="12.75" x14ac:dyDescent="0.2">
      <c r="B983" s="194"/>
      <c r="C983" s="196"/>
    </row>
    <row r="984" spans="2:3" ht="12.75" x14ac:dyDescent="0.2">
      <c r="B984" s="194"/>
      <c r="C984" s="196"/>
    </row>
    <row r="985" spans="2:3" ht="12.75" x14ac:dyDescent="0.2">
      <c r="B985" s="194"/>
      <c r="C985" s="196"/>
    </row>
    <row r="986" spans="2:3" ht="12.75" x14ac:dyDescent="0.2">
      <c r="B986" s="194"/>
      <c r="C986" s="196"/>
    </row>
    <row r="987" spans="2:3" ht="12.75" x14ac:dyDescent="0.2">
      <c r="B987" s="194"/>
      <c r="C987" s="196"/>
    </row>
    <row r="988" spans="2:3" ht="12.75" x14ac:dyDescent="0.2">
      <c r="B988" s="194"/>
      <c r="C988" s="196"/>
    </row>
    <row r="989" spans="2:3" ht="12.75" x14ac:dyDescent="0.2">
      <c r="B989" s="194"/>
      <c r="C989" s="196"/>
    </row>
    <row r="990" spans="2:3" ht="12.75" x14ac:dyDescent="0.2">
      <c r="B990" s="194"/>
      <c r="C990" s="196"/>
    </row>
    <row r="991" spans="2:3" ht="12.75" x14ac:dyDescent="0.2">
      <c r="B991" s="194"/>
      <c r="C991" s="196"/>
    </row>
    <row r="992" spans="2:3" ht="12.75" x14ac:dyDescent="0.2">
      <c r="B992" s="194"/>
      <c r="C992" s="196"/>
    </row>
    <row r="993" spans="2:3" ht="12.75" x14ac:dyDescent="0.2">
      <c r="B993" s="194"/>
      <c r="C993" s="196"/>
    </row>
    <row r="994" spans="2:3" ht="12.75" x14ac:dyDescent="0.2">
      <c r="B994" s="197"/>
    </row>
    <row r="995" spans="2:3" ht="12.75" x14ac:dyDescent="0.2">
      <c r="B995" s="197"/>
    </row>
    <row r="996" spans="2:3" ht="12.75" x14ac:dyDescent="0.2">
      <c r="B996" s="197"/>
    </row>
    <row r="997" spans="2:3" ht="12.75" x14ac:dyDescent="0.2">
      <c r="B997" s="197"/>
    </row>
    <row r="998" spans="2:3" ht="12.75" x14ac:dyDescent="0.2">
      <c r="B998" s="1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 DATA 2022</vt:lpstr>
      <vt:lpstr>GHG TOTAL = CO2ekg2018</vt:lpstr>
      <vt:lpstr>BB-20 - Currentprice &amp; Volume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Jackson, Kurtis</cp:lastModifiedBy>
  <dcterms:modified xsi:type="dcterms:W3CDTF">2023-12-29T20:23:49Z</dcterms:modified>
</cp:coreProperties>
</file>